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tabRatio="690"/>
  </bookViews>
  <sheets>
    <sheet name="Portfolio" sheetId="5" r:id="rId1"/>
    <sheet name="Universe" sheetId="9" r:id="rId2"/>
    <sheet name="Benchmark" sheetId="10" r:id="rId3"/>
    <sheet name="Scratchpad" sheetId="11" r:id="rId4"/>
    <sheet name="VMQ Scores" sheetId="12" r:id="rId5"/>
    <sheet name="Tables" sheetId="1" r:id="rId6"/>
    <sheet name="Graphs" sheetId="13" r:id="rId7"/>
  </sheets>
  <externalReferences>
    <externalReference r:id="rId8"/>
  </externalReferences>
  <definedNames>
    <definedName name="_xlchart.v1.0" hidden="1">Graphs!$B$128:$B$156</definedName>
    <definedName name="_xlchart.v1.1" hidden="1">Graphs!$F$127</definedName>
    <definedName name="_xlchart.v1.2" hidden="1">Graphs!$F$128:$F$156</definedName>
    <definedName name="_xlchart.v1.3" hidden="1">Graphs!$B$128:$B$156</definedName>
    <definedName name="_xlchart.v1.4" hidden="1">Graphs!$F$127</definedName>
    <definedName name="_xlchart.v1.5" hidden="1">Graphs!$F$128:$F$156</definedName>
    <definedName name="_xlchart.v1.6" hidden="1">Graphs!$B$128:$B$156</definedName>
    <definedName name="_xlchart.v1.7" hidden="1">Graphs!$F$127</definedName>
    <definedName name="_xlchart.v1.8" hidden="1">Graphs!$F$128:$F$156</definedName>
    <definedName name="evaluation_date">[1]in4_tr_data!$B$3</definedName>
  </definedNames>
  <calcPr calcId="144525"/>
</workbook>
</file>

<file path=xl/sharedStrings.xml><?xml version="1.0" encoding="utf-8"?>
<sst xmlns="http://schemas.openxmlformats.org/spreadsheetml/2006/main" count="15315">
  <si>
    <t>Global High Conviction Target Weights</t>
  </si>
  <si>
    <t xml:space="preserve"> Be able to click on the table and sort the colum</t>
  </si>
  <si>
    <t>a</t>
  </si>
  <si>
    <t>A</t>
  </si>
  <si>
    <t>prev_date_d0</t>
  </si>
  <si>
    <t>calc_date_d1</t>
  </si>
  <si>
    <t>iso_cty</t>
  </si>
  <si>
    <t>gics_ind</t>
  </si>
  <si>
    <t>isin</t>
  </si>
  <si>
    <t>ric</t>
  </si>
  <si>
    <t>name</t>
  </si>
  <si>
    <t>eod_wgt_d1</t>
  </si>
  <si>
    <t>stock_only_wgt</t>
  </si>
  <si>
    <t>GICS_ES</t>
  </si>
  <si>
    <t>Region</t>
  </si>
  <si>
    <t>fwd_pe</t>
  </si>
  <si>
    <t>fwd_div_yld</t>
  </si>
  <si>
    <t>pb_ratio</t>
  </si>
  <si>
    <t>fwd_roe</t>
  </si>
  <si>
    <t>fwd_cfo_yld</t>
  </si>
  <si>
    <t>mktcap_usd_B</t>
  </si>
  <si>
    <t>V</t>
  </si>
  <si>
    <t>M</t>
  </si>
  <si>
    <t>Q</t>
  </si>
  <si>
    <t>VMQ</t>
  </si>
  <si>
    <t>US</t>
  </si>
  <si>
    <t>US92343V1044</t>
  </si>
  <si>
    <t>VZ.N</t>
  </si>
  <si>
    <t>VERIZON COMMUNICATIONS</t>
  </si>
  <si>
    <t>US91913Y1001</t>
  </si>
  <si>
    <t>VLO.N</t>
  </si>
  <si>
    <t>VALERO ENERGY CORP</t>
  </si>
  <si>
    <t>US3755581036</t>
  </si>
  <si>
    <t>GILD.OQ</t>
  </si>
  <si>
    <t>GILEAD SCIENCES</t>
  </si>
  <si>
    <t>US0378331005</t>
  </si>
  <si>
    <t>AAPL.OQ</t>
  </si>
  <si>
    <t>APPLE</t>
  </si>
  <si>
    <t>GB</t>
  </si>
  <si>
    <t>GB0005603997</t>
  </si>
  <si>
    <t>LGEN.L</t>
  </si>
  <si>
    <t>LEGAL &amp; GENERAL GROUP</t>
  </si>
  <si>
    <t>US1491231015</t>
  </si>
  <si>
    <t>CAT.N</t>
  </si>
  <si>
    <t>CATERPILLAR</t>
  </si>
  <si>
    <t>US26078J1007</t>
  </si>
  <si>
    <t>DWDP.N</t>
  </si>
  <si>
    <t>DOWDUPONT</t>
  </si>
  <si>
    <t>US4581401001</t>
  </si>
  <si>
    <t>INTC.OQ</t>
  </si>
  <si>
    <t>INTEL CORP</t>
  </si>
  <si>
    <t>US55616P1049</t>
  </si>
  <si>
    <t>M.N</t>
  </si>
  <si>
    <t>MACY'S</t>
  </si>
  <si>
    <t>CA</t>
  </si>
  <si>
    <t>CA56501R1064</t>
  </si>
  <si>
    <t>MFC.TO</t>
  </si>
  <si>
    <t>MANULIFE FINANCIAL CORP</t>
  </si>
  <si>
    <t>US00130H1059</t>
  </si>
  <si>
    <t>AES.N</t>
  </si>
  <si>
    <t>AES CORP</t>
  </si>
  <si>
    <t>FR</t>
  </si>
  <si>
    <t>FR0000120628</t>
  </si>
  <si>
    <t>AXAF.PA</t>
  </si>
  <si>
    <t>AXA</t>
  </si>
  <si>
    <t>NL</t>
  </si>
  <si>
    <t>NL0000379121</t>
  </si>
  <si>
    <t>RAND.AS</t>
  </si>
  <si>
    <t>RANDSTAD NV</t>
  </si>
  <si>
    <t>US5218652049</t>
  </si>
  <si>
    <t>LEA.N</t>
  </si>
  <si>
    <t>LEAR CORP</t>
  </si>
  <si>
    <t>US0367521038</t>
  </si>
  <si>
    <t>ANTM.N</t>
  </si>
  <si>
    <t>ANTHEM INC</t>
  </si>
  <si>
    <t>US17275R1023</t>
  </si>
  <si>
    <t>CSCO.OQ</t>
  </si>
  <si>
    <t>CISCO SYSTEMS</t>
  </si>
  <si>
    <t>CN</t>
  </si>
  <si>
    <t>CNE1000003X6</t>
  </si>
  <si>
    <t>2318.HK</t>
  </si>
  <si>
    <t>PING AN INSURANCE GROUP CO</t>
  </si>
  <si>
    <t>HK0941009539</t>
  </si>
  <si>
    <t>0941.HK</t>
  </si>
  <si>
    <t>CHINA MOBILE</t>
  </si>
  <si>
    <t>US0010551028</t>
  </si>
  <si>
    <t>AFL.N</t>
  </si>
  <si>
    <t>AFLAC</t>
  </si>
  <si>
    <t>SG</t>
  </si>
  <si>
    <t>SG1F60858221</t>
  </si>
  <si>
    <t>STEG.SI</t>
  </si>
  <si>
    <t>SINGAPORE TECH ENGINEERING</t>
  </si>
  <si>
    <t>DE</t>
  </si>
  <si>
    <t>DE000EVNK013</t>
  </si>
  <si>
    <t>EVKn.DE</t>
  </si>
  <si>
    <t>EVONIK INDUSTRIES</t>
  </si>
  <si>
    <t>JP</t>
  </si>
  <si>
    <t>JP3143600009</t>
  </si>
  <si>
    <t>8001.T</t>
  </si>
  <si>
    <t>ITOCHU CORP</t>
  </si>
  <si>
    <t>JP3890350006</t>
  </si>
  <si>
    <t>8316.T</t>
  </si>
  <si>
    <t>SUMITOMO MITSUI FINL GRP</t>
  </si>
  <si>
    <t>JP3200450009</t>
  </si>
  <si>
    <t>8591.T</t>
  </si>
  <si>
    <t>ORIX CORP</t>
  </si>
  <si>
    <t>JP3678800008</t>
  </si>
  <si>
    <t>8036.T</t>
  </si>
  <si>
    <t>HITACHI HIGH-TECH</t>
  </si>
  <si>
    <t>JP3814800003</t>
  </si>
  <si>
    <t>7270.T</t>
  </si>
  <si>
    <t>SUBARU CORPORATION</t>
  </si>
  <si>
    <t>US8581191009</t>
  </si>
  <si>
    <t>STLD.OQ</t>
  </si>
  <si>
    <t>STEEL DYNAMICS INC</t>
  </si>
  <si>
    <t>JP3888300005</t>
  </si>
  <si>
    <t>4183.T</t>
  </si>
  <si>
    <t>MITSUI CHEMICALS</t>
  </si>
  <si>
    <t>GB00BQVC8B38</t>
  </si>
  <si>
    <t>BSIG.N</t>
  </si>
  <si>
    <t>BRIGHTSPHERE INV GROUP</t>
  </si>
  <si>
    <t>UNINV_LIQ</t>
  </si>
  <si>
    <t>USD</t>
  </si>
  <si>
    <t>USD CASH</t>
  </si>
  <si>
    <t>strategy_asset_univ</t>
  </si>
  <si>
    <t>asset_universe_date</t>
  </si>
  <si>
    <t>CALC_DATE</t>
  </si>
  <si>
    <t>ISIN</t>
  </si>
  <si>
    <t>RIC</t>
  </si>
  <si>
    <t>SECURITY_NAME</t>
  </si>
  <si>
    <t>ISO_CTY_CODE</t>
  </si>
  <si>
    <t>GICS_SI</t>
  </si>
  <si>
    <t>ISSUED_SHARE_CAPITAL</t>
  </si>
  <si>
    <t>FULL_MKTCAP_USD</t>
  </si>
  <si>
    <t>FGN_INC_FACT</t>
  </si>
  <si>
    <t>FFLOAT_MKTCAP_USD</t>
  </si>
  <si>
    <t>BMK_VGA</t>
  </si>
  <si>
    <t>BMK_MKTCAP_USD</t>
  </si>
  <si>
    <t>BMK_FLAG</t>
  </si>
  <si>
    <t>SEDOL</t>
  </si>
  <si>
    <t>NIS_ASSET_UNIV</t>
  </si>
  <si>
    <t>NIS_GICS_IG</t>
  </si>
  <si>
    <t>NIS_GICS_ES</t>
  </si>
  <si>
    <t>AT0000730007</t>
  </si>
  <si>
    <t>ANDR.VI</t>
  </si>
  <si>
    <t>ANDRITZ</t>
  </si>
  <si>
    <t>AT</t>
  </si>
  <si>
    <t>B1WVF68</t>
  </si>
  <si>
    <t>B1WVF68,0</t>
  </si>
  <si>
    <t>B1WVF68,2010</t>
  </si>
  <si>
    <t>B1WVF68,20</t>
  </si>
  <si>
    <t>AT0000652011</t>
  </si>
  <si>
    <t>ERST.VI</t>
  </si>
  <si>
    <t>ERSTE GROUP BANK</t>
  </si>
  <si>
    <t>5289837</t>
  </si>
  <si>
    <t>5289837,0</t>
  </si>
  <si>
    <t>5289837,4010</t>
  </si>
  <si>
    <t>5289837,40</t>
  </si>
  <si>
    <t>AT0000743059</t>
  </si>
  <si>
    <t>OMVV.VI</t>
  </si>
  <si>
    <t>OMV AG</t>
  </si>
  <si>
    <t>4651459</t>
  </si>
  <si>
    <t>4651459,0</t>
  </si>
  <si>
    <t>4651459,1010</t>
  </si>
  <si>
    <t>4651459,10</t>
  </si>
  <si>
    <t>AT0000606306</t>
  </si>
  <si>
    <t>RBIV.VI</t>
  </si>
  <si>
    <t>RAIFFEISEN BANK INTL</t>
  </si>
  <si>
    <t>B0704T9</t>
  </si>
  <si>
    <t>B0704T9,0</t>
  </si>
  <si>
    <t>B0704T9,4010</t>
  </si>
  <si>
    <t>B0704T9,40</t>
  </si>
  <si>
    <t>AT0000937503</t>
  </si>
  <si>
    <t>VOES.VI</t>
  </si>
  <si>
    <t>VOESTALPINE</t>
  </si>
  <si>
    <t>4943402</t>
  </si>
  <si>
    <t>4943402,0</t>
  </si>
  <si>
    <t>4943402,1510</t>
  </si>
  <si>
    <t>4943402,15</t>
  </si>
  <si>
    <t>AU000000AGL7</t>
  </si>
  <si>
    <t>AGL.AX</t>
  </si>
  <si>
    <t>AGL ENERGY</t>
  </si>
  <si>
    <t>AU</t>
  </si>
  <si>
    <t>BSS7GP5</t>
  </si>
  <si>
    <t>BSS7GP5,0</t>
  </si>
  <si>
    <t>BSS7GP5,5510</t>
  </si>
  <si>
    <t>BSS7GP5,55</t>
  </si>
  <si>
    <t>AU000000AWC3</t>
  </si>
  <si>
    <t>AWC.AX</t>
  </si>
  <si>
    <t>ALUMINA</t>
  </si>
  <si>
    <t>6954985</t>
  </si>
  <si>
    <t>6954985,0</t>
  </si>
  <si>
    <t>6954985,1510</t>
  </si>
  <si>
    <t>6954985,15</t>
  </si>
  <si>
    <t>AU000000AMC4</t>
  </si>
  <si>
    <t>AMC.AX</t>
  </si>
  <si>
    <t>AMCOR</t>
  </si>
  <si>
    <t>6066608</t>
  </si>
  <si>
    <t>6066608,0</t>
  </si>
  <si>
    <t>6066608,1510</t>
  </si>
  <si>
    <t>6066608,15</t>
  </si>
  <si>
    <t>AU000000AMP6</t>
  </si>
  <si>
    <t>AMP.AX</t>
  </si>
  <si>
    <t>AMP LTD</t>
  </si>
  <si>
    <t>6709958</t>
  </si>
  <si>
    <t>6709958,0</t>
  </si>
  <si>
    <t>6709958,4020</t>
  </si>
  <si>
    <t>6709958,40</t>
  </si>
  <si>
    <t>AU000000ANZ3</t>
  </si>
  <si>
    <t>ANZ.AX</t>
  </si>
  <si>
    <t>ANZ BANKING GROUP</t>
  </si>
  <si>
    <t>6065586</t>
  </si>
  <si>
    <t>6065586,0</t>
  </si>
  <si>
    <t>6065586,4010</t>
  </si>
  <si>
    <t>6065586,40</t>
  </si>
  <si>
    <t>AU000000APA1</t>
  </si>
  <si>
    <t>APA.AX</t>
  </si>
  <si>
    <t>APA GROUP</t>
  </si>
  <si>
    <t>6247306</t>
  </si>
  <si>
    <t>6247306,0</t>
  </si>
  <si>
    <t>6247306,5510</t>
  </si>
  <si>
    <t>6247306,55</t>
  </si>
  <si>
    <t>AU000000ALL7</t>
  </si>
  <si>
    <t>ALL.AX</t>
  </si>
  <si>
    <t>ARISTOCRAT LEISURE</t>
  </si>
  <si>
    <t>6253983</t>
  </si>
  <si>
    <t>6253983,0</t>
  </si>
  <si>
    <t>6253983,2530</t>
  </si>
  <si>
    <t>6253983,25</t>
  </si>
  <si>
    <t>AU000000ASX7</t>
  </si>
  <si>
    <t>ASX.AX</t>
  </si>
  <si>
    <t>ASX</t>
  </si>
  <si>
    <t>6129222</t>
  </si>
  <si>
    <t>6129222,0</t>
  </si>
  <si>
    <t>6129222,4020</t>
  </si>
  <si>
    <t>6129222,40</t>
  </si>
  <si>
    <t>AU000000AZJ1</t>
  </si>
  <si>
    <t>AZJ.AX</t>
  </si>
  <si>
    <t>AURIZON HOLDINGS</t>
  </si>
  <si>
    <t>B87CVM3</t>
  </si>
  <si>
    <t>B87CVM3,0</t>
  </si>
  <si>
    <t>B87CVM3,2030</t>
  </si>
  <si>
    <t>B87CVM3,20</t>
  </si>
  <si>
    <t>AU000000AST5</t>
  </si>
  <si>
    <t>AST.AX</t>
  </si>
  <si>
    <t>AUSNET SERVICES</t>
  </si>
  <si>
    <t>BPXR7J0</t>
  </si>
  <si>
    <t>BPXR7J0,0</t>
  </si>
  <si>
    <t>BPXR7J0,5510</t>
  </si>
  <si>
    <t>BPXR7J0,55</t>
  </si>
  <si>
    <t>AU000000BOQ8</t>
  </si>
  <si>
    <t>BOQ.AX</t>
  </si>
  <si>
    <t>BANK OF QUEENSLAND</t>
  </si>
  <si>
    <t>6076243</t>
  </si>
  <si>
    <t>6076243,0</t>
  </si>
  <si>
    <t>6076243,4010</t>
  </si>
  <si>
    <t>6076243,40</t>
  </si>
  <si>
    <t>AU000000BEN6</t>
  </si>
  <si>
    <t>BEN.AX</t>
  </si>
  <si>
    <t>BENDIGO &amp; ADELAIDE BANK</t>
  </si>
  <si>
    <t>6091280</t>
  </si>
  <si>
    <t>6091280,0</t>
  </si>
  <si>
    <t>6091280,4010</t>
  </si>
  <si>
    <t>6091280,40</t>
  </si>
  <si>
    <t>AU000000BHP4</t>
  </si>
  <si>
    <t>BHP.AX</t>
  </si>
  <si>
    <t>BHP BILLITON (AU)</t>
  </si>
  <si>
    <t>6144690</t>
  </si>
  <si>
    <t>6144690,0</t>
  </si>
  <si>
    <t>6144690,1510</t>
  </si>
  <si>
    <t>6144690,15</t>
  </si>
  <si>
    <t>AU000000BSL0</t>
  </si>
  <si>
    <t>BSL.AX</t>
  </si>
  <si>
    <t>BLUESCOPE STEEL</t>
  </si>
  <si>
    <t>6533232</t>
  </si>
  <si>
    <t>6533232,0</t>
  </si>
  <si>
    <t>6533232,1510</t>
  </si>
  <si>
    <t>6533232,15</t>
  </si>
  <si>
    <t>AU000000BLD2</t>
  </si>
  <si>
    <t>BLD.AX</t>
  </si>
  <si>
    <t>BORAL</t>
  </si>
  <si>
    <t>6218670</t>
  </si>
  <si>
    <t>6218670,0</t>
  </si>
  <si>
    <t>6218670,1510</t>
  </si>
  <si>
    <t>6218670,15</t>
  </si>
  <si>
    <t>AU000000BXB1</t>
  </si>
  <si>
    <t>BXB.AX</t>
  </si>
  <si>
    <t>BRAMBLES</t>
  </si>
  <si>
    <t>B1FJ0C0</t>
  </si>
  <si>
    <t>B1FJ0C0,0</t>
  </si>
  <si>
    <t>B1FJ0C0,2020</t>
  </si>
  <si>
    <t>B1FJ0C0,20</t>
  </si>
  <si>
    <t>AU000000CTX1</t>
  </si>
  <si>
    <t>CTX.AX</t>
  </si>
  <si>
    <t>CALTEX AUSTRALIA</t>
  </si>
  <si>
    <t>6161503</t>
  </si>
  <si>
    <t>6161503,0</t>
  </si>
  <si>
    <t>6161503,1010</t>
  </si>
  <si>
    <t>6161503,10</t>
  </si>
  <si>
    <t>AU000000CGF5</t>
  </si>
  <si>
    <t>CGF.AX</t>
  </si>
  <si>
    <t>CHALLENGER</t>
  </si>
  <si>
    <t>6726300</t>
  </si>
  <si>
    <t>6726300,0</t>
  </si>
  <si>
    <t>6726300,4020</t>
  </si>
  <si>
    <t>6726300,40</t>
  </si>
  <si>
    <t>AU000000CIM7</t>
  </si>
  <si>
    <t>CIM.AX</t>
  </si>
  <si>
    <t>CIMIC GROUP</t>
  </si>
  <si>
    <t>BX17Q13</t>
  </si>
  <si>
    <t>BX17Q13,0</t>
  </si>
  <si>
    <t>BX17Q13,2010</t>
  </si>
  <si>
    <t>BX17Q13,20</t>
  </si>
  <si>
    <t>AU000000CCL2</t>
  </si>
  <si>
    <t>CCL.AX</t>
  </si>
  <si>
    <t>COCA-COLA AMATIL</t>
  </si>
  <si>
    <t>6123451</t>
  </si>
  <si>
    <t>6123451,0</t>
  </si>
  <si>
    <t>6123451,3020</t>
  </si>
  <si>
    <t>6123451,30</t>
  </si>
  <si>
    <t>AU000000COH5</t>
  </si>
  <si>
    <t>COH.AX</t>
  </si>
  <si>
    <t>COCHLEAR</t>
  </si>
  <si>
    <t>6211798</t>
  </si>
  <si>
    <t>6211798,0</t>
  </si>
  <si>
    <t>6211798,3510</t>
  </si>
  <si>
    <t>6211798,35</t>
  </si>
  <si>
    <t>AU000000CBA7</t>
  </si>
  <si>
    <t>CBA.AX</t>
  </si>
  <si>
    <t>COMMONWEALTH BANK OF AUS</t>
  </si>
  <si>
    <t>6215035</t>
  </si>
  <si>
    <t>6215035,0</t>
  </si>
  <si>
    <t>6215035,4010</t>
  </si>
  <si>
    <t>6215035,40</t>
  </si>
  <si>
    <t>AU000000CPU5</t>
  </si>
  <si>
    <t>CPU.AX</t>
  </si>
  <si>
    <t>COMPUTERSHARE</t>
  </si>
  <si>
    <t>6180412</t>
  </si>
  <si>
    <t>6180412,0</t>
  </si>
  <si>
    <t>6180412,4510</t>
  </si>
  <si>
    <t>6180412,45</t>
  </si>
  <si>
    <t>AU000000CWN6</t>
  </si>
  <si>
    <t>CWN.AX</t>
  </si>
  <si>
    <t>CROWN RESORTS</t>
  </si>
  <si>
    <t>B29LCJ0</t>
  </si>
  <si>
    <t>B29LCJ0,0</t>
  </si>
  <si>
    <t>B29LCJ0,2530</t>
  </si>
  <si>
    <t>B29LCJ0,25</t>
  </si>
  <si>
    <t>AU000000CSL8</t>
  </si>
  <si>
    <t>CSL.AX</t>
  </si>
  <si>
    <t>CSL</t>
  </si>
  <si>
    <t>6185495</t>
  </si>
  <si>
    <t>6185495,0</t>
  </si>
  <si>
    <t>6185495,3520</t>
  </si>
  <si>
    <t>6185495,35</t>
  </si>
  <si>
    <t>AU000000DXS1</t>
  </si>
  <si>
    <t>DXS.AX</t>
  </si>
  <si>
    <t>DEXUS</t>
  </si>
  <si>
    <t>B033YN6</t>
  </si>
  <si>
    <t>B033YN6,0</t>
  </si>
  <si>
    <t>B033YN6,6010</t>
  </si>
  <si>
    <t>B033YN6,60</t>
  </si>
  <si>
    <t>AU000000DMP0</t>
  </si>
  <si>
    <t>DMP.AX</t>
  </si>
  <si>
    <t>DOMINO'S PIZZA ENT</t>
  </si>
  <si>
    <t>B07SFG7</t>
  </si>
  <si>
    <t>B07SFG7,0</t>
  </si>
  <si>
    <t>B07SFG7,2530</t>
  </si>
  <si>
    <t>B07SFG7,25</t>
  </si>
  <si>
    <t>AU000000FLT9</t>
  </si>
  <si>
    <t>FLT.AX</t>
  </si>
  <si>
    <t>FLIGHT CENTRE TRAVEL GRP</t>
  </si>
  <si>
    <t>6352147</t>
  </si>
  <si>
    <t>6352147,0</t>
  </si>
  <si>
    <t>6352147,2530</t>
  </si>
  <si>
    <t>6352147,25</t>
  </si>
  <si>
    <t>AU000000FMG4</t>
  </si>
  <si>
    <t>FMG.AX</t>
  </si>
  <si>
    <t>FORTESCUE METALS GROUP</t>
  </si>
  <si>
    <t>6086253</t>
  </si>
  <si>
    <t>6086253,0</t>
  </si>
  <si>
    <t>6086253,1510</t>
  </si>
  <si>
    <t>6086253,15</t>
  </si>
  <si>
    <t>AU000000GMG2</t>
  </si>
  <si>
    <t>GMG.AX</t>
  </si>
  <si>
    <t>GOODMAN GROUP</t>
  </si>
  <si>
    <t>B03FYZ4</t>
  </si>
  <si>
    <t>B03FYZ4,0</t>
  </si>
  <si>
    <t>B03FYZ4,6010</t>
  </si>
  <si>
    <t>B03FYZ4,60</t>
  </si>
  <si>
    <t>AU000000GPT8</t>
  </si>
  <si>
    <t>GPT.AX</t>
  </si>
  <si>
    <t>GPT GROUP</t>
  </si>
  <si>
    <t>6365866</t>
  </si>
  <si>
    <t>6365866,0</t>
  </si>
  <si>
    <t>6365866,6010</t>
  </si>
  <si>
    <t>6365866,60</t>
  </si>
  <si>
    <t>AU000000JHX1</t>
  </si>
  <si>
    <t>JHX.AX</t>
  </si>
  <si>
    <t>HARDIE (JAMES) IND CDI</t>
  </si>
  <si>
    <t>B60QWJ2</t>
  </si>
  <si>
    <t>B60QWJ2,0</t>
  </si>
  <si>
    <t>B60QWJ2,1510</t>
  </si>
  <si>
    <t>B60QWJ2,15</t>
  </si>
  <si>
    <t>AU000000HVN7</t>
  </si>
  <si>
    <t>HVN.AX</t>
  </si>
  <si>
    <t>HARVEY NORMAN HOLDINGS</t>
  </si>
  <si>
    <t>6173508</t>
  </si>
  <si>
    <t>6173508,0</t>
  </si>
  <si>
    <t>6173508,2550</t>
  </si>
  <si>
    <t>6173508,25</t>
  </si>
  <si>
    <t>AU000000HSO1</t>
  </si>
  <si>
    <t>HSO.AX</t>
  </si>
  <si>
    <t>HEALTHSCOPE</t>
  </si>
  <si>
    <t>BP46PW5</t>
  </si>
  <si>
    <t>BP46PW5,0</t>
  </si>
  <si>
    <t>BP46PW5,3510</t>
  </si>
  <si>
    <t>BP46PW5,35</t>
  </si>
  <si>
    <t>AU000000IPL1</t>
  </si>
  <si>
    <t>IPL.AX</t>
  </si>
  <si>
    <t>INCITEC PIVOT LTD</t>
  </si>
  <si>
    <t>6673042</t>
  </si>
  <si>
    <t>6673042,0</t>
  </si>
  <si>
    <t>6673042,1510</t>
  </si>
  <si>
    <t>6673042,15</t>
  </si>
  <si>
    <t>AU000000IAG3</t>
  </si>
  <si>
    <t>IAG.AX</t>
  </si>
  <si>
    <t>INSURANCE AUSTRALIA GRP</t>
  </si>
  <si>
    <t>6271026</t>
  </si>
  <si>
    <t>6271026,0</t>
  </si>
  <si>
    <t>6271026,4030</t>
  </si>
  <si>
    <t>6271026,40</t>
  </si>
  <si>
    <t>AU000000LLC3</t>
  </si>
  <si>
    <t>LLC.AX</t>
  </si>
  <si>
    <t>LENDLEASE GROUP</t>
  </si>
  <si>
    <t>6512004</t>
  </si>
  <si>
    <t>6512004,0</t>
  </si>
  <si>
    <t>6512004,6010</t>
  </si>
  <si>
    <t>6512004,60</t>
  </si>
  <si>
    <t>AU000000MQG1</t>
  </si>
  <si>
    <t>MQG.AX</t>
  </si>
  <si>
    <t>MACQUARIE GROUP</t>
  </si>
  <si>
    <t>B28YTC2</t>
  </si>
  <si>
    <t>B28YTC2,0</t>
  </si>
  <si>
    <t>B28YTC2,4020</t>
  </si>
  <si>
    <t>B28YTC2,40</t>
  </si>
  <si>
    <t>AU000000MPL3</t>
  </si>
  <si>
    <t>MPL.AX</t>
  </si>
  <si>
    <t>MEDIBANK PRIVATE</t>
  </si>
  <si>
    <t>BRTNNQ5</t>
  </si>
  <si>
    <t>BRTNNQ5,0</t>
  </si>
  <si>
    <t>BRTNNQ5,4030</t>
  </si>
  <si>
    <t>BRTNNQ5,40</t>
  </si>
  <si>
    <t>AU000000MGR9</t>
  </si>
  <si>
    <t>MGR.AX</t>
  </si>
  <si>
    <t>MIRVAC GROUP</t>
  </si>
  <si>
    <t>6161978</t>
  </si>
  <si>
    <t>6161978,0</t>
  </si>
  <si>
    <t>6161978,6010</t>
  </si>
  <si>
    <t>6161978,60</t>
  </si>
  <si>
    <t>AU000000NAB4</t>
  </si>
  <si>
    <t>NAB.AX</t>
  </si>
  <si>
    <t>NATIONAL AUSTRALIA BANK</t>
  </si>
  <si>
    <t>6624608</t>
  </si>
  <si>
    <t>6624608,0</t>
  </si>
  <si>
    <t>6624608,4010</t>
  </si>
  <si>
    <t>6624608,40</t>
  </si>
  <si>
    <t>AU000000NCM7</t>
  </si>
  <si>
    <t>NCM.AX</t>
  </si>
  <si>
    <t>NEWCREST MINING</t>
  </si>
  <si>
    <t>6637101</t>
  </si>
  <si>
    <t>6637101,0</t>
  </si>
  <si>
    <t>6637101,1510</t>
  </si>
  <si>
    <t>6637101,15</t>
  </si>
  <si>
    <t>PG0008579883</t>
  </si>
  <si>
    <t>OSH.AX</t>
  </si>
  <si>
    <t>OIL SEARCH</t>
  </si>
  <si>
    <t>6657604</t>
  </si>
  <si>
    <t>6657604,0</t>
  </si>
  <si>
    <t>6657604,1010</t>
  </si>
  <si>
    <t>6657604,10</t>
  </si>
  <si>
    <t>AU000000ORI1</t>
  </si>
  <si>
    <t>ORI.AX</t>
  </si>
  <si>
    <t>ORICA</t>
  </si>
  <si>
    <t>6458001</t>
  </si>
  <si>
    <t>6458001,0</t>
  </si>
  <si>
    <t>6458001,1510</t>
  </si>
  <si>
    <t>6458001,15</t>
  </si>
  <si>
    <t>AU000000ORG5</t>
  </si>
  <si>
    <t>ORG.AX</t>
  </si>
  <si>
    <t>ORIGIN ENERGY</t>
  </si>
  <si>
    <t>6214861</t>
  </si>
  <si>
    <t>6214861,0</t>
  </si>
  <si>
    <t>6214861,1010</t>
  </si>
  <si>
    <t>6214861,10</t>
  </si>
  <si>
    <t>AU000000QBE9</t>
  </si>
  <si>
    <t>QBE.AX</t>
  </si>
  <si>
    <t>QBE INSURANCE GROUP</t>
  </si>
  <si>
    <t>6715740</t>
  </si>
  <si>
    <t>6715740,0</t>
  </si>
  <si>
    <t>6715740,4030</t>
  </si>
  <si>
    <t>6715740,40</t>
  </si>
  <si>
    <t>AU000000RHC8</t>
  </si>
  <si>
    <t>RHC.AX</t>
  </si>
  <si>
    <t>RAMSAY HEALTH CARE</t>
  </si>
  <si>
    <t>6041995</t>
  </si>
  <si>
    <t>6041995,0</t>
  </si>
  <si>
    <t>6041995,3510</t>
  </si>
  <si>
    <t>6041995,35</t>
  </si>
  <si>
    <t>AU000000REA9</t>
  </si>
  <si>
    <t>REA.AX</t>
  </si>
  <si>
    <t>REA GROUP</t>
  </si>
  <si>
    <t>6198578</t>
  </si>
  <si>
    <t>6198578,0</t>
  </si>
  <si>
    <t>6198578,4510</t>
  </si>
  <si>
    <t>6198578,45</t>
  </si>
  <si>
    <t>AU000000RIO1</t>
  </si>
  <si>
    <t>RIO.AX</t>
  </si>
  <si>
    <t>RIO TINTO LTD (AU)</t>
  </si>
  <si>
    <t>6220103</t>
  </si>
  <si>
    <t>6220103,0</t>
  </si>
  <si>
    <t>6220103,1510</t>
  </si>
  <si>
    <t>6220103,15</t>
  </si>
  <si>
    <t>AU000000STO6</t>
  </si>
  <si>
    <t>STO.AX</t>
  </si>
  <si>
    <t>SANTOS</t>
  </si>
  <si>
    <t>6776703</t>
  </si>
  <si>
    <t>6776703,0</t>
  </si>
  <si>
    <t>6776703,1010</t>
  </si>
  <si>
    <t>6776703,10</t>
  </si>
  <si>
    <t>AU000000SCG8</t>
  </si>
  <si>
    <t>SCG.AX</t>
  </si>
  <si>
    <t>SCENTRE GROUP</t>
  </si>
  <si>
    <t>BLZH0Z7</t>
  </si>
  <si>
    <t>BLZH0Z7,0</t>
  </si>
  <si>
    <t>BLZH0Z7,6010</t>
  </si>
  <si>
    <t>BLZH0Z7,60</t>
  </si>
  <si>
    <t>AU000000SEK6</t>
  </si>
  <si>
    <t>SEK.AX</t>
  </si>
  <si>
    <t>SEEK</t>
  </si>
  <si>
    <t>B0767Y3</t>
  </si>
  <si>
    <t>B0767Y3,0</t>
  </si>
  <si>
    <t>B0767Y3,2020</t>
  </si>
  <si>
    <t>B0767Y3,20</t>
  </si>
  <si>
    <t>AU000000SHL7</t>
  </si>
  <si>
    <t>SHL.AX</t>
  </si>
  <si>
    <t>SONIC HEALTHCARE</t>
  </si>
  <si>
    <t>6821120</t>
  </si>
  <si>
    <t>6821120,0</t>
  </si>
  <si>
    <t>6821120,3510</t>
  </si>
  <si>
    <t>6821120,35</t>
  </si>
  <si>
    <t>AU000000S320</t>
  </si>
  <si>
    <t>S32.AX</t>
  </si>
  <si>
    <t>SOUTH 32 (AU)</t>
  </si>
  <si>
    <t>BWSW5D9</t>
  </si>
  <si>
    <t>BWSW5D9,0</t>
  </si>
  <si>
    <t>BWSW5D9,1510</t>
  </si>
  <si>
    <t>BWSW5D9,15</t>
  </si>
  <si>
    <t>AU000000SGP0</t>
  </si>
  <si>
    <t>SGP.AX</t>
  </si>
  <si>
    <t>STOCKLAND</t>
  </si>
  <si>
    <t>6850856</t>
  </si>
  <si>
    <t>6850856,0</t>
  </si>
  <si>
    <t>6850856,6010</t>
  </si>
  <si>
    <t>6850856,60</t>
  </si>
  <si>
    <t>AU000000SUN6</t>
  </si>
  <si>
    <t>SUN.AX</t>
  </si>
  <si>
    <t>SUNCORP GROUP</t>
  </si>
  <si>
    <t>6585084</t>
  </si>
  <si>
    <t>6585084,0</t>
  </si>
  <si>
    <t>6585084,4030</t>
  </si>
  <si>
    <t>6585084,40</t>
  </si>
  <si>
    <t>AU000000SYD9</t>
  </si>
  <si>
    <t>SYD.AX</t>
  </si>
  <si>
    <t>SYDNEY AIRPORT</t>
  </si>
  <si>
    <t>B70DWB2</t>
  </si>
  <si>
    <t>B70DWB2,0</t>
  </si>
  <si>
    <t>B70DWB2,2030</t>
  </si>
  <si>
    <t>B70DWB2,20</t>
  </si>
  <si>
    <t>AU000000TAH8</t>
  </si>
  <si>
    <t>TAH.AX</t>
  </si>
  <si>
    <t>TABCORP HOLDINGS</t>
  </si>
  <si>
    <t>6873262</t>
  </si>
  <si>
    <t>6873262,0</t>
  </si>
  <si>
    <t>6873262,2530</t>
  </si>
  <si>
    <t>6873262,25</t>
  </si>
  <si>
    <t>AU000000TLS2</t>
  </si>
  <si>
    <t>TLS.AX</t>
  </si>
  <si>
    <t>TELSTRA CORP</t>
  </si>
  <si>
    <t>6087289</t>
  </si>
  <si>
    <t>6087289,0</t>
  </si>
  <si>
    <t>6087289,5010</t>
  </si>
  <si>
    <t>6087289,50</t>
  </si>
  <si>
    <t>AU000000TPM6</t>
  </si>
  <si>
    <t>TPM.AX</t>
  </si>
  <si>
    <t>TPG TELECOM</t>
  </si>
  <si>
    <t>6351876</t>
  </si>
  <si>
    <t>6351876,0</t>
  </si>
  <si>
    <t>6351876,5010</t>
  </si>
  <si>
    <t>6351876,50</t>
  </si>
  <si>
    <t>AU000000TCL6</t>
  </si>
  <si>
    <t>TCL.AX</t>
  </si>
  <si>
    <t>TRANSURBAN GROUP</t>
  </si>
  <si>
    <t>6200882</t>
  </si>
  <si>
    <t>6200882,0</t>
  </si>
  <si>
    <t>6200882,2030</t>
  </si>
  <si>
    <t>6200882,20</t>
  </si>
  <si>
    <t>AU000000TWE9</t>
  </si>
  <si>
    <t>TWE.AX</t>
  </si>
  <si>
    <t>TREASURY WINE ESTATES</t>
  </si>
  <si>
    <t>B61JC67</t>
  </si>
  <si>
    <t>B61JC67,0</t>
  </si>
  <si>
    <t>B61JC67,3020</t>
  </si>
  <si>
    <t>B61JC67,30</t>
  </si>
  <si>
    <t>AU000000VCX7</t>
  </si>
  <si>
    <t>VCX.AX</t>
  </si>
  <si>
    <t>VICINITY CENTRES</t>
  </si>
  <si>
    <t>BY7QXS7</t>
  </si>
  <si>
    <t>BY7QXS7,0</t>
  </si>
  <si>
    <t>BY7QXS7,6010</t>
  </si>
  <si>
    <t>BY7QXS7,60</t>
  </si>
  <si>
    <t>AU000000WES1</t>
  </si>
  <si>
    <t>WES.AX</t>
  </si>
  <si>
    <t>WESFARMERS</t>
  </si>
  <si>
    <t>6948836</t>
  </si>
  <si>
    <t>6948836,0</t>
  </si>
  <si>
    <t>6948836,3010</t>
  </si>
  <si>
    <t>6948836,30</t>
  </si>
  <si>
    <t>AU000000WBC1</t>
  </si>
  <si>
    <t>WBC.AX</t>
  </si>
  <si>
    <t>WESTPAC BANKING</t>
  </si>
  <si>
    <t>6076146</t>
  </si>
  <si>
    <t>6076146,0</t>
  </si>
  <si>
    <t>6076146,4010</t>
  </si>
  <si>
    <t>6076146,40</t>
  </si>
  <si>
    <t>AU000000WPL2</t>
  </si>
  <si>
    <t>WPL.AX</t>
  </si>
  <si>
    <t>WOODSIDE PETROLEUM</t>
  </si>
  <si>
    <t>6979728</t>
  </si>
  <si>
    <t>6979728,0</t>
  </si>
  <si>
    <t>6979728,1010</t>
  </si>
  <si>
    <t>6979728,10</t>
  </si>
  <si>
    <t>AU000000WOW2</t>
  </si>
  <si>
    <t>WOW.AX</t>
  </si>
  <si>
    <t>WOOLWORTHS GROUP</t>
  </si>
  <si>
    <t>6981239</t>
  </si>
  <si>
    <t>6981239,0</t>
  </si>
  <si>
    <t>6981239,3010</t>
  </si>
  <si>
    <t>6981239,30</t>
  </si>
  <si>
    <t>BE0974264930</t>
  </si>
  <si>
    <t>AGES.BR</t>
  </si>
  <si>
    <t>AGEAS</t>
  </si>
  <si>
    <t>BE</t>
  </si>
  <si>
    <t>B86S2N0</t>
  </si>
  <si>
    <t>B86S2N0,0</t>
  </si>
  <si>
    <t>B86S2N0,4030</t>
  </si>
  <si>
    <t>B86S2N0,40</t>
  </si>
  <si>
    <t>BE0974293251</t>
  </si>
  <si>
    <t>ABI.BR</t>
  </si>
  <si>
    <t>ANHEUSER-BUSCH INBEV</t>
  </si>
  <si>
    <t>BYYHL23</t>
  </si>
  <si>
    <t>BYYHL23,0</t>
  </si>
  <si>
    <t>BYYHL23,3020</t>
  </si>
  <si>
    <t>BYYHL23,30</t>
  </si>
  <si>
    <t>BE0974256852</t>
  </si>
  <si>
    <t>COLR.BR</t>
  </si>
  <si>
    <t>COLRUYT</t>
  </si>
  <si>
    <t>5806225</t>
  </si>
  <si>
    <t>5806225,0</t>
  </si>
  <si>
    <t>5806225,3010</t>
  </si>
  <si>
    <t>5806225,30</t>
  </si>
  <si>
    <t>BE0003797140</t>
  </si>
  <si>
    <t>GBLB.BR</t>
  </si>
  <si>
    <t>GROUPE BRUXELLES LAMBERT</t>
  </si>
  <si>
    <t>7097328</t>
  </si>
  <si>
    <t>7097328,0</t>
  </si>
  <si>
    <t>7097328,4020</t>
  </si>
  <si>
    <t>7097328,40</t>
  </si>
  <si>
    <t>BE0003565737</t>
  </si>
  <si>
    <t>KBC.BR</t>
  </si>
  <si>
    <t>KBC GROUPE</t>
  </si>
  <si>
    <t>4497749</t>
  </si>
  <si>
    <t>4497749,0</t>
  </si>
  <si>
    <t>4497749,4010</t>
  </si>
  <si>
    <t>4497749,40</t>
  </si>
  <si>
    <t>BE0003810273</t>
  </si>
  <si>
    <t>PROX.BR</t>
  </si>
  <si>
    <t>PROXIMUS</t>
  </si>
  <si>
    <t>B00D9P6</t>
  </si>
  <si>
    <t>B00D9P6,0</t>
  </si>
  <si>
    <t>B00D9P6,5010</t>
  </si>
  <si>
    <t>B00D9P6,50</t>
  </si>
  <si>
    <t>BE0003470755</t>
  </si>
  <si>
    <t>SOLB.BR</t>
  </si>
  <si>
    <t>SOLVAY</t>
  </si>
  <si>
    <t>4821100</t>
  </si>
  <si>
    <t>4821100,0</t>
  </si>
  <si>
    <t>4821100,1510</t>
  </si>
  <si>
    <t>4821100,15</t>
  </si>
  <si>
    <t>BE0003826436</t>
  </si>
  <si>
    <t>TNET.BR</t>
  </si>
  <si>
    <t>TELENET</t>
  </si>
  <si>
    <t>B0LKSK4</t>
  </si>
  <si>
    <t>B0LKSK4,0</t>
  </si>
  <si>
    <t>B0LKSK4,2540</t>
  </si>
  <si>
    <t>B0LKSK4,25</t>
  </si>
  <si>
    <t>BE0003739530</t>
  </si>
  <si>
    <t>UCB.BR</t>
  </si>
  <si>
    <t>UCB (GROUPE)</t>
  </si>
  <si>
    <t>5596991</t>
  </si>
  <si>
    <t>5596991,0</t>
  </si>
  <si>
    <t>5596991,3520</t>
  </si>
  <si>
    <t>5596991,35</t>
  </si>
  <si>
    <t>BE0974320526</t>
  </si>
  <si>
    <t>UMI.BR</t>
  </si>
  <si>
    <t>UMICORE</t>
  </si>
  <si>
    <t>BF44466</t>
  </si>
  <si>
    <t>BF44466,0</t>
  </si>
  <si>
    <t>BF44466,1510</t>
  </si>
  <si>
    <t>BF44466,15</t>
  </si>
  <si>
    <t>CA0084741085</t>
  </si>
  <si>
    <t>AEM.TO</t>
  </si>
  <si>
    <t>AGNICO EAGLE MINES</t>
  </si>
  <si>
    <t>2009823</t>
  </si>
  <si>
    <t>2009823,0</t>
  </si>
  <si>
    <t>2009823,1510</t>
  </si>
  <si>
    <t>2009823,15</t>
  </si>
  <si>
    <t>CA01626P4033</t>
  </si>
  <si>
    <t>ATDb.TO</t>
  </si>
  <si>
    <t>ALIMENTATION COUCHE B</t>
  </si>
  <si>
    <t>2011646</t>
  </si>
  <si>
    <t>2011646,0</t>
  </si>
  <si>
    <t>2011646,3010</t>
  </si>
  <si>
    <t>2011646,30</t>
  </si>
  <si>
    <t>CA0213611001</t>
  </si>
  <si>
    <t>ALA.TO</t>
  </si>
  <si>
    <t>ALTAGAS</t>
  </si>
  <si>
    <t>B43WJC5</t>
  </si>
  <si>
    <t>B43WJC5,0</t>
  </si>
  <si>
    <t>B43WJC5,1010</t>
  </si>
  <si>
    <t>B43WJC5,10</t>
  </si>
  <si>
    <t>CA00208D4084</t>
  </si>
  <si>
    <t>ARX.TO</t>
  </si>
  <si>
    <t>ARC RESOURCES</t>
  </si>
  <si>
    <t>B6463M8</t>
  </si>
  <si>
    <t>B6463M8,0</t>
  </si>
  <si>
    <t>B6463M8,1010</t>
  </si>
  <si>
    <t>B6463M8,10</t>
  </si>
  <si>
    <t>CA0467894006</t>
  </si>
  <si>
    <t>ACOx.TO</t>
  </si>
  <si>
    <t>ATCO I</t>
  </si>
  <si>
    <t>2060615</t>
  </si>
  <si>
    <t>2060615,0</t>
  </si>
  <si>
    <t>2060615,5510</t>
  </si>
  <si>
    <t>2060615,55</t>
  </si>
  <si>
    <t>CA05156X1087</t>
  </si>
  <si>
    <t>ACB.TO</t>
  </si>
  <si>
    <t>AURORA CANNABIS</t>
  </si>
  <si>
    <t>BTGWJY9</t>
  </si>
  <si>
    <t>BTGWJY9,0</t>
  </si>
  <si>
    <t>BTGWJY9,3520</t>
  </si>
  <si>
    <t>BTGWJY9,35</t>
  </si>
  <si>
    <t>CA0636711016</t>
  </si>
  <si>
    <t>BMO.TO</t>
  </si>
  <si>
    <t>BANK MONTREAL</t>
  </si>
  <si>
    <t>2076009</t>
  </si>
  <si>
    <t>2076009,0</t>
  </si>
  <si>
    <t>2076009,4010</t>
  </si>
  <si>
    <t>2076009,40</t>
  </si>
  <si>
    <t>CA0641491075</t>
  </si>
  <si>
    <t>BNS.TO</t>
  </si>
  <si>
    <t>BANK NOVA SCOTIA</t>
  </si>
  <si>
    <t>2076281</t>
  </si>
  <si>
    <t>2076281,0</t>
  </si>
  <si>
    <t>2076281,4010</t>
  </si>
  <si>
    <t>2076281,40</t>
  </si>
  <si>
    <t>CA0679011084</t>
  </si>
  <si>
    <t>ABX.TO</t>
  </si>
  <si>
    <t>BARRICK GOLD CORP</t>
  </si>
  <si>
    <t>2024644</t>
  </si>
  <si>
    <t>2024644,0</t>
  </si>
  <si>
    <t>2024644,1510</t>
  </si>
  <si>
    <t>2024644,15</t>
  </si>
  <si>
    <t>CA0717341071</t>
  </si>
  <si>
    <t>BHC.TO</t>
  </si>
  <si>
    <t>BAUSCH HEALTH COMPANIES</t>
  </si>
  <si>
    <t>BFFY852</t>
  </si>
  <si>
    <t>BFFY852,0</t>
  </si>
  <si>
    <t>BFFY852,3520</t>
  </si>
  <si>
    <t>BFFY852,35</t>
  </si>
  <si>
    <t>CA05534B7604</t>
  </si>
  <si>
    <t>BCE.TO</t>
  </si>
  <si>
    <t>BCE INC</t>
  </si>
  <si>
    <t>B188TH2</t>
  </si>
  <si>
    <t>B188TH2,0</t>
  </si>
  <si>
    <t>B188TH2,5010</t>
  </si>
  <si>
    <t>B188TH2,50</t>
  </si>
  <si>
    <t>CA09228F1036</t>
  </si>
  <si>
    <t>BB.TO</t>
  </si>
  <si>
    <t>BLACKBERRY</t>
  </si>
  <si>
    <t>BCBHZ31</t>
  </si>
  <si>
    <t>BCBHZ31,0</t>
  </si>
  <si>
    <t>BCBHZ31,4510</t>
  </si>
  <si>
    <t>BCBHZ31,45</t>
  </si>
  <si>
    <t>CA0977512007</t>
  </si>
  <si>
    <t>BBDb.TO</t>
  </si>
  <si>
    <t>BOMBARDIER B</t>
  </si>
  <si>
    <t>2109723</t>
  </si>
  <si>
    <t>2109723,0</t>
  </si>
  <si>
    <t>2109723,2010</t>
  </si>
  <si>
    <t>2109723,20</t>
  </si>
  <si>
    <t>CA1125851040</t>
  </si>
  <si>
    <t>BAMa.TO</t>
  </si>
  <si>
    <t>BROOKFIELD ASSET MAN A</t>
  </si>
  <si>
    <t>2092599</t>
  </si>
  <si>
    <t>2092599,0</t>
  </si>
  <si>
    <t>2092599,4020</t>
  </si>
  <si>
    <t>2092599,40</t>
  </si>
  <si>
    <t>CA1247651088</t>
  </si>
  <si>
    <t>CAE.TO</t>
  </si>
  <si>
    <t>CAE</t>
  </si>
  <si>
    <t>2162760</t>
  </si>
  <si>
    <t>2162760,0</t>
  </si>
  <si>
    <t>2162760,2010</t>
  </si>
  <si>
    <t>2162760,20</t>
  </si>
  <si>
    <t>CA13321L1085</t>
  </si>
  <si>
    <t>CCO.TO</t>
  </si>
  <si>
    <t>CAMECO CORP</t>
  </si>
  <si>
    <t>2166160</t>
  </si>
  <si>
    <t>2166160,0</t>
  </si>
  <si>
    <t>2166160,1010</t>
  </si>
  <si>
    <t>2166160,10</t>
  </si>
  <si>
    <t>CA1360691010</t>
  </si>
  <si>
    <t>CM.TO</t>
  </si>
  <si>
    <t>CANADIAN IMPERIAL BANK</t>
  </si>
  <si>
    <t>2170525</t>
  </si>
  <si>
    <t>2170525,0</t>
  </si>
  <si>
    <t>2170525,4010</t>
  </si>
  <si>
    <t>2170525,40</t>
  </si>
  <si>
    <t>CA1363851017</t>
  </si>
  <si>
    <t>CNQ.TO</t>
  </si>
  <si>
    <t>CANADIAN NAT RESOURCES</t>
  </si>
  <si>
    <t>2171573</t>
  </si>
  <si>
    <t>2171573,0</t>
  </si>
  <si>
    <t>2171573,1010</t>
  </si>
  <si>
    <t>2171573,10</t>
  </si>
  <si>
    <t>CA1363751027</t>
  </si>
  <si>
    <t>CNR.TO</t>
  </si>
  <si>
    <t>CANADIAN NATL RAILWAY</t>
  </si>
  <si>
    <t>2180632</t>
  </si>
  <si>
    <t>2180632,0</t>
  </si>
  <si>
    <t>2180632,2030</t>
  </si>
  <si>
    <t>2180632,20</t>
  </si>
  <si>
    <t>CA1366812024</t>
  </si>
  <si>
    <t>CTCa.TO</t>
  </si>
  <si>
    <t>CANADIAN TIRE CORP A</t>
  </si>
  <si>
    <t>2172286</t>
  </si>
  <si>
    <t>2172286,0</t>
  </si>
  <si>
    <t>2172286,2550</t>
  </si>
  <si>
    <t>2172286,25</t>
  </si>
  <si>
    <t>CA1367178326</t>
  </si>
  <si>
    <t>CU.TO</t>
  </si>
  <si>
    <t>CANADIAN UTILITIES A</t>
  </si>
  <si>
    <t>2172639</t>
  </si>
  <si>
    <t>2172639,0</t>
  </si>
  <si>
    <t>2172639,5510</t>
  </si>
  <si>
    <t>2172639,55</t>
  </si>
  <si>
    <t>CA1249003098</t>
  </si>
  <si>
    <t>CCLb.TO</t>
  </si>
  <si>
    <t>CCL INDUSTRIES B</t>
  </si>
  <si>
    <t>2159795</t>
  </si>
  <si>
    <t>2159795,0</t>
  </si>
  <si>
    <t>2159795,1510</t>
  </si>
  <si>
    <t>2159795,15</t>
  </si>
  <si>
    <t>CA15135U1093</t>
  </si>
  <si>
    <t>CVE.TO</t>
  </si>
  <si>
    <t>CENOVUS ENERGY</t>
  </si>
  <si>
    <t>B57FG04</t>
  </si>
  <si>
    <t>B57FG04,0</t>
  </si>
  <si>
    <t>B57FG04,1010</t>
  </si>
  <si>
    <t>B57FG04,10</t>
  </si>
  <si>
    <t>CA39945C1095</t>
  </si>
  <si>
    <t>GIBa.TO</t>
  </si>
  <si>
    <t>CGI GROUP A</t>
  </si>
  <si>
    <t>2159740</t>
  </si>
  <si>
    <t>2159740,0</t>
  </si>
  <si>
    <t>2159740,4510</t>
  </si>
  <si>
    <t>2159740,45</t>
  </si>
  <si>
    <t>CA1254911003</t>
  </si>
  <si>
    <t>CIX.TO</t>
  </si>
  <si>
    <t>CI FINANCIAL</t>
  </si>
  <si>
    <t>B3KT0S5</t>
  </si>
  <si>
    <t>B3KT0S5,0</t>
  </si>
  <si>
    <t>B3KT0S5,4020</t>
  </si>
  <si>
    <t>B3KT0S5,40</t>
  </si>
  <si>
    <t>CA21037X1006</t>
  </si>
  <si>
    <t>CSU.TO</t>
  </si>
  <si>
    <t>CONSTELLATION SOFTWARE</t>
  </si>
  <si>
    <t>B15C4L6</t>
  </si>
  <si>
    <t>B15C4L6,0</t>
  </si>
  <si>
    <t>B15C4L6,4510</t>
  </si>
  <si>
    <t>B15C4L6,45</t>
  </si>
  <si>
    <t>CA13645T1003</t>
  </si>
  <si>
    <t>CP.TO</t>
  </si>
  <si>
    <t>CP RAILWAY</t>
  </si>
  <si>
    <t>2793115</t>
  </si>
  <si>
    <t>2793115,0</t>
  </si>
  <si>
    <t>2793115,2030</t>
  </si>
  <si>
    <t>2793115,20</t>
  </si>
  <si>
    <t>CA22576C1014</t>
  </si>
  <si>
    <t>CPG.TO</t>
  </si>
  <si>
    <t>CRESCENT POINT ENERGY</t>
  </si>
  <si>
    <t>B67C8W8</t>
  </si>
  <si>
    <t>B67C8W8,0</t>
  </si>
  <si>
    <t>B67C8W8,1010</t>
  </si>
  <si>
    <t>B67C8W8,10</t>
  </si>
  <si>
    <t>CA25675T1075</t>
  </si>
  <si>
    <t>DOL.TO</t>
  </si>
  <si>
    <t>DOLLARAMA</t>
  </si>
  <si>
    <t>B4TP9G2</t>
  </si>
  <si>
    <t>B4TP9G2,0</t>
  </si>
  <si>
    <t>B4TP9G2,2550</t>
  </si>
  <si>
    <t>B4TP9G2,25</t>
  </si>
  <si>
    <t>CA2908761018</t>
  </si>
  <si>
    <t>EMA.TO</t>
  </si>
  <si>
    <t>EMERA</t>
  </si>
  <si>
    <t>2650050</t>
  </si>
  <si>
    <t>2650050,0</t>
  </si>
  <si>
    <t>2650050,5510</t>
  </si>
  <si>
    <t>2650050,55</t>
  </si>
  <si>
    <t>CA2918434077</t>
  </si>
  <si>
    <t>EMPa.TO</t>
  </si>
  <si>
    <t>EMPIRE CO A</t>
  </si>
  <si>
    <t>2314000</t>
  </si>
  <si>
    <t>2314000,0</t>
  </si>
  <si>
    <t>2314000,3010</t>
  </si>
  <si>
    <t>2314000,30</t>
  </si>
  <si>
    <t>CA29250N1050</t>
  </si>
  <si>
    <t>ENB.TO</t>
  </si>
  <si>
    <t>ENBRIDGE</t>
  </si>
  <si>
    <t>2466149</t>
  </si>
  <si>
    <t>2466149,0</t>
  </si>
  <si>
    <t>2466149,1010</t>
  </si>
  <si>
    <t>2466149,10</t>
  </si>
  <si>
    <t>CA2925051047</t>
  </si>
  <si>
    <t>ECA.TO</t>
  </si>
  <si>
    <t>ENCANA CORP</t>
  </si>
  <si>
    <t>2793193</t>
  </si>
  <si>
    <t>2793193,0</t>
  </si>
  <si>
    <t>2793193,1010</t>
  </si>
  <si>
    <t>2793193,10</t>
  </si>
  <si>
    <t>CA3039011026</t>
  </si>
  <si>
    <t>FFH.TO</t>
  </si>
  <si>
    <t>FAIRFAX FINANCIAL HLDGS</t>
  </si>
  <si>
    <t>2566351</t>
  </si>
  <si>
    <t>2566351,0</t>
  </si>
  <si>
    <t>2566351,4030</t>
  </si>
  <si>
    <t>2566351,40</t>
  </si>
  <si>
    <t>CA3180714048</t>
  </si>
  <si>
    <t>FTT.TO</t>
  </si>
  <si>
    <t>FINNING INTL</t>
  </si>
  <si>
    <t>2339177</t>
  </si>
  <si>
    <t>2339177,0</t>
  </si>
  <si>
    <t>2339177,2010</t>
  </si>
  <si>
    <t>2339177,20</t>
  </si>
  <si>
    <t>CA31943B1004</t>
  </si>
  <si>
    <t>FCR.TO</t>
  </si>
  <si>
    <t>FIRST CAPITAL REALTY INC</t>
  </si>
  <si>
    <t>2185596</t>
  </si>
  <si>
    <t>2185596,0</t>
  </si>
  <si>
    <t>2185596,6010</t>
  </si>
  <si>
    <t>2185596,60</t>
  </si>
  <si>
    <t>CA3359341052</t>
  </si>
  <si>
    <t>FM.TO</t>
  </si>
  <si>
    <t>FIRST QUANTUM MINERALS</t>
  </si>
  <si>
    <t>2347608</t>
  </si>
  <si>
    <t>2347608,0</t>
  </si>
  <si>
    <t>2347608,1510</t>
  </si>
  <si>
    <t>2347608,15</t>
  </si>
  <si>
    <t>CA3495531079</t>
  </si>
  <si>
    <t>FTS.TO</t>
  </si>
  <si>
    <t>FORTIS</t>
  </si>
  <si>
    <t>2347200</t>
  </si>
  <si>
    <t>2347200,0</t>
  </si>
  <si>
    <t>2347200,5510</t>
  </si>
  <si>
    <t>2347200,55</t>
  </si>
  <si>
    <t>CA3518581051</t>
  </si>
  <si>
    <t>FNV.TO</t>
  </si>
  <si>
    <t>FRANCO-NEVADA CORP</t>
  </si>
  <si>
    <t>B29NF31</t>
  </si>
  <si>
    <t>B29NF31,0</t>
  </si>
  <si>
    <t>B29NF31,1510</t>
  </si>
  <si>
    <t>B29NF31,15</t>
  </si>
  <si>
    <t>CA3759161035</t>
  </si>
  <si>
    <t>GIL.TO</t>
  </si>
  <si>
    <t>GILDAN ACTIVEWEAR</t>
  </si>
  <si>
    <t>2254645</t>
  </si>
  <si>
    <t>2254645,0</t>
  </si>
  <si>
    <t>2254645,2520</t>
  </si>
  <si>
    <t>2254645,25</t>
  </si>
  <si>
    <t>CA3809564097</t>
  </si>
  <si>
    <t>G.TO</t>
  </si>
  <si>
    <t>GOLDCORP</t>
  </si>
  <si>
    <t>2676302</t>
  </si>
  <si>
    <t>2676302,0</t>
  </si>
  <si>
    <t>2676302,1510</t>
  </si>
  <si>
    <t>2676302,15</t>
  </si>
  <si>
    <t>CA39138C1068</t>
  </si>
  <si>
    <t>GWO.TO</t>
  </si>
  <si>
    <t>GREAT-WEST LIFECO</t>
  </si>
  <si>
    <t>2384951</t>
  </si>
  <si>
    <t>2384951,0</t>
  </si>
  <si>
    <t>2384951,4030</t>
  </si>
  <si>
    <t>2384951,40</t>
  </si>
  <si>
    <t>CA4044282032</t>
  </si>
  <si>
    <t>HR_u.TO</t>
  </si>
  <si>
    <t>H &amp; R REIT</t>
  </si>
  <si>
    <t>B3DJHT2</t>
  </si>
  <si>
    <t>B3DJHT2,0</t>
  </si>
  <si>
    <t>B3DJHT2,6010</t>
  </si>
  <si>
    <t>B3DJHT2,60</t>
  </si>
  <si>
    <t>CA4480551031</t>
  </si>
  <si>
    <t>HSE.TO</t>
  </si>
  <si>
    <t>HUSKY ENERGY</t>
  </si>
  <si>
    <t>2623836</t>
  </si>
  <si>
    <t>2623836,0</t>
  </si>
  <si>
    <t>2623836,1010</t>
  </si>
  <si>
    <t>2623836,10</t>
  </si>
  <si>
    <t>CA4488112083</t>
  </si>
  <si>
    <t>H.TO</t>
  </si>
  <si>
    <t>HYDRO ONE</t>
  </si>
  <si>
    <t>BYYXJY9</t>
  </si>
  <si>
    <t>BYYXJY9,0</t>
  </si>
  <si>
    <t>BYYXJY9,5510</t>
  </si>
  <si>
    <t>BYYXJY9,55</t>
  </si>
  <si>
    <t>CA4495861060</t>
  </si>
  <si>
    <t>IGM.TO</t>
  </si>
  <si>
    <t>IGM FINANCIAL</t>
  </si>
  <si>
    <t>2469375</t>
  </si>
  <si>
    <t>2469375,0</t>
  </si>
  <si>
    <t>2469375,4020</t>
  </si>
  <si>
    <t>2469375,40</t>
  </si>
  <si>
    <t>CA4530384086</t>
  </si>
  <si>
    <t>IMO.TO</t>
  </si>
  <si>
    <t>IMPERIAL OIL</t>
  </si>
  <si>
    <t>2454241</t>
  </si>
  <si>
    <t>2454241,0</t>
  </si>
  <si>
    <t>2454241,1010</t>
  </si>
  <si>
    <t>2454241,10</t>
  </si>
  <si>
    <t>CA4558711038</t>
  </si>
  <si>
    <t>IAG.TO</t>
  </si>
  <si>
    <t>INDUSTRIAL ALLIANCE INS</t>
  </si>
  <si>
    <t>2543688</t>
  </si>
  <si>
    <t>2543688,0</t>
  </si>
  <si>
    <t>2543688,4030</t>
  </si>
  <si>
    <t>2543688,40</t>
  </si>
  <si>
    <t>CA45823T1066</t>
  </si>
  <si>
    <t>IFC.TO</t>
  </si>
  <si>
    <t>INTACT FINANCIAL</t>
  </si>
  <si>
    <t>B04YJV1</t>
  </si>
  <si>
    <t>B04YJV1,0</t>
  </si>
  <si>
    <t>B04YJV1,4030</t>
  </si>
  <si>
    <t>B04YJV1,40</t>
  </si>
  <si>
    <t>CA45833V1094</t>
  </si>
  <si>
    <t>IPL.TO</t>
  </si>
  <si>
    <t>INTER PIPELINE</t>
  </si>
  <si>
    <t>BDD54N3</t>
  </si>
  <si>
    <t>BDD54N3,0</t>
  </si>
  <si>
    <t>BDD54N3,1010</t>
  </si>
  <si>
    <t>BDD54N3,10</t>
  </si>
  <si>
    <t>CA4932711001</t>
  </si>
  <si>
    <t>KEY.TO</t>
  </si>
  <si>
    <t>KEYERA</t>
  </si>
  <si>
    <t>B3SGMV5</t>
  </si>
  <si>
    <t>B3SGMV5,0</t>
  </si>
  <si>
    <t>B3SGMV5,1010</t>
  </si>
  <si>
    <t>B3SGMV5,10</t>
  </si>
  <si>
    <t>CA4969024047</t>
  </si>
  <si>
    <t>K.TO</t>
  </si>
  <si>
    <t>KINROSS GOLD CORP</t>
  </si>
  <si>
    <t>B03Z841</t>
  </si>
  <si>
    <t>B03Z841,0</t>
  </si>
  <si>
    <t>B03Z841,1510</t>
  </si>
  <si>
    <t>B03Z841,15</t>
  </si>
  <si>
    <t>CA53278L1076</t>
  </si>
  <si>
    <t>LNR.TO</t>
  </si>
  <si>
    <t>LINAMAR CORP</t>
  </si>
  <si>
    <t>2516022</t>
  </si>
  <si>
    <t>2516022,0</t>
  </si>
  <si>
    <t>2516022,2510</t>
  </si>
  <si>
    <t>2516022,25</t>
  </si>
  <si>
    <t>CA5394811015</t>
  </si>
  <si>
    <t>L.TO</t>
  </si>
  <si>
    <t>LOBLAW</t>
  </si>
  <si>
    <t>2521800</t>
  </si>
  <si>
    <t>2521800,0</t>
  </si>
  <si>
    <t>2521800,3010</t>
  </si>
  <si>
    <t>2521800,30</t>
  </si>
  <si>
    <t>CA5503721063</t>
  </si>
  <si>
    <t>LUN.TO</t>
  </si>
  <si>
    <t>LUNDIN MINING CORP</t>
  </si>
  <si>
    <t>2866857</t>
  </si>
  <si>
    <t>2866857,0</t>
  </si>
  <si>
    <t>2866857,1510</t>
  </si>
  <si>
    <t>2866857,15</t>
  </si>
  <si>
    <t>CA5592224011</t>
  </si>
  <si>
    <t>MG.TO</t>
  </si>
  <si>
    <t>MAGNA INTERNATIONAL</t>
  </si>
  <si>
    <t>2554475</t>
  </si>
  <si>
    <t>2554475,0</t>
  </si>
  <si>
    <t>2554475,2510</t>
  </si>
  <si>
    <t>2554475,25</t>
  </si>
  <si>
    <t>2492519</t>
  </si>
  <si>
    <t>2492519,0</t>
  </si>
  <si>
    <t>2492519,4030</t>
  </si>
  <si>
    <t>2492519,40</t>
  </si>
  <si>
    <t>CA59151K1084</t>
  </si>
  <si>
    <t>MX.TO</t>
  </si>
  <si>
    <t>METHANEX CORP</t>
  </si>
  <si>
    <t>2654416</t>
  </si>
  <si>
    <t>2654416,0</t>
  </si>
  <si>
    <t>2654416,1510</t>
  </si>
  <si>
    <t>2654416,15</t>
  </si>
  <si>
    <t>CA59162N1096</t>
  </si>
  <si>
    <t>MRU.TO</t>
  </si>
  <si>
    <t>METRO A</t>
  </si>
  <si>
    <t>2583952</t>
  </si>
  <si>
    <t>2583952,0</t>
  </si>
  <si>
    <t>2583952,3010</t>
  </si>
  <si>
    <t>2583952,30</t>
  </si>
  <si>
    <t>CA6330671034</t>
  </si>
  <si>
    <t>NA.TO</t>
  </si>
  <si>
    <t>NATIONAL BANK OF CANADA</t>
  </si>
  <si>
    <t>2077303</t>
  </si>
  <si>
    <t>2077303,0</t>
  </si>
  <si>
    <t>2077303,4010</t>
  </si>
  <si>
    <t>2077303,40</t>
  </si>
  <si>
    <t>CA67077M1086</t>
  </si>
  <si>
    <t>NTR.TO</t>
  </si>
  <si>
    <t>NUTRIEN</t>
  </si>
  <si>
    <t>BDRJLN0</t>
  </si>
  <si>
    <t>BDRJLN0,0</t>
  </si>
  <si>
    <t>BDRJLN0,1510</t>
  </si>
  <si>
    <t>BDRJLN0,15</t>
  </si>
  <si>
    <t>CA68272K1030</t>
  </si>
  <si>
    <t>ONEX.TO</t>
  </si>
  <si>
    <t>ONEX CORP</t>
  </si>
  <si>
    <t>2659518</t>
  </si>
  <si>
    <t>2659518,0</t>
  </si>
  <si>
    <t>2659518,4020</t>
  </si>
  <si>
    <t>2659518,40</t>
  </si>
  <si>
    <t>CA6837151068</t>
  </si>
  <si>
    <t>OTEX.TO</t>
  </si>
  <si>
    <t>OPEN TEXT CORP</t>
  </si>
  <si>
    <t>2260824</t>
  </si>
  <si>
    <t>2260824,0</t>
  </si>
  <si>
    <t>2260824,4510</t>
  </si>
  <si>
    <t>2260824,45</t>
  </si>
  <si>
    <t>CA7063271034</t>
  </si>
  <si>
    <t>PPL.TO</t>
  </si>
  <si>
    <t>PEMBINA PIPELINE</t>
  </si>
  <si>
    <t>B4PT2P8</t>
  </si>
  <si>
    <t>B4PT2P8,0</t>
  </si>
  <si>
    <t>B4PT2P8,1010</t>
  </si>
  <si>
    <t>B4PT2P8,10</t>
  </si>
  <si>
    <t>CA7392391016</t>
  </si>
  <si>
    <t>POW.TO</t>
  </si>
  <si>
    <t>POWER CORP OF CANADA</t>
  </si>
  <si>
    <t>2697701</t>
  </si>
  <si>
    <t>2697701,0</t>
  </si>
  <si>
    <t>2697701,4030</t>
  </si>
  <si>
    <t>2697701,40</t>
  </si>
  <si>
    <t>CA73927C1005</t>
  </si>
  <si>
    <t>PWF.TO</t>
  </si>
  <si>
    <t>POWER FINANCIAL CORP</t>
  </si>
  <si>
    <t>2697864</t>
  </si>
  <si>
    <t>2697864,0</t>
  </si>
  <si>
    <t>2697864,4030</t>
  </si>
  <si>
    <t>2697864,40</t>
  </si>
  <si>
    <t>CA7397211086</t>
  </si>
  <si>
    <t>PSK.TO</t>
  </si>
  <si>
    <t>PRAIRIESKY ROYALTY LTD</t>
  </si>
  <si>
    <t>BN320L4</t>
  </si>
  <si>
    <t>BN320L4,0</t>
  </si>
  <si>
    <t>BN320L4,1010</t>
  </si>
  <si>
    <t>BN320L4,10</t>
  </si>
  <si>
    <t>CA76131D1033</t>
  </si>
  <si>
    <t>QSR.TO</t>
  </si>
  <si>
    <t>RESTAURANT BRANDS INT</t>
  </si>
  <si>
    <t>BTF8CF0</t>
  </si>
  <si>
    <t>BTF8CF0,0</t>
  </si>
  <si>
    <t>BTF8CF0,2530</t>
  </si>
  <si>
    <t>BTF8CF0,25</t>
  </si>
  <si>
    <t>CA7669101031</t>
  </si>
  <si>
    <t>REI_u.TO</t>
  </si>
  <si>
    <t>RIOCAN REIT</t>
  </si>
  <si>
    <t>2229610</t>
  </si>
  <si>
    <t>2229610,0</t>
  </si>
  <si>
    <t>2229610,6010</t>
  </si>
  <si>
    <t>2229610,60</t>
  </si>
  <si>
    <t>CA7751092007</t>
  </si>
  <si>
    <t>RCIb.TO</t>
  </si>
  <si>
    <t>ROGERS COMMUNICATIONS B</t>
  </si>
  <si>
    <t>2169051</t>
  </si>
  <si>
    <t>2169051,0</t>
  </si>
  <si>
    <t>2169051,5010</t>
  </si>
  <si>
    <t>2169051,50</t>
  </si>
  <si>
    <t>CA7800871021</t>
  </si>
  <si>
    <t>RY.TO</t>
  </si>
  <si>
    <t>ROYAL BANK OF CANADA</t>
  </si>
  <si>
    <t>2754383</t>
  </si>
  <si>
    <t>2754383,0</t>
  </si>
  <si>
    <t>2754383,4010</t>
  </si>
  <si>
    <t>2754383,40</t>
  </si>
  <si>
    <t>CA8029121057</t>
  </si>
  <si>
    <t>SAP.TO</t>
  </si>
  <si>
    <t>SAPUTO</t>
  </si>
  <si>
    <t>2112226</t>
  </si>
  <si>
    <t>2112226,0</t>
  </si>
  <si>
    <t>2112226,3020</t>
  </si>
  <si>
    <t>2112226,30</t>
  </si>
  <si>
    <t>CA81783Q1054</t>
  </si>
  <si>
    <t>VII.TO</t>
  </si>
  <si>
    <t>SEVEN GENERATIONS ENRG A</t>
  </si>
  <si>
    <t>BRK0MM4</t>
  </si>
  <si>
    <t>BRK0MM4,0</t>
  </si>
  <si>
    <t>BRK0MM4,1010</t>
  </si>
  <si>
    <t>BRK0MM4,10</t>
  </si>
  <si>
    <t>CA82028K2002</t>
  </si>
  <si>
    <t>SJRb.TO</t>
  </si>
  <si>
    <t>SHAW COMMUNICATIONS B</t>
  </si>
  <si>
    <t>2801836</t>
  </si>
  <si>
    <t>2801836,0</t>
  </si>
  <si>
    <t>2801836,2540</t>
  </si>
  <si>
    <t>2801836,25</t>
  </si>
  <si>
    <t>CA82509L1076</t>
  </si>
  <si>
    <t>SHOP.TO</t>
  </si>
  <si>
    <t>SHOPIFY A</t>
  </si>
  <si>
    <t>BX865C7</t>
  </si>
  <si>
    <t>BX865C7,0</t>
  </si>
  <si>
    <t>BX865C7,4510</t>
  </si>
  <si>
    <t>BX865C7,45</t>
  </si>
  <si>
    <t>CA83179X1087</t>
  </si>
  <si>
    <t>SRU_u.TO</t>
  </si>
  <si>
    <t>SMARTCENTRES REIT</t>
  </si>
  <si>
    <t>BZ22BK5</t>
  </si>
  <si>
    <t>BZ22BK5,0</t>
  </si>
  <si>
    <t>BZ22BK5,6010</t>
  </si>
  <si>
    <t>BZ22BK5,60</t>
  </si>
  <si>
    <t>CA78460T1057</t>
  </si>
  <si>
    <t>SNC.TO</t>
  </si>
  <si>
    <t>SNC-LAVALIN GROUP</t>
  </si>
  <si>
    <t>2763884</t>
  </si>
  <si>
    <t>2763884,0</t>
  </si>
  <si>
    <t>2763884,2010</t>
  </si>
  <si>
    <t>2763884,20</t>
  </si>
  <si>
    <t>CA8667961053</t>
  </si>
  <si>
    <t>SLF.TO</t>
  </si>
  <si>
    <t>SUN LIFE FINANCIAL</t>
  </si>
  <si>
    <t>2566124</t>
  </si>
  <si>
    <t>2566124,0</t>
  </si>
  <si>
    <t>2566124,4030</t>
  </si>
  <si>
    <t>2566124,40</t>
  </si>
  <si>
    <t>CA8672241079</t>
  </si>
  <si>
    <t>SU.TO</t>
  </si>
  <si>
    <t>SUNCOR ENERGY</t>
  </si>
  <si>
    <t>B3NB1P2</t>
  </si>
  <si>
    <t>B3NB1P2,0</t>
  </si>
  <si>
    <t>B3NB1P2,1010</t>
  </si>
  <si>
    <t>B3NB1P2,10</t>
  </si>
  <si>
    <t>CA8787422044</t>
  </si>
  <si>
    <t>TECKb.TO</t>
  </si>
  <si>
    <t>TECK RESOURCES B</t>
  </si>
  <si>
    <t>2879327</t>
  </si>
  <si>
    <t>2879327,0</t>
  </si>
  <si>
    <t>2879327,1510</t>
  </si>
  <si>
    <t>2879327,15</t>
  </si>
  <si>
    <t>CA87971M1032</t>
  </si>
  <si>
    <t>T.TO</t>
  </si>
  <si>
    <t>TELUS CORP VTG</t>
  </si>
  <si>
    <t>2381093</t>
  </si>
  <si>
    <t>2381093,0</t>
  </si>
  <si>
    <t>2381093,5010</t>
  </si>
  <si>
    <t>2381093,50</t>
  </si>
  <si>
    <t>CA8849031056</t>
  </si>
  <si>
    <t>TRI.TO</t>
  </si>
  <si>
    <t>THOMSON REUTERS CORP</t>
  </si>
  <si>
    <t>2889371</t>
  </si>
  <si>
    <t>2889371,0</t>
  </si>
  <si>
    <t>2889371,4020</t>
  </si>
  <si>
    <t>2889371,40</t>
  </si>
  <si>
    <t>CA8911605092</t>
  </si>
  <si>
    <t>TD.TO</t>
  </si>
  <si>
    <t>TORONTO-DOMINION BANK</t>
  </si>
  <si>
    <t>2897222</t>
  </si>
  <si>
    <t>2897222,0</t>
  </si>
  <si>
    <t>2897222,4010</t>
  </si>
  <si>
    <t>2897222,40</t>
  </si>
  <si>
    <t>CA89156V1067</t>
  </si>
  <si>
    <t>TOU.TO</t>
  </si>
  <si>
    <t>TOURMALINE OIL CORP</t>
  </si>
  <si>
    <t>B3QJ0H8</t>
  </si>
  <si>
    <t>B3QJ0H8,0</t>
  </si>
  <si>
    <t>B3QJ0H8,1010</t>
  </si>
  <si>
    <t>B3QJ0H8,10</t>
  </si>
  <si>
    <t>CA89353D1078</t>
  </si>
  <si>
    <t>TRP.TO</t>
  </si>
  <si>
    <t>TRANSCANADA CORP</t>
  </si>
  <si>
    <t>2665184</t>
  </si>
  <si>
    <t>2665184,0</t>
  </si>
  <si>
    <t>2665184,1010</t>
  </si>
  <si>
    <t>2665184,10</t>
  </si>
  <si>
    <t>CA9004351081</t>
  </si>
  <si>
    <t>TRQ.TO</t>
  </si>
  <si>
    <t>TURQUOISE HILL RES</t>
  </si>
  <si>
    <t>B7WJ1F5</t>
  </si>
  <si>
    <t>B7WJ1F5,0</t>
  </si>
  <si>
    <t>B7WJ1F5,1510</t>
  </si>
  <si>
    <t>B7WJ1F5,15</t>
  </si>
  <si>
    <t>CA9237251058</t>
  </si>
  <si>
    <t>VET.TO</t>
  </si>
  <si>
    <t>VERMILION ENERGY</t>
  </si>
  <si>
    <t>B607XS1</t>
  </si>
  <si>
    <t>B607XS1,0</t>
  </si>
  <si>
    <t>B607XS1,1010</t>
  </si>
  <si>
    <t>B607XS1,10</t>
  </si>
  <si>
    <t>CA9528451052</t>
  </si>
  <si>
    <t>WFT.TO</t>
  </si>
  <si>
    <t>WEST FRASER TIMBER</t>
  </si>
  <si>
    <t>2951098</t>
  </si>
  <si>
    <t>2951098,0</t>
  </si>
  <si>
    <t>2951098,1510</t>
  </si>
  <si>
    <t>2951098,15</t>
  </si>
  <si>
    <t>CA9611485090</t>
  </si>
  <si>
    <t>WN.TO</t>
  </si>
  <si>
    <t>WESTON (GEORGE)</t>
  </si>
  <si>
    <t>2956662</t>
  </si>
  <si>
    <t>2956662,0</t>
  </si>
  <si>
    <t>2956662,3010</t>
  </si>
  <si>
    <t>2956662,30</t>
  </si>
  <si>
    <t>CA9628791027</t>
  </si>
  <si>
    <t>WPM.TO</t>
  </si>
  <si>
    <t>WHEATON PRECIOUS METALS</t>
  </si>
  <si>
    <t>BF13KN5</t>
  </si>
  <si>
    <t>BF13KN5,0</t>
  </si>
  <si>
    <t>BF13KN5,1510</t>
  </si>
  <si>
    <t>BF13KN5,15</t>
  </si>
  <si>
    <t>CA92938W2022</t>
  </si>
  <si>
    <t>WSP.TO</t>
  </si>
  <si>
    <t>WSP GLOBAL</t>
  </si>
  <si>
    <t>BHR3R21</t>
  </si>
  <si>
    <t>BHR3R21,0</t>
  </si>
  <si>
    <t>BHR3R21,2010</t>
  </si>
  <si>
    <t>BHR3R21,20</t>
  </si>
  <si>
    <t>CH0012221716</t>
  </si>
  <si>
    <t>ABBN.S</t>
  </si>
  <si>
    <t>ABB LTD</t>
  </si>
  <si>
    <t>CH</t>
  </si>
  <si>
    <t>7108899</t>
  </si>
  <si>
    <t>7108899,0</t>
  </si>
  <si>
    <t>7108899,2010</t>
  </si>
  <si>
    <t>7108899,20</t>
  </si>
  <si>
    <t>CH0012138605</t>
  </si>
  <si>
    <t>ADEN.S</t>
  </si>
  <si>
    <t>ADECCO GROUP</t>
  </si>
  <si>
    <t>7110720</t>
  </si>
  <si>
    <t>7110720,0</t>
  </si>
  <si>
    <t>7110720,2020</t>
  </si>
  <si>
    <t>7110720,20</t>
  </si>
  <si>
    <t>CH0012410517</t>
  </si>
  <si>
    <t>BALN.S</t>
  </si>
  <si>
    <t>BALOISE HOLDING</t>
  </si>
  <si>
    <t>7124594</t>
  </si>
  <si>
    <t>7124594,0</t>
  </si>
  <si>
    <t>7124594,4030</t>
  </si>
  <si>
    <t>7124594,40</t>
  </si>
  <si>
    <t>CH0009002962</t>
  </si>
  <si>
    <t>BARN.S</t>
  </si>
  <si>
    <t>BARRY CALLEBAUT</t>
  </si>
  <si>
    <t>5476929</t>
  </si>
  <si>
    <t>5476929,0</t>
  </si>
  <si>
    <t>5476929,3020</t>
  </si>
  <si>
    <t>5476929,30</t>
  </si>
  <si>
    <t>CH0012142631</t>
  </si>
  <si>
    <t>CLN.S</t>
  </si>
  <si>
    <t>CLARIANT</t>
  </si>
  <si>
    <t>7113990</t>
  </si>
  <si>
    <t>7113990,0</t>
  </si>
  <si>
    <t>7113990,1510</t>
  </si>
  <si>
    <t>7113990,15</t>
  </si>
  <si>
    <t>CH0012138530</t>
  </si>
  <si>
    <t>CSGN.S</t>
  </si>
  <si>
    <t>CREDIT SUISSE</t>
  </si>
  <si>
    <t>7171589</t>
  </si>
  <si>
    <t>7171589,0</t>
  </si>
  <si>
    <t>7171589,4020</t>
  </si>
  <si>
    <t>7171589,40</t>
  </si>
  <si>
    <t>CH0023405456</t>
  </si>
  <si>
    <t>DUFN.S</t>
  </si>
  <si>
    <t>DUFRY GROUP</t>
  </si>
  <si>
    <t>B0R80X9</t>
  </si>
  <si>
    <t>B0R80X9,0</t>
  </si>
  <si>
    <t>B0R80X9,2550</t>
  </si>
  <si>
    <t>B0R80X9,25</t>
  </si>
  <si>
    <t>CH0016440353</t>
  </si>
  <si>
    <t>EMSN.S</t>
  </si>
  <si>
    <t>EMS-CHEMIE HOLDING</t>
  </si>
  <si>
    <t>7635610</t>
  </si>
  <si>
    <t>7635610,0</t>
  </si>
  <si>
    <t>7635610,1510</t>
  </si>
  <si>
    <t>7635610,15</t>
  </si>
  <si>
    <t>CH0210483332</t>
  </si>
  <si>
    <t>CFR.S</t>
  </si>
  <si>
    <t>FIN RICHEMONT NAMEN A</t>
  </si>
  <si>
    <t>BCRWZ18</t>
  </si>
  <si>
    <t>BCRWZ18,0</t>
  </si>
  <si>
    <t>BCRWZ18,2520</t>
  </si>
  <si>
    <t>BCRWZ18,25</t>
  </si>
  <si>
    <t>CH0030170408</t>
  </si>
  <si>
    <t>GEBN.S</t>
  </si>
  <si>
    <t>GEBERIT</t>
  </si>
  <si>
    <t>B1WGG93</t>
  </si>
  <si>
    <t>B1WGG93,0</t>
  </si>
  <si>
    <t>B1WGG93,2010</t>
  </si>
  <si>
    <t>B1WGG93,20</t>
  </si>
  <si>
    <t>CH0010645932</t>
  </si>
  <si>
    <t>GIVN.S</t>
  </si>
  <si>
    <t>GIVAUDAN</t>
  </si>
  <si>
    <t>5980613</t>
  </si>
  <si>
    <t>5980613,0</t>
  </si>
  <si>
    <t>5980613,1510</t>
  </si>
  <si>
    <t>5980613,15</t>
  </si>
  <si>
    <t>CH0102484968</t>
  </si>
  <si>
    <t>BAER.S</t>
  </si>
  <si>
    <t>JULIUS BAER GROUP</t>
  </si>
  <si>
    <t>B4R2R50</t>
  </si>
  <si>
    <t>B4R2R50,0</t>
  </si>
  <si>
    <t>B4R2R50,4020</t>
  </si>
  <si>
    <t>B4R2R50,40</t>
  </si>
  <si>
    <t>CH0025238863</t>
  </si>
  <si>
    <t>KNIN.S</t>
  </si>
  <si>
    <t>KUEHNE &amp; NAGEL INTL</t>
  </si>
  <si>
    <t>B142S60</t>
  </si>
  <si>
    <t>B142S60,0</t>
  </si>
  <si>
    <t>B142S60,2030</t>
  </si>
  <si>
    <t>B142S60,20</t>
  </si>
  <si>
    <t>CH0012214059</t>
  </si>
  <si>
    <t>LHN.S</t>
  </si>
  <si>
    <t>LAFARGEHOLCIM</t>
  </si>
  <si>
    <t>7110753</t>
  </si>
  <si>
    <t>7110753,0</t>
  </si>
  <si>
    <t>7110753,1510</t>
  </si>
  <si>
    <t>7110753,15</t>
  </si>
  <si>
    <t>CH0010570759</t>
  </si>
  <si>
    <t>LISN.S</t>
  </si>
  <si>
    <t>LINDT &amp; SPRUENGLI NAMEN</t>
  </si>
  <si>
    <t>5962309</t>
  </si>
  <si>
    <t>5962309,0</t>
  </si>
  <si>
    <t>5962309,3020</t>
  </si>
  <si>
    <t>5962309,30</t>
  </si>
  <si>
    <t>CH0010570767</t>
  </si>
  <si>
    <t>LISP.S</t>
  </si>
  <si>
    <t>LINDT &amp; SPRUENGLI PART</t>
  </si>
  <si>
    <t>5962280</t>
  </si>
  <si>
    <t>5962280,0</t>
  </si>
  <si>
    <t>5962280,3020</t>
  </si>
  <si>
    <t>5962280,30</t>
  </si>
  <si>
    <t>CH0013841017</t>
  </si>
  <si>
    <t>LONN.S</t>
  </si>
  <si>
    <t>LONZA GROUP</t>
  </si>
  <si>
    <t>7333378</t>
  </si>
  <si>
    <t>7333378,0</t>
  </si>
  <si>
    <t>7333378,3520</t>
  </si>
  <si>
    <t>7333378,35</t>
  </si>
  <si>
    <t>CH0038863350</t>
  </si>
  <si>
    <t>NESN.S</t>
  </si>
  <si>
    <t>NESTLE</t>
  </si>
  <si>
    <t>7123870</t>
  </si>
  <si>
    <t>7123870,0</t>
  </si>
  <si>
    <t>7123870,3020</t>
  </si>
  <si>
    <t>7123870,30</t>
  </si>
  <si>
    <t>CH0012005267</t>
  </si>
  <si>
    <t>NOVN.S</t>
  </si>
  <si>
    <t>NOVARTIS</t>
  </si>
  <si>
    <t>7103065</t>
  </si>
  <si>
    <t>7103065,0</t>
  </si>
  <si>
    <t>7103065,3520</t>
  </si>
  <si>
    <t>7103065,35</t>
  </si>
  <si>
    <t>CH0021783391</t>
  </si>
  <si>
    <t>PARG.S</t>
  </si>
  <si>
    <t>PARGESA HOLDING INH</t>
  </si>
  <si>
    <t>B0CDLF8</t>
  </si>
  <si>
    <t>B0CDLF8,0</t>
  </si>
  <si>
    <t>B0CDLF8,4020</t>
  </si>
  <si>
    <t>B0CDLF8,40</t>
  </si>
  <si>
    <t>CH0024608827</t>
  </si>
  <si>
    <t>PGHN.S</t>
  </si>
  <si>
    <t>PARTNERS GROUP HOLDING</t>
  </si>
  <si>
    <t>B119QG0</t>
  </si>
  <si>
    <t>B119QG0,0</t>
  </si>
  <si>
    <t>B119QG0,4020</t>
  </si>
  <si>
    <t>B119QG0,40</t>
  </si>
  <si>
    <t>CH0012032048</t>
  </si>
  <si>
    <t>ROG.S</t>
  </si>
  <si>
    <t>ROCHE HOLDING GENUSS</t>
  </si>
  <si>
    <t>7110388</t>
  </si>
  <si>
    <t>7110388,0</t>
  </si>
  <si>
    <t>7110388,3520</t>
  </si>
  <si>
    <t>7110388,35</t>
  </si>
  <si>
    <t>CH0024638212</t>
  </si>
  <si>
    <t>SCHN.S</t>
  </si>
  <si>
    <t>SCHINDLER HOLDING NAMEN</t>
  </si>
  <si>
    <t>B11WWH2</t>
  </si>
  <si>
    <t>B11WWH2,0</t>
  </si>
  <si>
    <t>B11WWH2,2010</t>
  </si>
  <si>
    <t>B11WWH2,20</t>
  </si>
  <si>
    <t>CH0024638196</t>
  </si>
  <si>
    <t>SCHP.S</t>
  </si>
  <si>
    <t>SCHINDLER HOLDING PART</t>
  </si>
  <si>
    <t>B11TCY0</t>
  </si>
  <si>
    <t>B11TCY0,0</t>
  </si>
  <si>
    <t>B11TCY0,2010</t>
  </si>
  <si>
    <t>B11TCY0,20</t>
  </si>
  <si>
    <t>CH0002497458</t>
  </si>
  <si>
    <t>SGSN.S</t>
  </si>
  <si>
    <t>SGS</t>
  </si>
  <si>
    <t>4824778</t>
  </si>
  <si>
    <t>4824778,0</t>
  </si>
  <si>
    <t>4824778,2020</t>
  </si>
  <si>
    <t>4824778,20</t>
  </si>
  <si>
    <t>CH0418792922</t>
  </si>
  <si>
    <t>SIKA.S</t>
  </si>
  <si>
    <t>SIKA</t>
  </si>
  <si>
    <t>BF2DSG3</t>
  </si>
  <si>
    <t>BF2DSG3,0</t>
  </si>
  <si>
    <t>BF2DSG3,1510</t>
  </si>
  <si>
    <t>BF2DSG3,15</t>
  </si>
  <si>
    <t>CH0012549785</t>
  </si>
  <si>
    <t>SOON.S</t>
  </si>
  <si>
    <t>SONOVA HOLDING</t>
  </si>
  <si>
    <t>7156036</t>
  </si>
  <si>
    <t>7156036,0</t>
  </si>
  <si>
    <t>7156036,3510</t>
  </si>
  <si>
    <t>7156036,35</t>
  </si>
  <si>
    <t>CH0012280076</t>
  </si>
  <si>
    <t>STMN.S</t>
  </si>
  <si>
    <t>STRAUMANN HOLDING</t>
  </si>
  <si>
    <t>7156832</t>
  </si>
  <si>
    <t>7156832,0</t>
  </si>
  <si>
    <t>7156832,3510</t>
  </si>
  <si>
    <t>7156832,35</t>
  </si>
  <si>
    <t>CH0012255151</t>
  </si>
  <si>
    <t>UHR.S</t>
  </si>
  <si>
    <t>SWATCH GROUP INH</t>
  </si>
  <si>
    <t>7184725</t>
  </si>
  <si>
    <t>7184725,0</t>
  </si>
  <si>
    <t>7184725,2520</t>
  </si>
  <si>
    <t>7184725,25</t>
  </si>
  <si>
    <t>CH0012255144</t>
  </si>
  <si>
    <t>UHRN.S</t>
  </si>
  <si>
    <t>SWATCH GROUP NAM</t>
  </si>
  <si>
    <t>7184736</t>
  </si>
  <si>
    <t>7184736,0</t>
  </si>
  <si>
    <t>7184736,2520</t>
  </si>
  <si>
    <t>7184736,25</t>
  </si>
  <si>
    <t>CH0014852781</t>
  </si>
  <si>
    <t>SLHN.S</t>
  </si>
  <si>
    <t>SWISS LIFE HOLDING</t>
  </si>
  <si>
    <t>7437805</t>
  </si>
  <si>
    <t>7437805,0</t>
  </si>
  <si>
    <t>7437805,4030</t>
  </si>
  <si>
    <t>7437805,40</t>
  </si>
  <si>
    <t>CH0008038389</t>
  </si>
  <si>
    <t>SPSN.S</t>
  </si>
  <si>
    <t>SWISS PRIME SITE</t>
  </si>
  <si>
    <t>B083BH4</t>
  </si>
  <si>
    <t>B083BH4,0</t>
  </si>
  <si>
    <t>B083BH4,6010</t>
  </si>
  <si>
    <t>B083BH4,60</t>
  </si>
  <si>
    <t>CH0126881561</t>
  </si>
  <si>
    <t>SRENH.S</t>
  </si>
  <si>
    <t>SWISS RE</t>
  </si>
  <si>
    <t>B545MG5</t>
  </si>
  <si>
    <t>B545MG5,0</t>
  </si>
  <si>
    <t>B545MG5,4030</t>
  </si>
  <si>
    <t>B545MG5,40</t>
  </si>
  <si>
    <t>CH0008742519</t>
  </si>
  <si>
    <t>SCMN.S</t>
  </si>
  <si>
    <t>SWISSCOM</t>
  </si>
  <si>
    <t>5533976</t>
  </si>
  <si>
    <t>5533976,0</t>
  </si>
  <si>
    <t>5533976,5010</t>
  </si>
  <si>
    <t>5533976,50</t>
  </si>
  <si>
    <t>CH0012453913</t>
  </si>
  <si>
    <t>TEMN.S</t>
  </si>
  <si>
    <t>TEMENOS GROUP</t>
  </si>
  <si>
    <t>7147892</t>
  </si>
  <si>
    <t>7147892,0</t>
  </si>
  <si>
    <t>7147892,4510</t>
  </si>
  <si>
    <t>7147892,45</t>
  </si>
  <si>
    <t>CH0244767585</t>
  </si>
  <si>
    <t>UBSG.S</t>
  </si>
  <si>
    <t>UBS GROUP</t>
  </si>
  <si>
    <t>BRJL176</t>
  </si>
  <si>
    <t>BRJL176,0</t>
  </si>
  <si>
    <t>BRJL176,4020</t>
  </si>
  <si>
    <t>BRJL176,40</t>
  </si>
  <si>
    <t>CH0364749348</t>
  </si>
  <si>
    <t>VIFN.S</t>
  </si>
  <si>
    <t>VIFOR PHARMA</t>
  </si>
  <si>
    <t>BZ12TW4</t>
  </si>
  <si>
    <t>BZ12TW4,0</t>
  </si>
  <si>
    <t>BZ12TW4,3520</t>
  </si>
  <si>
    <t>BZ12TW4,35</t>
  </si>
  <si>
    <t>CH0011075394</t>
  </si>
  <si>
    <t>ZURN.S</t>
  </si>
  <si>
    <t>ZURICH INSURANCE GROUP</t>
  </si>
  <si>
    <t>5983816</t>
  </si>
  <si>
    <t>5983816,0</t>
  </si>
  <si>
    <t>5983816,4030</t>
  </si>
  <si>
    <t>5983816,40</t>
  </si>
  <si>
    <t>DE0005545503</t>
  </si>
  <si>
    <t>DRIG.DE</t>
  </si>
  <si>
    <t>1&amp;1 DRILLISCH</t>
  </si>
  <si>
    <t>5734672</t>
  </si>
  <si>
    <t>5734672,0</t>
  </si>
  <si>
    <t>5734672,5010</t>
  </si>
  <si>
    <t>5734672,50</t>
  </si>
  <si>
    <t>DE000A1EWWW0</t>
  </si>
  <si>
    <t>ADSGn.DE</t>
  </si>
  <si>
    <t>ADIDAS</t>
  </si>
  <si>
    <t>4031976</t>
  </si>
  <si>
    <t>4031976,0</t>
  </si>
  <si>
    <t>4031976,2520</t>
  </si>
  <si>
    <t>4031976,25</t>
  </si>
  <si>
    <t>DE0008404005</t>
  </si>
  <si>
    <t>ALVG.DE</t>
  </si>
  <si>
    <t>ALLIANZ</t>
  </si>
  <si>
    <t>5231485</t>
  </si>
  <si>
    <t>5231485,0</t>
  </si>
  <si>
    <t>5231485,4030</t>
  </si>
  <si>
    <t>5231485,40</t>
  </si>
  <si>
    <t>DE000BASF111</t>
  </si>
  <si>
    <t>BASFn.DE</t>
  </si>
  <si>
    <t>BASF</t>
  </si>
  <si>
    <t>5086577</t>
  </si>
  <si>
    <t>5086577,0</t>
  </si>
  <si>
    <t>5086577,1510</t>
  </si>
  <si>
    <t>5086577,15</t>
  </si>
  <si>
    <t>DE000BAY0017</t>
  </si>
  <si>
    <t>BAYGn.DE</t>
  </si>
  <si>
    <t>BAYER</t>
  </si>
  <si>
    <t>5069211</t>
  </si>
  <si>
    <t>5069211,0</t>
  </si>
  <si>
    <t>5069211,3520</t>
  </si>
  <si>
    <t>5069211,35</t>
  </si>
  <si>
    <t>DE0005200000</t>
  </si>
  <si>
    <t>BEIG.DE</t>
  </si>
  <si>
    <t>BEIERSDORF</t>
  </si>
  <si>
    <t>5107401</t>
  </si>
  <si>
    <t>5107401,0</t>
  </si>
  <si>
    <t>5107401,3030</t>
  </si>
  <si>
    <t>5107401,30</t>
  </si>
  <si>
    <t>DE0005190003</t>
  </si>
  <si>
    <t>BMWG.DE</t>
  </si>
  <si>
    <t>BMW STAMM</t>
  </si>
  <si>
    <t>5756029</t>
  </si>
  <si>
    <t>5756029,0</t>
  </si>
  <si>
    <t>5756029,2510</t>
  </si>
  <si>
    <t>5756029,25</t>
  </si>
  <si>
    <t>DE0005190037</t>
  </si>
  <si>
    <t>BMWG_p.DE</t>
  </si>
  <si>
    <t>BMW VORZUG</t>
  </si>
  <si>
    <t>5756030</t>
  </si>
  <si>
    <t>5756030,0</t>
  </si>
  <si>
    <t>5756030,2510</t>
  </si>
  <si>
    <t>5756030,25</t>
  </si>
  <si>
    <t>DE000A1DAHH0</t>
  </si>
  <si>
    <t>BNRGn.DE</t>
  </si>
  <si>
    <t>BRENNTAG</t>
  </si>
  <si>
    <t>B4YVF56</t>
  </si>
  <si>
    <t>B4YVF56,0</t>
  </si>
  <si>
    <t>B4YVF56,2010</t>
  </si>
  <si>
    <t>B4YVF56,20</t>
  </si>
  <si>
    <t>DE000CBK1001</t>
  </si>
  <si>
    <t>CBKG.DE</t>
  </si>
  <si>
    <t>COMMERZBANK</t>
  </si>
  <si>
    <t>B90LKT4</t>
  </si>
  <si>
    <t>B90LKT4,0</t>
  </si>
  <si>
    <t>B90LKT4,4010</t>
  </si>
  <si>
    <t>B90LKT4,40</t>
  </si>
  <si>
    <t>DE0005439004</t>
  </si>
  <si>
    <t>CONG.DE</t>
  </si>
  <si>
    <t>CONTINENTAL</t>
  </si>
  <si>
    <t>4598589</t>
  </si>
  <si>
    <t>4598589,0</t>
  </si>
  <si>
    <t>4598589,2510</t>
  </si>
  <si>
    <t>4598589,25</t>
  </si>
  <si>
    <t>DE0006062144</t>
  </si>
  <si>
    <t>1COV.DE</t>
  </si>
  <si>
    <t>COVESTRO</t>
  </si>
  <si>
    <t>BYTBWY9</t>
  </si>
  <si>
    <t>BYTBWY9,0</t>
  </si>
  <si>
    <t>BYTBWY9,1510</t>
  </si>
  <si>
    <t>BYTBWY9,15</t>
  </si>
  <si>
    <t>DE0007100000</t>
  </si>
  <si>
    <t>DAIGn.DE</t>
  </si>
  <si>
    <t>DAIMLER</t>
  </si>
  <si>
    <t>5529027</t>
  </si>
  <si>
    <t>5529027,0</t>
  </si>
  <si>
    <t>5529027,2510</t>
  </si>
  <si>
    <t>5529027,25</t>
  </si>
  <si>
    <t>DE000A2E4K43</t>
  </si>
  <si>
    <t>DHER.DE</t>
  </si>
  <si>
    <t>DELIVERY HERO</t>
  </si>
  <si>
    <t>BZCNB42</t>
  </si>
  <si>
    <t>BZCNB42,0</t>
  </si>
  <si>
    <t>BZCNB42,4510</t>
  </si>
  <si>
    <t>BZCNB42,45</t>
  </si>
  <si>
    <t>DE0005140008</t>
  </si>
  <si>
    <t>DBKGn.DE</t>
  </si>
  <si>
    <t>DEUTSCHE BANK</t>
  </si>
  <si>
    <t>5750355</t>
  </si>
  <si>
    <t>5750355,0</t>
  </si>
  <si>
    <t>5750355,4020</t>
  </si>
  <si>
    <t>5750355,40</t>
  </si>
  <si>
    <t>DE0005810055</t>
  </si>
  <si>
    <t>DB1Gn.DE</t>
  </si>
  <si>
    <t>DEUTSCHE BOERSE</t>
  </si>
  <si>
    <t>7021963</t>
  </si>
  <si>
    <t>7021963,0</t>
  </si>
  <si>
    <t>7021963,4020</t>
  </si>
  <si>
    <t>7021963,40</t>
  </si>
  <si>
    <t>DE0005552004</t>
  </si>
  <si>
    <t>DPWGn.DE</t>
  </si>
  <si>
    <t>DEUTSCHE POST</t>
  </si>
  <si>
    <t>4617859</t>
  </si>
  <si>
    <t>4617859,0</t>
  </si>
  <si>
    <t>4617859,2030</t>
  </si>
  <si>
    <t>4617859,20</t>
  </si>
  <si>
    <t>DE0005557508</t>
  </si>
  <si>
    <t>DTEGn.DE</t>
  </si>
  <si>
    <t>DEUTSCHE TELEKOM</t>
  </si>
  <si>
    <t>5842359</t>
  </si>
  <si>
    <t>5842359,0</t>
  </si>
  <si>
    <t>5842359,5010</t>
  </si>
  <si>
    <t>5842359,50</t>
  </si>
  <si>
    <t>DE000A0HN5C6</t>
  </si>
  <si>
    <t>DWNG.DE</t>
  </si>
  <si>
    <t>DEUTSCHE WOHNEN</t>
  </si>
  <si>
    <t>B0YZ0Z5</t>
  </si>
  <si>
    <t>B0YZ0Z5,0</t>
  </si>
  <si>
    <t>B0YZ0Z5,6010</t>
  </si>
  <si>
    <t>B0YZ0Z5,60</t>
  </si>
  <si>
    <t>DE000ENAG999</t>
  </si>
  <si>
    <t>EONGn.DE</t>
  </si>
  <si>
    <t>E. ON</t>
  </si>
  <si>
    <t>4942904</t>
  </si>
  <si>
    <t>4942904,0</t>
  </si>
  <si>
    <t>4942904,5510</t>
  </si>
  <si>
    <t>4942904,55</t>
  </si>
  <si>
    <t>B5ZQ9D3</t>
  </si>
  <si>
    <t>B5ZQ9D3,0</t>
  </si>
  <si>
    <t>B5ZQ9D3,1510</t>
  </si>
  <si>
    <t>B5ZQ9D3,15</t>
  </si>
  <si>
    <t>DE0005773303</t>
  </si>
  <si>
    <t>FRAG.DE</t>
  </si>
  <si>
    <t>FRAPORT</t>
  </si>
  <si>
    <t>7107551</t>
  </si>
  <si>
    <t>7107551,0</t>
  </si>
  <si>
    <t>7107551,2030</t>
  </si>
  <si>
    <t>7107551,20</t>
  </si>
  <si>
    <t>DE0005785604</t>
  </si>
  <si>
    <t>FREG.DE</t>
  </si>
  <si>
    <t>FRESENIUS</t>
  </si>
  <si>
    <t>4352097</t>
  </si>
  <si>
    <t>4352097,0</t>
  </si>
  <si>
    <t>4352097,3510</t>
  </si>
  <si>
    <t>4352097,35</t>
  </si>
  <si>
    <t>DE0005785802</t>
  </si>
  <si>
    <t>FMEG.DE</t>
  </si>
  <si>
    <t>FRESENIUS MEDICAL CARE</t>
  </si>
  <si>
    <t>5129074</t>
  </si>
  <si>
    <t>5129074,0</t>
  </si>
  <si>
    <t>5129074,3510</t>
  </si>
  <si>
    <t>5129074,35</t>
  </si>
  <si>
    <t>DE0005790430</t>
  </si>
  <si>
    <t>FPEG_p.DE</t>
  </si>
  <si>
    <t>FUCHS PETROLUB VORZUG</t>
  </si>
  <si>
    <t>4354350</t>
  </si>
  <si>
    <t>4354350,0</t>
  </si>
  <si>
    <t>4354350,1510</t>
  </si>
  <si>
    <t>4354350,15</t>
  </si>
  <si>
    <t>DE0006602006</t>
  </si>
  <si>
    <t>G1AG.DE</t>
  </si>
  <si>
    <t>GEA GROUP</t>
  </si>
  <si>
    <t>4557104</t>
  </si>
  <si>
    <t>4557104,0</t>
  </si>
  <si>
    <t>4557104,2010</t>
  </si>
  <si>
    <t>4557104,20</t>
  </si>
  <si>
    <t>DE0008402215</t>
  </si>
  <si>
    <t>HNRGn.DE</t>
  </si>
  <si>
    <t>HANNOVER RUECK</t>
  </si>
  <si>
    <t>4511809</t>
  </si>
  <si>
    <t>4511809,0</t>
  </si>
  <si>
    <t>4511809,4030</t>
  </si>
  <si>
    <t>4511809,40</t>
  </si>
  <si>
    <t>DE0006047004</t>
  </si>
  <si>
    <t>HEIG.DE</t>
  </si>
  <si>
    <t>HEIDELBERGCEMENT</t>
  </si>
  <si>
    <t>5120679</t>
  </si>
  <si>
    <t>5120679,0</t>
  </si>
  <si>
    <t>5120679,1510</t>
  </si>
  <si>
    <t>5120679,15</t>
  </si>
  <si>
    <t>DE0006048408</t>
  </si>
  <si>
    <t>HNKG.DE</t>
  </si>
  <si>
    <t>HENKEL STAMM</t>
  </si>
  <si>
    <t>5002465</t>
  </si>
  <si>
    <t>5002465,0</t>
  </si>
  <si>
    <t>5002465,3030</t>
  </si>
  <si>
    <t>5002465,30</t>
  </si>
  <si>
    <t>DE0006048432</t>
  </si>
  <si>
    <t>HNKG_p.DE</t>
  </si>
  <si>
    <t>HENKEL VORZUG</t>
  </si>
  <si>
    <t>5076705</t>
  </si>
  <si>
    <t>5076705,0</t>
  </si>
  <si>
    <t>5076705,3030</t>
  </si>
  <si>
    <t>5076705,30</t>
  </si>
  <si>
    <t>DE0006070006</t>
  </si>
  <si>
    <t>HOTG.DE</t>
  </si>
  <si>
    <t>HOCHTIEF</t>
  </si>
  <si>
    <t>5108664</t>
  </si>
  <si>
    <t>5108664,0</t>
  </si>
  <si>
    <t>5108664,2010</t>
  </si>
  <si>
    <t>5108664,20</t>
  </si>
  <si>
    <t>DE000A1PHFF7</t>
  </si>
  <si>
    <t>BOSSn.DE</t>
  </si>
  <si>
    <t>HUGO BOSS</t>
  </si>
  <si>
    <t>B88MHC4</t>
  </si>
  <si>
    <t>B88MHC4,0</t>
  </si>
  <si>
    <t>B88MHC4,2520</t>
  </si>
  <si>
    <t>B88MHC4,25</t>
  </si>
  <si>
    <t>DE0006231004</t>
  </si>
  <si>
    <t>IFXGn.DE</t>
  </si>
  <si>
    <t>INFINEON TECHNOLOGIES</t>
  </si>
  <si>
    <t>5889505</t>
  </si>
  <si>
    <t>5889505,0</t>
  </si>
  <si>
    <t>5889505,4530</t>
  </si>
  <si>
    <t>5889505,45</t>
  </si>
  <si>
    <t>DE000A2AADD2</t>
  </si>
  <si>
    <t>IGY.DE</t>
  </si>
  <si>
    <t>INNOGY</t>
  </si>
  <si>
    <t>BDCFZS6</t>
  </si>
  <si>
    <t>BDCFZS6,0</t>
  </si>
  <si>
    <t>BDCFZS6,5510</t>
  </si>
  <si>
    <t>BDCFZS6,55</t>
  </si>
  <si>
    <t>DE000KSAG888</t>
  </si>
  <si>
    <t>SDFGn.DE</t>
  </si>
  <si>
    <t>K &amp; S</t>
  </si>
  <si>
    <t>B54C017</t>
  </si>
  <si>
    <t>B54C017,0</t>
  </si>
  <si>
    <t>B54C017,1510</t>
  </si>
  <si>
    <t>B54C017,15</t>
  </si>
  <si>
    <t>DE000KGX8881</t>
  </si>
  <si>
    <t>KGX.DE</t>
  </si>
  <si>
    <t>KION GROUP</t>
  </si>
  <si>
    <t>BB22L96</t>
  </si>
  <si>
    <t>BB22L96,0</t>
  </si>
  <si>
    <t>BB22L96,2010</t>
  </si>
  <si>
    <t>BB22L96,20</t>
  </si>
  <si>
    <t>DE0005470405</t>
  </si>
  <si>
    <t>LXSG.DE</t>
  </si>
  <si>
    <t>LANXESS</t>
  </si>
  <si>
    <t>B05M8B7</t>
  </si>
  <si>
    <t>B05M8B7,0</t>
  </si>
  <si>
    <t>B05M8B7,1510</t>
  </si>
  <si>
    <t>B05M8B7,15</t>
  </si>
  <si>
    <t>DE000A2E4L75</t>
  </si>
  <si>
    <t>LIN1.DE</t>
  </si>
  <si>
    <t>LINDE</t>
  </si>
  <si>
    <t>BF8K6K8</t>
  </si>
  <si>
    <t>BF8K6K8,0</t>
  </si>
  <si>
    <t>BF8K6K8,1510</t>
  </si>
  <si>
    <t>BF8K6K8,15</t>
  </si>
  <si>
    <t>DE0008232125</t>
  </si>
  <si>
    <t>LHAG.DE</t>
  </si>
  <si>
    <t>LUFTHANSA</t>
  </si>
  <si>
    <t>5287488</t>
  </si>
  <si>
    <t>5287488,0</t>
  </si>
  <si>
    <t>5287488,2030</t>
  </si>
  <si>
    <t>5287488,20</t>
  </si>
  <si>
    <t>DE0005937007</t>
  </si>
  <si>
    <t>MANG.DE</t>
  </si>
  <si>
    <t>MAN STAMM</t>
  </si>
  <si>
    <t>5563520</t>
  </si>
  <si>
    <t>5563520,0</t>
  </si>
  <si>
    <t>5563520,2010</t>
  </si>
  <si>
    <t>5563520,20</t>
  </si>
  <si>
    <t>DE0006599905</t>
  </si>
  <si>
    <t>MRCG.DE</t>
  </si>
  <si>
    <t>MERCK KGAA STAMM</t>
  </si>
  <si>
    <t>4741844</t>
  </si>
  <si>
    <t>4741844,0</t>
  </si>
  <si>
    <t>4741844,3520</t>
  </si>
  <si>
    <t>4741844,35</t>
  </si>
  <si>
    <t>DE000BFB0019</t>
  </si>
  <si>
    <t>B4B.DE</t>
  </si>
  <si>
    <t>METRO STAMM (NEW)</t>
  </si>
  <si>
    <t>BD6QT83</t>
  </si>
  <si>
    <t>BD6QT83,0</t>
  </si>
  <si>
    <t>BD6QT83,3010</t>
  </si>
  <si>
    <t>BD6QT83,30</t>
  </si>
  <si>
    <t>DE000A0D9PT0</t>
  </si>
  <si>
    <t>MTXGn.DE</t>
  </si>
  <si>
    <t>MTU AERO ENGINES</t>
  </si>
  <si>
    <t>B09DHL9</t>
  </si>
  <si>
    <t>B09DHL9,0</t>
  </si>
  <si>
    <t>B09DHL9,2010</t>
  </si>
  <si>
    <t>B09DHL9,20</t>
  </si>
  <si>
    <t>DE0008430026</t>
  </si>
  <si>
    <t>MUVGn.DE</t>
  </si>
  <si>
    <t>MUENCHENER RUECKVERSICH</t>
  </si>
  <si>
    <t>5294121</t>
  </si>
  <si>
    <t>5294121,0</t>
  </si>
  <si>
    <t>5294121,4030</t>
  </si>
  <si>
    <t>5294121,40</t>
  </si>
  <si>
    <t>DE000LED4000</t>
  </si>
  <si>
    <t>OSRn.DE</t>
  </si>
  <si>
    <t>OSRAM LICHT</t>
  </si>
  <si>
    <t>B923935</t>
  </si>
  <si>
    <t>B923935,0</t>
  </si>
  <si>
    <t>B923935,2010</t>
  </si>
  <si>
    <t>B923935,20</t>
  </si>
  <si>
    <t>DE000PAH0038</t>
  </si>
  <si>
    <t>PSHG_p.DE</t>
  </si>
  <si>
    <t>PORSCHE AUTOMOBIL VZG</t>
  </si>
  <si>
    <t>7101069</t>
  </si>
  <si>
    <t>7101069,0</t>
  </si>
  <si>
    <t>7101069,2510</t>
  </si>
  <si>
    <t>7101069,25</t>
  </si>
  <si>
    <t>DE000PSM7770</t>
  </si>
  <si>
    <t>PSMGn.DE</t>
  </si>
  <si>
    <t>PROSIEBEN SAT1 MEDIA</t>
  </si>
  <si>
    <t>BCZM1B2</t>
  </si>
  <si>
    <t>BCZM1B2,0</t>
  </si>
  <si>
    <t>BCZM1B2,2540</t>
  </si>
  <si>
    <t>BCZM1B2,25</t>
  </si>
  <si>
    <t>DE0006969603</t>
  </si>
  <si>
    <t>PUMG.DE</t>
  </si>
  <si>
    <t>PUMA</t>
  </si>
  <si>
    <t>5064722</t>
  </si>
  <si>
    <t>5064722,0</t>
  </si>
  <si>
    <t>5064722,2520</t>
  </si>
  <si>
    <t>5064722,25</t>
  </si>
  <si>
    <t>NL0012169213</t>
  </si>
  <si>
    <t>QIA.DE</t>
  </si>
  <si>
    <t>QIAGEN</t>
  </si>
  <si>
    <t>BYXS699</t>
  </si>
  <si>
    <t>BYXS699,0</t>
  </si>
  <si>
    <t>BYXS699,3520</t>
  </si>
  <si>
    <t>BYXS699,35</t>
  </si>
  <si>
    <t>LU0061462528</t>
  </si>
  <si>
    <t>RRTL.DE</t>
  </si>
  <si>
    <t>RTL GROUP(NEW)</t>
  </si>
  <si>
    <t>B1BK209</t>
  </si>
  <si>
    <t>B1BK209,0</t>
  </si>
  <si>
    <t>B1BK209,2540</t>
  </si>
  <si>
    <t>B1BK209,25</t>
  </si>
  <si>
    <t>DE0007037129</t>
  </si>
  <si>
    <t>RWEG.DE</t>
  </si>
  <si>
    <t>RWE STAMM</t>
  </si>
  <si>
    <t>4768962</t>
  </si>
  <si>
    <t>4768962,0</t>
  </si>
  <si>
    <t>4768962,5510</t>
  </si>
  <si>
    <t>4768962,55</t>
  </si>
  <si>
    <t>DE0007164600</t>
  </si>
  <si>
    <t>SAPG.DE</t>
  </si>
  <si>
    <t>SAP</t>
  </si>
  <si>
    <t>4846288</t>
  </si>
  <si>
    <t>4846288,0</t>
  </si>
  <si>
    <t>4846288,4510</t>
  </si>
  <si>
    <t>4846288,45</t>
  </si>
  <si>
    <t>DE0007165631</t>
  </si>
  <si>
    <t>SATG_p.DE</t>
  </si>
  <si>
    <t>SARTORIUS VORZUG</t>
  </si>
  <si>
    <t>5843329</t>
  </si>
  <si>
    <t>5843329,0</t>
  </si>
  <si>
    <t>5843329,3510</t>
  </si>
  <si>
    <t>5843329,35</t>
  </si>
  <si>
    <t>DE000SHA0159</t>
  </si>
  <si>
    <t>SHA_p.DE</t>
  </si>
  <si>
    <t>SCHAEFFLER</t>
  </si>
  <si>
    <t>BZ1DNL4</t>
  </si>
  <si>
    <t>BZ1DNL4,0</t>
  </si>
  <si>
    <t>BZ1DNL4,2510</t>
  </si>
  <si>
    <t>BZ1DNL4,25</t>
  </si>
  <si>
    <t>DE0007236101</t>
  </si>
  <si>
    <t>SIEGn.DE</t>
  </si>
  <si>
    <t>SIEMENS</t>
  </si>
  <si>
    <t>5727973</t>
  </si>
  <si>
    <t>5727973,0</t>
  </si>
  <si>
    <t>5727973,2010</t>
  </si>
  <si>
    <t>5727973,20</t>
  </si>
  <si>
    <t>DE000SHL1006</t>
  </si>
  <si>
    <t>SHLG.DE</t>
  </si>
  <si>
    <t>SIEMENS HEALTHINEERS</t>
  </si>
  <si>
    <t>BD594Y4</t>
  </si>
  <si>
    <t>BD594Y4,0</t>
  </si>
  <si>
    <t>BD594Y4,3510</t>
  </si>
  <si>
    <t>BD594Y4,35</t>
  </si>
  <si>
    <t>DE0005501357</t>
  </si>
  <si>
    <t>SPRGn.DE</t>
  </si>
  <si>
    <t>SPRINGER (AXEL)</t>
  </si>
  <si>
    <t>4647317</t>
  </si>
  <si>
    <t>4647317,0</t>
  </si>
  <si>
    <t>4647317,2540</t>
  </si>
  <si>
    <t>4647317,25</t>
  </si>
  <si>
    <t>DE000SYM9999</t>
  </si>
  <si>
    <t>SY1G.DE</t>
  </si>
  <si>
    <t>SYMRISE</t>
  </si>
  <si>
    <t>B1JB4K8</t>
  </si>
  <si>
    <t>B1JB4K8,0</t>
  </si>
  <si>
    <t>B1JB4K8,1510</t>
  </si>
  <si>
    <t>B1JB4K8,15</t>
  </si>
  <si>
    <t>DE000A1J5RX9</t>
  </si>
  <si>
    <t>O2Dn.DE</t>
  </si>
  <si>
    <t>TELEFONICA DEUTSCHLAND</t>
  </si>
  <si>
    <t>B7VG6L8</t>
  </si>
  <si>
    <t>B7VG6L8,0</t>
  </si>
  <si>
    <t>B7VG6L8,5010</t>
  </si>
  <si>
    <t>B7VG6L8,50</t>
  </si>
  <si>
    <t>DE0007500001</t>
  </si>
  <si>
    <t>TKAG.DE</t>
  </si>
  <si>
    <t>THYSSEN KRUPP</t>
  </si>
  <si>
    <t>5636927</t>
  </si>
  <si>
    <t>5636927,0</t>
  </si>
  <si>
    <t>5636927,1510</t>
  </si>
  <si>
    <t>5636927,15</t>
  </si>
  <si>
    <t>DE000UNSE018</t>
  </si>
  <si>
    <t>UN01.DE</t>
  </si>
  <si>
    <t>UNIPER</t>
  </si>
  <si>
    <t>BZ6CZ43</t>
  </si>
  <si>
    <t>BZ6CZ43,0</t>
  </si>
  <si>
    <t>BZ6CZ43,5510</t>
  </si>
  <si>
    <t>BZ6CZ43,55</t>
  </si>
  <si>
    <t>DE0005089031</t>
  </si>
  <si>
    <t>UTDI.DE</t>
  </si>
  <si>
    <t>UNITED INTERNET</t>
  </si>
  <si>
    <t>4354134</t>
  </si>
  <si>
    <t>4354134,0</t>
  </si>
  <si>
    <t>4354134,4510</t>
  </si>
  <si>
    <t>4354134,45</t>
  </si>
  <si>
    <t>DE0007664005</t>
  </si>
  <si>
    <t>VOWG.DE</t>
  </si>
  <si>
    <t>VOLKSWAGEN STAMM</t>
  </si>
  <si>
    <t>5497102</t>
  </si>
  <si>
    <t>5497102,0</t>
  </si>
  <si>
    <t>5497102,2510</t>
  </si>
  <si>
    <t>5497102,25</t>
  </si>
  <si>
    <t>DE0007664039</t>
  </si>
  <si>
    <t>VOWG_p.DE</t>
  </si>
  <si>
    <t>VOLKSWAGEN VORZUG</t>
  </si>
  <si>
    <t>5497168</t>
  </si>
  <si>
    <t>5497168,0</t>
  </si>
  <si>
    <t>5497168,2510</t>
  </si>
  <si>
    <t>5497168,25</t>
  </si>
  <si>
    <t>DE000A1ML7J1</t>
  </si>
  <si>
    <t>VNAn.DE</t>
  </si>
  <si>
    <t>VONOVIA</t>
  </si>
  <si>
    <t>BBJPFY1</t>
  </si>
  <si>
    <t>BBJPFY1,0</t>
  </si>
  <si>
    <t>BBJPFY1,6010</t>
  </si>
  <si>
    <t>BBJPFY1,60</t>
  </si>
  <si>
    <t>DE0007472060</t>
  </si>
  <si>
    <t>WDIG.DE</t>
  </si>
  <si>
    <t>WIRECARD</t>
  </si>
  <si>
    <t>7508927</t>
  </si>
  <si>
    <t>7508927,0</t>
  </si>
  <si>
    <t>7508927,4510</t>
  </si>
  <si>
    <t>7508927,45</t>
  </si>
  <si>
    <t>DE000ZAL1111</t>
  </si>
  <si>
    <t>ZALG.DE</t>
  </si>
  <si>
    <t>ZALANDO</t>
  </si>
  <si>
    <t>BQV0SV7</t>
  </si>
  <si>
    <t>BQV0SV7,0</t>
  </si>
  <si>
    <t>BQV0SV7,2550</t>
  </si>
  <si>
    <t>BQV0SV7,25</t>
  </si>
  <si>
    <t>DK0010244425</t>
  </si>
  <si>
    <t>MAERSKa.CO</t>
  </si>
  <si>
    <t>AP MOLLER MAERSK A</t>
  </si>
  <si>
    <t>DK</t>
  </si>
  <si>
    <t>4253059</t>
  </si>
  <si>
    <t>4253059,0</t>
  </si>
  <si>
    <t>4253059,2030</t>
  </si>
  <si>
    <t>4253059,20</t>
  </si>
  <si>
    <t>DK0010244508</t>
  </si>
  <si>
    <t>MAERSKb.CO</t>
  </si>
  <si>
    <t>AP MOLLER MAERSK B</t>
  </si>
  <si>
    <t>4253048</t>
  </si>
  <si>
    <t>4253048,0</t>
  </si>
  <si>
    <t>4253048,2030</t>
  </si>
  <si>
    <t>4253048,20</t>
  </si>
  <si>
    <t>DK0010181759</t>
  </si>
  <si>
    <t>CARLb.CO</t>
  </si>
  <si>
    <t>CARLSBERG B</t>
  </si>
  <si>
    <t>4169219</t>
  </si>
  <si>
    <t>4169219,0</t>
  </si>
  <si>
    <t>4169219,3020</t>
  </si>
  <si>
    <t>4169219,30</t>
  </si>
  <si>
    <t>DK0060227585</t>
  </si>
  <si>
    <t>CHRH.CO</t>
  </si>
  <si>
    <t>CHRISTIAN HANSEN HOLDING</t>
  </si>
  <si>
    <t>B573M11</t>
  </si>
  <si>
    <t>B573M11,0</t>
  </si>
  <si>
    <t>B573M11,1510</t>
  </si>
  <si>
    <t>B573M11,15</t>
  </si>
  <si>
    <t>DK0060448595</t>
  </si>
  <si>
    <t>COLOb.CO</t>
  </si>
  <si>
    <t>COLOPLAST B</t>
  </si>
  <si>
    <t>B8FMRX8</t>
  </si>
  <si>
    <t>B8FMRX8,0</t>
  </si>
  <si>
    <t>B8FMRX8,3510</t>
  </si>
  <si>
    <t>B8FMRX8,35</t>
  </si>
  <si>
    <t>DK0010274414</t>
  </si>
  <si>
    <t>DANSKE.CO</t>
  </si>
  <si>
    <t>DANSKE BANK</t>
  </si>
  <si>
    <t>4588825</t>
  </si>
  <si>
    <t>4588825,0</t>
  </si>
  <si>
    <t>4588825,4010</t>
  </si>
  <si>
    <t>4588825,40</t>
  </si>
  <si>
    <t>DK0060079531</t>
  </si>
  <si>
    <t>DSV.CO</t>
  </si>
  <si>
    <t>DSV DE SAMMENSLUT VOGN</t>
  </si>
  <si>
    <t>B1WT5G2</t>
  </si>
  <si>
    <t>B1WT5G2,0</t>
  </si>
  <si>
    <t>B1WT5G2,2030</t>
  </si>
  <si>
    <t>B1WT5G2,20</t>
  </si>
  <si>
    <t>DK0010272202</t>
  </si>
  <si>
    <t>GEN.CO</t>
  </si>
  <si>
    <t>GENMAB</t>
  </si>
  <si>
    <t>4595739</t>
  </si>
  <si>
    <t>4595739,0</t>
  </si>
  <si>
    <t>4595739,3520</t>
  </si>
  <si>
    <t>4595739,35</t>
  </si>
  <si>
    <t>DK0010287234</t>
  </si>
  <si>
    <t>LUN.CO</t>
  </si>
  <si>
    <t>H.LUNDBECK</t>
  </si>
  <si>
    <t>7085259</t>
  </si>
  <si>
    <t>7085259,0</t>
  </si>
  <si>
    <t>7085259,3520</t>
  </si>
  <si>
    <t>7085259,35</t>
  </si>
  <si>
    <t>DK0060542181</t>
  </si>
  <si>
    <t>ISS.CO</t>
  </si>
  <si>
    <t>ISS</t>
  </si>
  <si>
    <t>BKJ9RT5</t>
  </si>
  <si>
    <t>BKJ9RT5,0</t>
  </si>
  <si>
    <t>BKJ9RT5,2020</t>
  </si>
  <si>
    <t>BKJ9RT5,20</t>
  </si>
  <si>
    <t>DK0060534915</t>
  </si>
  <si>
    <t>NOVOb.CO</t>
  </si>
  <si>
    <t>NOVO NORDISK B</t>
  </si>
  <si>
    <t>BHC8X90</t>
  </si>
  <si>
    <t>BHC8X90,0</t>
  </si>
  <si>
    <t>BHC8X90,3520</t>
  </si>
  <si>
    <t>BHC8X90,35</t>
  </si>
  <si>
    <t>DK0060336014</t>
  </si>
  <si>
    <t>NZYMb.CO</t>
  </si>
  <si>
    <t>NOVOZYMES B</t>
  </si>
  <si>
    <t>B798FW0</t>
  </si>
  <si>
    <t>B798FW0,0</t>
  </si>
  <si>
    <t>B798FW0,1510</t>
  </si>
  <si>
    <t>B798FW0,15</t>
  </si>
  <si>
    <t>DK0060094928</t>
  </si>
  <si>
    <t>ORSTED.CO</t>
  </si>
  <si>
    <t>ORSTED</t>
  </si>
  <si>
    <t>BYT16L4</t>
  </si>
  <si>
    <t>BYT16L4,0</t>
  </si>
  <si>
    <t>BYT16L4,5510</t>
  </si>
  <si>
    <t>BYT16L4,55</t>
  </si>
  <si>
    <t>DK0060252690</t>
  </si>
  <si>
    <t>PNDORA.CO</t>
  </si>
  <si>
    <t>PANDORA</t>
  </si>
  <si>
    <t>B44XTX8</t>
  </si>
  <si>
    <t>B44XTX8,0</t>
  </si>
  <si>
    <t>B44XTX8,2520</t>
  </si>
  <si>
    <t>B44XTX8,25</t>
  </si>
  <si>
    <t>DK0060636678</t>
  </si>
  <si>
    <t>TRYG.CO</t>
  </si>
  <si>
    <t>TRYG</t>
  </si>
  <si>
    <t>BXDZ972</t>
  </si>
  <si>
    <t>BXDZ972,0</t>
  </si>
  <si>
    <t>BXDZ972,4030</t>
  </si>
  <si>
    <t>BXDZ972,40</t>
  </si>
  <si>
    <t>DK0010268606</t>
  </si>
  <si>
    <t>VWS.CO</t>
  </si>
  <si>
    <t>VESTAS WIND SYSTEMS</t>
  </si>
  <si>
    <t>5964651</t>
  </si>
  <si>
    <t>5964651,0</t>
  </si>
  <si>
    <t>5964651,2010</t>
  </si>
  <si>
    <t>5964651,20</t>
  </si>
  <si>
    <t>DK0060738599</t>
  </si>
  <si>
    <t>WDH.CO</t>
  </si>
  <si>
    <t>WILLIAM DEMANT HOLDING</t>
  </si>
  <si>
    <t>BZ01RF1</t>
  </si>
  <si>
    <t>BZ01RF1,0</t>
  </si>
  <si>
    <t>BZ01RF1,3510</t>
  </si>
  <si>
    <t>BZ01RF1,35</t>
  </si>
  <si>
    <t>ES0167050915</t>
  </si>
  <si>
    <t>ACS.MC</t>
  </si>
  <si>
    <t>ACS ACTIV CONST Y SVCS</t>
  </si>
  <si>
    <t>ES</t>
  </si>
  <si>
    <t>B01FLQ6</t>
  </si>
  <si>
    <t>B01FLQ6,0</t>
  </si>
  <si>
    <t>B01FLQ6,2010</t>
  </si>
  <si>
    <t>B01FLQ6,20</t>
  </si>
  <si>
    <t>ES0105046009</t>
  </si>
  <si>
    <t>AENA.MC</t>
  </si>
  <si>
    <t>AENA</t>
  </si>
  <si>
    <t>BVRZ8L1</t>
  </si>
  <si>
    <t>BVRZ8L1,0</t>
  </si>
  <si>
    <t>BVRZ8L1,2030</t>
  </si>
  <si>
    <t>BVRZ8L1,20</t>
  </si>
  <si>
    <t>ES0109067019</t>
  </si>
  <si>
    <t>AMA.MC</t>
  </si>
  <si>
    <t>AMADEUS IT GROUP A</t>
  </si>
  <si>
    <t>B3MSM28</t>
  </si>
  <si>
    <t>B3MSM28,0</t>
  </si>
  <si>
    <t>B3MSM28,4510</t>
  </si>
  <si>
    <t>B3MSM28,45</t>
  </si>
  <si>
    <t>ES0113860A34</t>
  </si>
  <si>
    <t>SABE.MC</t>
  </si>
  <si>
    <t>BANCO SABADELL</t>
  </si>
  <si>
    <t>B1X8QN2</t>
  </si>
  <si>
    <t>B1X8QN2,0</t>
  </si>
  <si>
    <t>B1X8QN2,4010</t>
  </si>
  <si>
    <t>B1X8QN2,40</t>
  </si>
  <si>
    <t>ES0113900J37</t>
  </si>
  <si>
    <t>SAN.MC</t>
  </si>
  <si>
    <t>BANCO SANTANDER</t>
  </si>
  <si>
    <t>5705946</t>
  </si>
  <si>
    <t>5705946,0</t>
  </si>
  <si>
    <t>5705946,4010</t>
  </si>
  <si>
    <t>5705946,40</t>
  </si>
  <si>
    <t>ES0113307062</t>
  </si>
  <si>
    <t>BKIA.MC</t>
  </si>
  <si>
    <t>BANKIA</t>
  </si>
  <si>
    <t>BZ3C3Q4</t>
  </si>
  <si>
    <t>BZ3C3Q4,0</t>
  </si>
  <si>
    <t>BZ3C3Q4,4010</t>
  </si>
  <si>
    <t>BZ3C3Q4,40</t>
  </si>
  <si>
    <t>ES0113679I37</t>
  </si>
  <si>
    <t>BKT.MC</t>
  </si>
  <si>
    <t>BANKINTER</t>
  </si>
  <si>
    <t>5474008</t>
  </si>
  <si>
    <t>5474008,0</t>
  </si>
  <si>
    <t>5474008,4010</t>
  </si>
  <si>
    <t>5474008,40</t>
  </si>
  <si>
    <t>ES0113211835</t>
  </si>
  <si>
    <t>BBVA.MC</t>
  </si>
  <si>
    <t>BBVA</t>
  </si>
  <si>
    <t>5501906</t>
  </si>
  <si>
    <t>5501906,0</t>
  </si>
  <si>
    <t>5501906,4010</t>
  </si>
  <si>
    <t>5501906,40</t>
  </si>
  <si>
    <t>ES0140609019</t>
  </si>
  <si>
    <t>CABK.MC</t>
  </si>
  <si>
    <t>CAIXABANK</t>
  </si>
  <si>
    <t>B283W97</t>
  </si>
  <si>
    <t>B283W97,0</t>
  </si>
  <si>
    <t>B283W97,4010</t>
  </si>
  <si>
    <t>B283W97,40</t>
  </si>
  <si>
    <t>ES0130960018</t>
  </si>
  <si>
    <t>ENAG.MC</t>
  </si>
  <si>
    <t>ENAGAS</t>
  </si>
  <si>
    <t>7383072</t>
  </si>
  <si>
    <t>7383072,0</t>
  </si>
  <si>
    <t>7383072,1010</t>
  </si>
  <si>
    <t>7383072,10</t>
  </si>
  <si>
    <t>ES0130670112</t>
  </si>
  <si>
    <t>ELE.MC</t>
  </si>
  <si>
    <t>ENDESA</t>
  </si>
  <si>
    <t>5271782</t>
  </si>
  <si>
    <t>5271782,0</t>
  </si>
  <si>
    <t>5271782,5510</t>
  </si>
  <si>
    <t>5271782,55</t>
  </si>
  <si>
    <t>ES0118900010</t>
  </si>
  <si>
    <t>FER.MC</t>
  </si>
  <si>
    <t>FERROVIAL</t>
  </si>
  <si>
    <t>B038516</t>
  </si>
  <si>
    <t>B038516,0</t>
  </si>
  <si>
    <t>B038516,2010</t>
  </si>
  <si>
    <t>B038516,20</t>
  </si>
  <si>
    <t>ES0116870314</t>
  </si>
  <si>
    <t>NTGY.MC</t>
  </si>
  <si>
    <t>GAS NATURAL SDG</t>
  </si>
  <si>
    <t>5650422</t>
  </si>
  <si>
    <t>5650422,0</t>
  </si>
  <si>
    <t>5650422,5510</t>
  </si>
  <si>
    <t>5650422,55</t>
  </si>
  <si>
    <t>ES0171996087</t>
  </si>
  <si>
    <t>GRLS.MC</t>
  </si>
  <si>
    <t>GRIFOLS</t>
  </si>
  <si>
    <t>BYY3DX6</t>
  </si>
  <si>
    <t>BYY3DX6,0</t>
  </si>
  <si>
    <t>BYY3DX6,3520</t>
  </si>
  <si>
    <t>BYY3DX6,35</t>
  </si>
  <si>
    <t>ES0144580Y14</t>
  </si>
  <si>
    <t>IBE.MC</t>
  </si>
  <si>
    <t>IBERDROLA</t>
  </si>
  <si>
    <t>B288C92</t>
  </si>
  <si>
    <t>B288C92,0</t>
  </si>
  <si>
    <t>B288C92,5510</t>
  </si>
  <si>
    <t>B288C92,55</t>
  </si>
  <si>
    <t>ES0148396007</t>
  </si>
  <si>
    <t>ITX.MC</t>
  </si>
  <si>
    <t>INDITEX</t>
  </si>
  <si>
    <t>BP9DL90</t>
  </si>
  <si>
    <t>BP9DL90,0</t>
  </si>
  <si>
    <t>BP9DL90,2550</t>
  </si>
  <si>
    <t>BP9DL90,25</t>
  </si>
  <si>
    <t>ES0177542018</t>
  </si>
  <si>
    <t>ICAG.MC</t>
  </si>
  <si>
    <t>INTL AIRLINES GROUP</t>
  </si>
  <si>
    <t>B5282K0</t>
  </si>
  <si>
    <t>B5282K0,0</t>
  </si>
  <si>
    <t>B5282K0,2030</t>
  </si>
  <si>
    <t>B5282K0,20</t>
  </si>
  <si>
    <t>ES0124244E34</t>
  </si>
  <si>
    <t>MAP.MC</t>
  </si>
  <si>
    <t>MAPFRE</t>
  </si>
  <si>
    <t>B1G40S0</t>
  </si>
  <si>
    <t>B1G40S0,0</t>
  </si>
  <si>
    <t>B1G40S0,4030</t>
  </si>
  <si>
    <t>B1G40S0,40</t>
  </si>
  <si>
    <t>ES0173093024</t>
  </si>
  <si>
    <t>REE.MC</t>
  </si>
  <si>
    <t>RED ELECTRICA CORP</t>
  </si>
  <si>
    <t>BD6FXN3</t>
  </si>
  <si>
    <t>BD6FXN3,0</t>
  </si>
  <si>
    <t>BD6FXN3,5510</t>
  </si>
  <si>
    <t>BD6FXN3,55</t>
  </si>
  <si>
    <t>ES0173516115</t>
  </si>
  <si>
    <t>REP.MC</t>
  </si>
  <si>
    <t>REPSOL</t>
  </si>
  <si>
    <t>5669354</t>
  </si>
  <si>
    <t>5669354,0</t>
  </si>
  <si>
    <t>5669354,1010</t>
  </si>
  <si>
    <t>5669354,10</t>
  </si>
  <si>
    <t>ES0143416115</t>
  </si>
  <si>
    <t>SGREN.MC</t>
  </si>
  <si>
    <t>SIEMENS GAMESA RENE ENER</t>
  </si>
  <si>
    <t>B01CP21</t>
  </si>
  <si>
    <t>B01CP21,0</t>
  </si>
  <si>
    <t>B01CP21,2010</t>
  </si>
  <si>
    <t>B01CP21,20</t>
  </si>
  <si>
    <t>ES0178430E18</t>
  </si>
  <si>
    <t>TEF.MC</t>
  </si>
  <si>
    <t>TELEFONICA</t>
  </si>
  <si>
    <t>5732524</t>
  </si>
  <si>
    <t>5732524,0</t>
  </si>
  <si>
    <t>5732524,5010</t>
  </si>
  <si>
    <t>5732524,50</t>
  </si>
  <si>
    <t>FI0009007884</t>
  </si>
  <si>
    <t>ELISA.HE</t>
  </si>
  <si>
    <t>ELISA A</t>
  </si>
  <si>
    <t>FI</t>
  </si>
  <si>
    <t>5701513</t>
  </si>
  <si>
    <t>5701513,0</t>
  </si>
  <si>
    <t>5701513,5010</t>
  </si>
  <si>
    <t>5701513,50</t>
  </si>
  <si>
    <t>FI0009007132</t>
  </si>
  <si>
    <t>FORTUM.HE</t>
  </si>
  <si>
    <t>FORTUM CORP</t>
  </si>
  <si>
    <t>5579550</t>
  </si>
  <si>
    <t>5579550,0</t>
  </si>
  <si>
    <t>5579550,5510</t>
  </si>
  <si>
    <t>5579550,55</t>
  </si>
  <si>
    <t>FI0009013403</t>
  </si>
  <si>
    <t>KNEBV.HE</t>
  </si>
  <si>
    <t>KONE B</t>
  </si>
  <si>
    <t>B09M9D2</t>
  </si>
  <si>
    <t>B09M9D2,0</t>
  </si>
  <si>
    <t>B09M9D2,2010</t>
  </si>
  <si>
    <t>B09M9D2,20</t>
  </si>
  <si>
    <t>FI0009007835</t>
  </si>
  <si>
    <t>METSO.HE</t>
  </si>
  <si>
    <t>METSO CORP</t>
  </si>
  <si>
    <t>5713422</t>
  </si>
  <si>
    <t>5713422,0</t>
  </si>
  <si>
    <t>5713422,2010</t>
  </si>
  <si>
    <t>5713422,20</t>
  </si>
  <si>
    <t>FI0009013296</t>
  </si>
  <si>
    <t>NESTE.HE</t>
  </si>
  <si>
    <t>NESTE CORPORATION</t>
  </si>
  <si>
    <t>B06YV46</t>
  </si>
  <si>
    <t>B06YV46,0</t>
  </si>
  <si>
    <t>B06YV46,1010</t>
  </si>
  <si>
    <t>B06YV46,10</t>
  </si>
  <si>
    <t>FI0009000681</t>
  </si>
  <si>
    <t>NOKIA.HE</t>
  </si>
  <si>
    <t>NOKIA CORP</t>
  </si>
  <si>
    <t>5902941</t>
  </si>
  <si>
    <t>5902941,0</t>
  </si>
  <si>
    <t>5902941,4520</t>
  </si>
  <si>
    <t>5902941,45</t>
  </si>
  <si>
    <t>FI0009005318</t>
  </si>
  <si>
    <t>NRE1V.HE</t>
  </si>
  <si>
    <t>NOKIAN RENKAAT</t>
  </si>
  <si>
    <t>B07G378</t>
  </si>
  <si>
    <t>B07G378,0</t>
  </si>
  <si>
    <t>B07G378,2510</t>
  </si>
  <si>
    <t>B07G378,25</t>
  </si>
  <si>
    <t>FI0009014377</t>
  </si>
  <si>
    <t>ORNBV.HE</t>
  </si>
  <si>
    <t>ORION-YHTYMAE B</t>
  </si>
  <si>
    <t>B17NY40</t>
  </si>
  <si>
    <t>B17NY40,0</t>
  </si>
  <si>
    <t>B17NY40,3520</t>
  </si>
  <si>
    <t>B17NY40,35</t>
  </si>
  <si>
    <t>FI0009003305</t>
  </si>
  <si>
    <t>SAMPO.HE</t>
  </si>
  <si>
    <t>SAMPO A</t>
  </si>
  <si>
    <t>5226038</t>
  </si>
  <si>
    <t>5226038,0</t>
  </si>
  <si>
    <t>5226038,4030</t>
  </si>
  <si>
    <t>5226038,40</t>
  </si>
  <si>
    <t>FI0009005961</t>
  </si>
  <si>
    <t>STERV.HE</t>
  </si>
  <si>
    <t>STORA ENSO R</t>
  </si>
  <si>
    <t>5072673</t>
  </si>
  <si>
    <t>5072673,0</t>
  </si>
  <si>
    <t>5072673,1510</t>
  </si>
  <si>
    <t>5072673,15</t>
  </si>
  <si>
    <t>FI0009005987</t>
  </si>
  <si>
    <t>UPM.HE</t>
  </si>
  <si>
    <t>UPM-KYMMENE</t>
  </si>
  <si>
    <t>5051252</t>
  </si>
  <si>
    <t>5051252,0</t>
  </si>
  <si>
    <t>5051252,1510</t>
  </si>
  <si>
    <t>5051252,15</t>
  </si>
  <si>
    <t>FI0009003727</t>
  </si>
  <si>
    <t>WRT1V.HE</t>
  </si>
  <si>
    <t>WARTSILA B</t>
  </si>
  <si>
    <t>4525189</t>
  </si>
  <si>
    <t>4525189,0</t>
  </si>
  <si>
    <t>4525189,2010</t>
  </si>
  <si>
    <t>4525189,20</t>
  </si>
  <si>
    <t>FR0000120404</t>
  </si>
  <si>
    <t>ACCP.PA</t>
  </si>
  <si>
    <t>ACCOR</t>
  </si>
  <si>
    <t>5852842</t>
  </si>
  <si>
    <t>5852842,0</t>
  </si>
  <si>
    <t>5852842,2530</t>
  </si>
  <si>
    <t>5852842,25</t>
  </si>
  <si>
    <t>FR0010340141</t>
  </si>
  <si>
    <t>ADP.PA</t>
  </si>
  <si>
    <t>ADP</t>
  </si>
  <si>
    <t>B164FY1</t>
  </si>
  <si>
    <t>B164FY1,0</t>
  </si>
  <si>
    <t>B164FY1,2030</t>
  </si>
  <si>
    <t>B164FY1,20</t>
  </si>
  <si>
    <t>FR0000120073</t>
  </si>
  <si>
    <t>AIRP.PA</t>
  </si>
  <si>
    <t>AIR LIQUIDE</t>
  </si>
  <si>
    <t>B1YXBJ7</t>
  </si>
  <si>
    <t>B1YXBJ7,0</t>
  </si>
  <si>
    <t>B1YXBJ7,1510</t>
  </si>
  <si>
    <t>B1YXBJ7,15</t>
  </si>
  <si>
    <t>NL0000235190</t>
  </si>
  <si>
    <t>AIR.PA</t>
  </si>
  <si>
    <t>AIRBUS</t>
  </si>
  <si>
    <t>4012250</t>
  </si>
  <si>
    <t>4012250,0</t>
  </si>
  <si>
    <t>4012250,2010</t>
  </si>
  <si>
    <t>4012250,20</t>
  </si>
  <si>
    <t>FR0010220475</t>
  </si>
  <si>
    <t>ALSO.PA</t>
  </si>
  <si>
    <t>ALSTOM</t>
  </si>
  <si>
    <t>B0DJ8Q5</t>
  </si>
  <si>
    <t>B0DJ8Q5,0</t>
  </si>
  <si>
    <t>B0DJ8Q5,2010</t>
  </si>
  <si>
    <t>B0DJ8Q5,20</t>
  </si>
  <si>
    <t>FR0004125920</t>
  </si>
  <si>
    <t>AMUN.PA</t>
  </si>
  <si>
    <t>AMUNDI</t>
  </si>
  <si>
    <t>BYZR014</t>
  </si>
  <si>
    <t>BYZR014,0</t>
  </si>
  <si>
    <t>BYZR014,4020</t>
  </si>
  <si>
    <t>BYZR014,40</t>
  </si>
  <si>
    <t>LU1598757687</t>
  </si>
  <si>
    <t>MT.AS</t>
  </si>
  <si>
    <t>ARCELORMITTAL A</t>
  </si>
  <si>
    <t>BYPBS67</t>
  </si>
  <si>
    <t>BYPBS67,0</t>
  </si>
  <si>
    <t>BYPBS67,1510</t>
  </si>
  <si>
    <t>BYPBS67,15</t>
  </si>
  <si>
    <t>FR0010313833</t>
  </si>
  <si>
    <t>AKE.PA</t>
  </si>
  <si>
    <t>ARKEMA</t>
  </si>
  <si>
    <t>B0Z5YZ2</t>
  </si>
  <si>
    <t>B0Z5YZ2,0</t>
  </si>
  <si>
    <t>B0Z5YZ2,1510</t>
  </si>
  <si>
    <t>B0Z5YZ2,15</t>
  </si>
  <si>
    <t>FR0000051732</t>
  </si>
  <si>
    <t>ATOS.PA</t>
  </si>
  <si>
    <t>ATOS</t>
  </si>
  <si>
    <t>5654781</t>
  </si>
  <si>
    <t>5654781,0</t>
  </si>
  <si>
    <t>5654781,4510</t>
  </si>
  <si>
    <t>5654781,45</t>
  </si>
  <si>
    <t>7088429</t>
  </si>
  <si>
    <t>7088429,0</t>
  </si>
  <si>
    <t>7088429,4030</t>
  </si>
  <si>
    <t>7088429,40</t>
  </si>
  <si>
    <t>FR0000120966</t>
  </si>
  <si>
    <t>BICP.PA</t>
  </si>
  <si>
    <t>BIC</t>
  </si>
  <si>
    <t>5298781</t>
  </si>
  <si>
    <t>5298781,0</t>
  </si>
  <si>
    <t>5298781,2020</t>
  </si>
  <si>
    <t>5298781,20</t>
  </si>
  <si>
    <t>FR0013280286</t>
  </si>
  <si>
    <t>BIOX.PA</t>
  </si>
  <si>
    <t>BIOMERIEUX</t>
  </si>
  <si>
    <t>BF0LBX7</t>
  </si>
  <si>
    <t>BF0LBX7,0</t>
  </si>
  <si>
    <t>BF0LBX7,3510</t>
  </si>
  <si>
    <t>BF0LBX7,35</t>
  </si>
  <si>
    <t>FR0000131104</t>
  </si>
  <si>
    <t>BNPP.PA</t>
  </si>
  <si>
    <t>BNP PARIBAS</t>
  </si>
  <si>
    <t>7309681</t>
  </si>
  <si>
    <t>7309681,0</t>
  </si>
  <si>
    <t>7309681,4010</t>
  </si>
  <si>
    <t>7309681,40</t>
  </si>
  <si>
    <t>FR0000039299</t>
  </si>
  <si>
    <t>BOLL.PA</t>
  </si>
  <si>
    <t>BOLLORE</t>
  </si>
  <si>
    <t>4572709</t>
  </si>
  <si>
    <t>4572709,0</t>
  </si>
  <si>
    <t>4572709,2030</t>
  </si>
  <si>
    <t>4572709,20</t>
  </si>
  <si>
    <t>FR0000120503</t>
  </si>
  <si>
    <t>BOUY.PA</t>
  </si>
  <si>
    <t>BOUYGUES</t>
  </si>
  <si>
    <t>4002121</t>
  </si>
  <si>
    <t>4002121,0</t>
  </si>
  <si>
    <t>4002121,2010</t>
  </si>
  <si>
    <t>4002121,20</t>
  </si>
  <si>
    <t>FR0006174348</t>
  </si>
  <si>
    <t>BVI.PA</t>
  </si>
  <si>
    <t>BUREAU VERITAS SA</t>
  </si>
  <si>
    <t>B28DTJ6</t>
  </si>
  <si>
    <t>B28DTJ6,0</t>
  </si>
  <si>
    <t>B28DTJ6,2020</t>
  </si>
  <si>
    <t>B28DTJ6,20</t>
  </si>
  <si>
    <t>FR0000125338</t>
  </si>
  <si>
    <t>CAPP.PA</t>
  </si>
  <si>
    <t>CAPGEMINI</t>
  </si>
  <si>
    <t>4163437</t>
  </si>
  <si>
    <t>4163437,0</t>
  </si>
  <si>
    <t>4163437,4510</t>
  </si>
  <si>
    <t>4163437,45</t>
  </si>
  <si>
    <t>FR0000120172</t>
  </si>
  <si>
    <t>CARR.PA</t>
  </si>
  <si>
    <t>CARREFOUR</t>
  </si>
  <si>
    <t>5641567</t>
  </si>
  <si>
    <t>5641567,0</t>
  </si>
  <si>
    <t>5641567,3010</t>
  </si>
  <si>
    <t>5641567,30</t>
  </si>
  <si>
    <t>FR0000125585</t>
  </si>
  <si>
    <t>CASP.PA</t>
  </si>
  <si>
    <t>CASINO</t>
  </si>
  <si>
    <t>4178419</t>
  </si>
  <si>
    <t>4178419,0</t>
  </si>
  <si>
    <t>4178419,3010</t>
  </si>
  <si>
    <t>4178419,30</t>
  </si>
  <si>
    <t>FR0000120222</t>
  </si>
  <si>
    <t>CNPP.PA</t>
  </si>
  <si>
    <t>CNP ASSURANCES</t>
  </si>
  <si>
    <t>5543986</t>
  </si>
  <si>
    <t>5543986,0</t>
  </si>
  <si>
    <t>5543986,4030</t>
  </si>
  <si>
    <t>5543986,40</t>
  </si>
  <si>
    <t>FR0000064578</t>
  </si>
  <si>
    <t>FDR.PA</t>
  </si>
  <si>
    <t>COVIVIO</t>
  </si>
  <si>
    <t>7745638</t>
  </si>
  <si>
    <t>7745638,0</t>
  </si>
  <si>
    <t>7745638,6010</t>
  </si>
  <si>
    <t>7745638,60</t>
  </si>
  <si>
    <t>FR0000045072</t>
  </si>
  <si>
    <t>CAGR.PA</t>
  </si>
  <si>
    <t>CREDIT AGRICOLE</t>
  </si>
  <si>
    <t>7262610</t>
  </si>
  <si>
    <t>7262610,0</t>
  </si>
  <si>
    <t>7262610,4010</t>
  </si>
  <si>
    <t>7262610,40</t>
  </si>
  <si>
    <t>FR0000120644</t>
  </si>
  <si>
    <t>DANO.PA</t>
  </si>
  <si>
    <t>DANONE</t>
  </si>
  <si>
    <t>B1Y9TB3</t>
  </si>
  <si>
    <t>B1Y9TB3,0</t>
  </si>
  <si>
    <t>B1Y9TB3,3020</t>
  </si>
  <si>
    <t>B1Y9TB3,30</t>
  </si>
  <si>
    <t>FR0000121725</t>
  </si>
  <si>
    <t>AVMD.PA</t>
  </si>
  <si>
    <t>DASSAULT AVIATION</t>
  </si>
  <si>
    <t>4067164</t>
  </si>
  <si>
    <t>4067164,0</t>
  </si>
  <si>
    <t>4067164,2010</t>
  </si>
  <si>
    <t>4067164,20</t>
  </si>
  <si>
    <t>FR0000130650</t>
  </si>
  <si>
    <t>DAST.PA</t>
  </si>
  <si>
    <t>DASSAULT SYSTEMES</t>
  </si>
  <si>
    <t>5330047</t>
  </si>
  <si>
    <t>5330047,0</t>
  </si>
  <si>
    <t>5330047,4510</t>
  </si>
  <si>
    <t>5330047,45</t>
  </si>
  <si>
    <t>FR0010908533</t>
  </si>
  <si>
    <t>EDEN.PA</t>
  </si>
  <si>
    <t>EDENRED</t>
  </si>
  <si>
    <t>B62G1B5</t>
  </si>
  <si>
    <t>B62G1B5,0</t>
  </si>
  <si>
    <t>B62G1B5,2020</t>
  </si>
  <si>
    <t>B62G1B5,20</t>
  </si>
  <si>
    <t>FR0010242511</t>
  </si>
  <si>
    <t>EDF.PA</t>
  </si>
  <si>
    <t>EDF</t>
  </si>
  <si>
    <t>B0NJJ17</t>
  </si>
  <si>
    <t>B0NJJ17,0</t>
  </si>
  <si>
    <t>B0NJJ17,5510</t>
  </si>
  <si>
    <t>B0NJJ17,55</t>
  </si>
  <si>
    <t>FR0000130452</t>
  </si>
  <si>
    <t>FOUG.PA</t>
  </si>
  <si>
    <t>EIFFAGE</t>
  </si>
  <si>
    <t>B13X013</t>
  </si>
  <si>
    <t>B13X013,0</t>
  </si>
  <si>
    <t>B13X013,2010</t>
  </si>
  <si>
    <t>B13X013,20</t>
  </si>
  <si>
    <t>FR0010208488</t>
  </si>
  <si>
    <t>ENGIE.PA</t>
  </si>
  <si>
    <t>ENGIE</t>
  </si>
  <si>
    <t>B0C2CQ3</t>
  </si>
  <si>
    <t>B0C2CQ3,0</t>
  </si>
  <si>
    <t>B0C2CQ3,5510</t>
  </si>
  <si>
    <t>B0C2CQ3,55</t>
  </si>
  <si>
    <t>FR0000121667</t>
  </si>
  <si>
    <t>ESSI.PA</t>
  </si>
  <si>
    <t>ESSILOR INTERNATIONAL</t>
  </si>
  <si>
    <t>7212477</t>
  </si>
  <si>
    <t>7212477,0</t>
  </si>
  <si>
    <t>7212477,3510</t>
  </si>
  <si>
    <t>7212477,35</t>
  </si>
  <si>
    <t>FR0000121121</t>
  </si>
  <si>
    <t>EURA.PA</t>
  </si>
  <si>
    <t>EURAZEO</t>
  </si>
  <si>
    <t>7042395</t>
  </si>
  <si>
    <t>7042395,0</t>
  </si>
  <si>
    <t>7042395,4020</t>
  </si>
  <si>
    <t>7042395,40</t>
  </si>
  <si>
    <t>FR0000038259</t>
  </si>
  <si>
    <t>EUFI.PA</t>
  </si>
  <si>
    <t>EUROFINS SCIENTIFIC</t>
  </si>
  <si>
    <t>5972643</t>
  </si>
  <si>
    <t>5972643,0</t>
  </si>
  <si>
    <t>5972643,3520</t>
  </si>
  <si>
    <t>5972643,35</t>
  </si>
  <si>
    <t>FR0010221234</t>
  </si>
  <si>
    <t>ETL.PA</t>
  </si>
  <si>
    <t>EUTELSAT COMMUNICATIONS</t>
  </si>
  <si>
    <t>B0M7KJ7</t>
  </si>
  <si>
    <t>B0M7KJ7,0</t>
  </si>
  <si>
    <t>B0M7KJ7,2540</t>
  </si>
  <si>
    <t>B0M7KJ7,25</t>
  </si>
  <si>
    <t>FR0000121147</t>
  </si>
  <si>
    <t>EPED.PA</t>
  </si>
  <si>
    <t>FAURECIA</t>
  </si>
  <si>
    <t>4400446</t>
  </si>
  <si>
    <t>4400446,0</t>
  </si>
  <si>
    <t>4400446,2510</t>
  </si>
  <si>
    <t>4400446,25</t>
  </si>
  <si>
    <t>FR0010040865</t>
  </si>
  <si>
    <t>GFCP.PA</t>
  </si>
  <si>
    <t>GECINA</t>
  </si>
  <si>
    <t>7742468</t>
  </si>
  <si>
    <t>7742468,0</t>
  </si>
  <si>
    <t>7742468,6010</t>
  </si>
  <si>
    <t>7742468,60</t>
  </si>
  <si>
    <t>FR0010533075</t>
  </si>
  <si>
    <t>GETP.PA</t>
  </si>
  <si>
    <t>GETLINK</t>
  </si>
  <si>
    <t>B292JQ9</t>
  </si>
  <si>
    <t>B292JQ9,0</t>
  </si>
  <si>
    <t>B292JQ9,2030</t>
  </si>
  <si>
    <t>B292JQ9,20</t>
  </si>
  <si>
    <t>FR0000052292</t>
  </si>
  <si>
    <t>HRMS.PA</t>
  </si>
  <si>
    <t>HERMES INTERNATIONAL</t>
  </si>
  <si>
    <t>5253973</t>
  </si>
  <si>
    <t>5253973,0</t>
  </si>
  <si>
    <t>5253973,2520</t>
  </si>
  <si>
    <t>5253973,25</t>
  </si>
  <si>
    <t>FR0000035081</t>
  </si>
  <si>
    <t>ICAD.PA</t>
  </si>
  <si>
    <t>ICADE</t>
  </si>
  <si>
    <t>4554406</t>
  </si>
  <si>
    <t>4554406,0</t>
  </si>
  <si>
    <t>4554406,6010</t>
  </si>
  <si>
    <t>4554406,60</t>
  </si>
  <si>
    <t>FR0004035913</t>
  </si>
  <si>
    <t>ILD.PA</t>
  </si>
  <si>
    <t>ILIAD</t>
  </si>
  <si>
    <t>7759435</t>
  </si>
  <si>
    <t>7759435,0</t>
  </si>
  <si>
    <t>7759435,5010</t>
  </si>
  <si>
    <t>7759435,50</t>
  </si>
  <si>
    <t>FR0000120859</t>
  </si>
  <si>
    <t>IMTP.PA</t>
  </si>
  <si>
    <t>IMERYS</t>
  </si>
  <si>
    <t>B011GL4</t>
  </si>
  <si>
    <t>B011GL4,0</t>
  </si>
  <si>
    <t>B011GL4,1510</t>
  </si>
  <si>
    <t>B011GL4,15</t>
  </si>
  <si>
    <t>FR0000125346</t>
  </si>
  <si>
    <t>INGC.PA</t>
  </si>
  <si>
    <t>INGENICO GROUP</t>
  </si>
  <si>
    <t>4196897</t>
  </si>
  <si>
    <t>4196897,0</t>
  </si>
  <si>
    <t>4196897,4520</t>
  </si>
  <si>
    <t>4196897,45</t>
  </si>
  <si>
    <t>FR0010259150</t>
  </si>
  <si>
    <t>IPN.PA</t>
  </si>
  <si>
    <t>IPSEN</t>
  </si>
  <si>
    <t>B0R7JF1</t>
  </si>
  <si>
    <t>B0R7JF1,0</t>
  </si>
  <si>
    <t>B0R7JF1,3520</t>
  </si>
  <si>
    <t>B0R7JF1,35</t>
  </si>
  <si>
    <t>FR0000077919</t>
  </si>
  <si>
    <t>JCDX.PA</t>
  </si>
  <si>
    <t>JC DECAUX INTERNATIONAL</t>
  </si>
  <si>
    <t>7136663</t>
  </si>
  <si>
    <t>7136663,0</t>
  </si>
  <si>
    <t>7136663,2540</t>
  </si>
  <si>
    <t>7136663,25</t>
  </si>
  <si>
    <t>FR0000121485</t>
  </si>
  <si>
    <t>PRTP.PA</t>
  </si>
  <si>
    <t>KERING</t>
  </si>
  <si>
    <t>5505072</t>
  </si>
  <si>
    <t>5505072,0</t>
  </si>
  <si>
    <t>5505072,2520</t>
  </si>
  <si>
    <t>5505072,25</t>
  </si>
  <si>
    <t>FR0000121964</t>
  </si>
  <si>
    <t>LOIM.PA</t>
  </si>
  <si>
    <t>KLEPIERRE</t>
  </si>
  <si>
    <t>7582556</t>
  </si>
  <si>
    <t>7582556,0</t>
  </si>
  <si>
    <t>7582556,6010</t>
  </si>
  <si>
    <t>7582556,60</t>
  </si>
  <si>
    <t>FR0000120321</t>
  </si>
  <si>
    <t>OREP.PA</t>
  </si>
  <si>
    <t>L'OREAL</t>
  </si>
  <si>
    <t>4057808</t>
  </si>
  <si>
    <t>4057808,0</t>
  </si>
  <si>
    <t>4057808,3030</t>
  </si>
  <si>
    <t>4057808,30</t>
  </si>
  <si>
    <t>FR0010307819</t>
  </si>
  <si>
    <t>LEGD.PA</t>
  </si>
  <si>
    <t>LEGRAND</t>
  </si>
  <si>
    <t>B11ZRK9</t>
  </si>
  <si>
    <t>B11ZRK9,0</t>
  </si>
  <si>
    <t>B11ZRK9,2010</t>
  </si>
  <si>
    <t>B11ZRK9,20</t>
  </si>
  <si>
    <t>FR0000121014</t>
  </si>
  <si>
    <t>LVMH.PA</t>
  </si>
  <si>
    <t>LVMH MOET HENNESSY</t>
  </si>
  <si>
    <t>4061412</t>
  </si>
  <si>
    <t>4061412,0</t>
  </si>
  <si>
    <t>4061412,2520</t>
  </si>
  <si>
    <t>4061412,25</t>
  </si>
  <si>
    <t>FR0000121261</t>
  </si>
  <si>
    <t>MICP.PA</t>
  </si>
  <si>
    <t>MICHELIN</t>
  </si>
  <si>
    <t>4588364</t>
  </si>
  <si>
    <t>4588364,0</t>
  </si>
  <si>
    <t>4588364,2510</t>
  </si>
  <si>
    <t>4588364,25</t>
  </si>
  <si>
    <t>FR0000120685</t>
  </si>
  <si>
    <t>CNAT.PA</t>
  </si>
  <si>
    <t>NATIXIS</t>
  </si>
  <si>
    <t>B1HDJL2</t>
  </si>
  <si>
    <t>B1HDJL2,0</t>
  </si>
  <si>
    <t>B1HDJL2,4020</t>
  </si>
  <si>
    <t>B1HDJL2,40</t>
  </si>
  <si>
    <t>FR0000133308</t>
  </si>
  <si>
    <t>ORAN.PA</t>
  </si>
  <si>
    <t>ORANGE</t>
  </si>
  <si>
    <t>5176177</t>
  </si>
  <si>
    <t>5176177,0</t>
  </si>
  <si>
    <t>5176177,5010</t>
  </si>
  <si>
    <t>5176177,50</t>
  </si>
  <si>
    <t>FR0000120693</t>
  </si>
  <si>
    <t>PERP.PA</t>
  </si>
  <si>
    <t>PERNOD RICARD</t>
  </si>
  <si>
    <t>4682329</t>
  </si>
  <si>
    <t>4682329,0</t>
  </si>
  <si>
    <t>4682329,3020</t>
  </si>
  <si>
    <t>4682329,30</t>
  </si>
  <si>
    <t>FR0000121501</t>
  </si>
  <si>
    <t>PEUP.PA</t>
  </si>
  <si>
    <t>PEUGEOT SA</t>
  </si>
  <si>
    <t>7103526</t>
  </si>
  <si>
    <t>7103526,0</t>
  </si>
  <si>
    <t>7103526,2510</t>
  </si>
  <si>
    <t>7103526,25</t>
  </si>
  <si>
    <t>FR0000130577</t>
  </si>
  <si>
    <t>PUBP.PA</t>
  </si>
  <si>
    <t>PUBLICIS GROUPE</t>
  </si>
  <si>
    <t>4380429</t>
  </si>
  <si>
    <t>4380429,0</t>
  </si>
  <si>
    <t>4380429,2540</t>
  </si>
  <si>
    <t>4380429,25</t>
  </si>
  <si>
    <t>FR0000130395</t>
  </si>
  <si>
    <t>RCOP.PA</t>
  </si>
  <si>
    <t>REMY COINTREAU</t>
  </si>
  <si>
    <t>4741714</t>
  </si>
  <si>
    <t>4741714,0</t>
  </si>
  <si>
    <t>4741714,3020</t>
  </si>
  <si>
    <t>4741714,30</t>
  </si>
  <si>
    <t>FR0000131906</t>
  </si>
  <si>
    <t>RENA.PA</t>
  </si>
  <si>
    <t>RENAULT</t>
  </si>
  <si>
    <t>4712798</t>
  </si>
  <si>
    <t>4712798,0</t>
  </si>
  <si>
    <t>4712798,2510</t>
  </si>
  <si>
    <t>4712798,25</t>
  </si>
  <si>
    <t>FR0010451203</t>
  </si>
  <si>
    <t>RXL.PA</t>
  </si>
  <si>
    <t>REXEL</t>
  </si>
  <si>
    <t>B1VP0K0</t>
  </si>
  <si>
    <t>B1VP0K0,0</t>
  </si>
  <si>
    <t>B1VP0K0,2010</t>
  </si>
  <si>
    <t>B1VP0K0,20</t>
  </si>
  <si>
    <t>FR0000073272</t>
  </si>
  <si>
    <t>SAF.PA</t>
  </si>
  <si>
    <t>SAFRAN</t>
  </si>
  <si>
    <t>B058TZ6</t>
  </si>
  <si>
    <t>B058TZ6,0</t>
  </si>
  <si>
    <t>B058TZ6,2010</t>
  </si>
  <si>
    <t>B058TZ6,20</t>
  </si>
  <si>
    <t>FR0000125007</t>
  </si>
  <si>
    <t>SGOB.PA</t>
  </si>
  <si>
    <t>SAINT-GOBAIN</t>
  </si>
  <si>
    <t>7380482</t>
  </si>
  <si>
    <t>7380482,0</t>
  </si>
  <si>
    <t>7380482,2010</t>
  </si>
  <si>
    <t>7380482,20</t>
  </si>
  <si>
    <t>FR0000120578</t>
  </si>
  <si>
    <t>SASY.PA</t>
  </si>
  <si>
    <t>SANOFI</t>
  </si>
  <si>
    <t>5671735</t>
  </si>
  <si>
    <t>5671735,0</t>
  </si>
  <si>
    <t>5671735,3520</t>
  </si>
  <si>
    <t>5671735,35</t>
  </si>
  <si>
    <t>FR0000121972</t>
  </si>
  <si>
    <t>SCHN.PA</t>
  </si>
  <si>
    <t>SCHNEIDER ELECTRIC</t>
  </si>
  <si>
    <t>4834108</t>
  </si>
  <si>
    <t>4834108,0</t>
  </si>
  <si>
    <t>4834108,2010</t>
  </si>
  <si>
    <t>4834108,20</t>
  </si>
  <si>
    <t>FR0010411983</t>
  </si>
  <si>
    <t>SCOR.PA</t>
  </si>
  <si>
    <t>SCOR</t>
  </si>
  <si>
    <t>B1LB9P6</t>
  </si>
  <si>
    <t>B1LB9P6,0</t>
  </si>
  <si>
    <t>B1LB9P6,4030</t>
  </si>
  <si>
    <t>B1LB9P6,40</t>
  </si>
  <si>
    <t>FR0000121709</t>
  </si>
  <si>
    <t>SEBF.PA</t>
  </si>
  <si>
    <t>SEB</t>
  </si>
  <si>
    <t>4792132</t>
  </si>
  <si>
    <t>4792132,0</t>
  </si>
  <si>
    <t>4792132,2520</t>
  </si>
  <si>
    <t>4792132,25</t>
  </si>
  <si>
    <t>LU0088087324</t>
  </si>
  <si>
    <t>SESFd.PA</t>
  </si>
  <si>
    <t>SES A-FDR</t>
  </si>
  <si>
    <t>B00ZQQ2</t>
  </si>
  <si>
    <t>B00ZQQ2,0</t>
  </si>
  <si>
    <t>B00ZQQ2,2540</t>
  </si>
  <si>
    <t>B00ZQQ2,25</t>
  </si>
  <si>
    <t>FR0000130809</t>
  </si>
  <si>
    <t>SOGN.PA</t>
  </si>
  <si>
    <t>SOCIETE GENERALE</t>
  </si>
  <si>
    <t>5966516</t>
  </si>
  <si>
    <t>5966516,0</t>
  </si>
  <si>
    <t>5966516,4010</t>
  </si>
  <si>
    <t>5966516,40</t>
  </si>
  <si>
    <t>FR0000121220</t>
  </si>
  <si>
    <t>EXHO.PA</t>
  </si>
  <si>
    <t>SODEXO</t>
  </si>
  <si>
    <t>7062713</t>
  </si>
  <si>
    <t>7062713,0</t>
  </si>
  <si>
    <t>7062713,2530</t>
  </si>
  <si>
    <t>7062713,25</t>
  </si>
  <si>
    <t>NL0000226223</t>
  </si>
  <si>
    <t>STM.PA</t>
  </si>
  <si>
    <t>STMICROELECTRONICS</t>
  </si>
  <si>
    <t>5962332</t>
  </si>
  <si>
    <t>5962332,0</t>
  </si>
  <si>
    <t>5962332,4530</t>
  </si>
  <si>
    <t>5962332,45</t>
  </si>
  <si>
    <t>FR0010613471</t>
  </si>
  <si>
    <t>SEVI.PA</t>
  </si>
  <si>
    <t>SUEZ</t>
  </si>
  <si>
    <t>B3B8D04</t>
  </si>
  <si>
    <t>B3B8D04,0</t>
  </si>
  <si>
    <t>B3B8D04,5510</t>
  </si>
  <si>
    <t>B3B8D04,55</t>
  </si>
  <si>
    <t>FR0000051807</t>
  </si>
  <si>
    <t>ROCH.PA</t>
  </si>
  <si>
    <t>TELEPERFORMANCE</t>
  </si>
  <si>
    <t>5999330</t>
  </si>
  <si>
    <t>5999330,0</t>
  </si>
  <si>
    <t>5999330,2020</t>
  </si>
  <si>
    <t>5999330,20</t>
  </si>
  <si>
    <t>FR0000121329</t>
  </si>
  <si>
    <t>TCFP.PA</t>
  </si>
  <si>
    <t>THALES</t>
  </si>
  <si>
    <t>4162791</t>
  </si>
  <si>
    <t>4162791,0</t>
  </si>
  <si>
    <t>4162791,2010</t>
  </si>
  <si>
    <t>4162791,20</t>
  </si>
  <si>
    <t>FR0000120271</t>
  </si>
  <si>
    <t>TOTF.PA</t>
  </si>
  <si>
    <t>TOTAL</t>
  </si>
  <si>
    <t>B15C557</t>
  </si>
  <si>
    <t>B15C557,0</t>
  </si>
  <si>
    <t>B15C557,1010</t>
  </si>
  <si>
    <t>B15C557,10</t>
  </si>
  <si>
    <t>FR0000054470</t>
  </si>
  <si>
    <t>UBIP.PA</t>
  </si>
  <si>
    <t>UBISOFT ENTERTAINMENT</t>
  </si>
  <si>
    <t>B1L3CS6</t>
  </si>
  <si>
    <t>B1L3CS6,0</t>
  </si>
  <si>
    <t>B1L3CS6,4510</t>
  </si>
  <si>
    <t>B1L3CS6,45</t>
  </si>
  <si>
    <t>FR0013326246</t>
  </si>
  <si>
    <t>URW.AS</t>
  </si>
  <si>
    <t>UNIBAIL-RODAMCO-WE</t>
  </si>
  <si>
    <t>BFYM460</t>
  </si>
  <si>
    <t>BFYM460,0</t>
  </si>
  <si>
    <t>BFYM460,6010</t>
  </si>
  <si>
    <t>BFYM460,60</t>
  </si>
  <si>
    <t>FR0013176526</t>
  </si>
  <si>
    <t>VLOF.PA</t>
  </si>
  <si>
    <t>VALEO</t>
  </si>
  <si>
    <t>BDC5ST8</t>
  </si>
  <si>
    <t>BDC5ST8,0</t>
  </si>
  <si>
    <t>BDC5ST8,2510</t>
  </si>
  <si>
    <t>BDC5ST8,25</t>
  </si>
  <si>
    <t>FR0000124141</t>
  </si>
  <si>
    <t>VIE.PA</t>
  </si>
  <si>
    <t>VEOLIA ENVIRONNEMENT</t>
  </si>
  <si>
    <t>4031879</t>
  </si>
  <si>
    <t>4031879,0</t>
  </si>
  <si>
    <t>4031879,5510</t>
  </si>
  <si>
    <t>4031879,55</t>
  </si>
  <si>
    <t>FR0000125486</t>
  </si>
  <si>
    <t>SGEF.PA</t>
  </si>
  <si>
    <t>VINCI</t>
  </si>
  <si>
    <t>B1XH026</t>
  </si>
  <si>
    <t>B1XH026,0</t>
  </si>
  <si>
    <t>B1XH026,2010</t>
  </si>
  <si>
    <t>B1XH026,20</t>
  </si>
  <si>
    <t>FR0000127771</t>
  </si>
  <si>
    <t>VIV.PA</t>
  </si>
  <si>
    <t>VIVENDI</t>
  </si>
  <si>
    <t>4834777</t>
  </si>
  <si>
    <t>4834777,0</t>
  </si>
  <si>
    <t>4834777,2540</t>
  </si>
  <si>
    <t>4834777,25</t>
  </si>
  <si>
    <t>FR0000121204</t>
  </si>
  <si>
    <t>MWDP.PA</t>
  </si>
  <si>
    <t>WENDEL</t>
  </si>
  <si>
    <t>7390113</t>
  </si>
  <si>
    <t>7390113,0</t>
  </si>
  <si>
    <t>7390113,4020</t>
  </si>
  <si>
    <t>7390113,40</t>
  </si>
  <si>
    <t>GB00B1YW4409</t>
  </si>
  <si>
    <t>III.L</t>
  </si>
  <si>
    <t>3I GROUP</t>
  </si>
  <si>
    <t>B1YW440</t>
  </si>
  <si>
    <t>B1YW440,0</t>
  </si>
  <si>
    <t>B1YW440,4020</t>
  </si>
  <si>
    <t>B1YW440,40</t>
  </si>
  <si>
    <t>GB00B02J6398</t>
  </si>
  <si>
    <t>ADML.L</t>
  </si>
  <si>
    <t>ADMIRAL GROUP</t>
  </si>
  <si>
    <t>B02J639</t>
  </si>
  <si>
    <t>B02J639,0</t>
  </si>
  <si>
    <t>B02J639,4030</t>
  </si>
  <si>
    <t>B02J639,40</t>
  </si>
  <si>
    <t>GB00B1XZS820</t>
  </si>
  <si>
    <t>AAL.L</t>
  </si>
  <si>
    <t>ANGLO AMERICAN</t>
  </si>
  <si>
    <t>B1XZS82</t>
  </si>
  <si>
    <t>B1XZS82,0</t>
  </si>
  <si>
    <t>B1XZS82,1510</t>
  </si>
  <si>
    <t>B1XZS82,15</t>
  </si>
  <si>
    <t>GB0000456144</t>
  </si>
  <si>
    <t>ANTO.L</t>
  </si>
  <si>
    <t>ANTOFAGASTA</t>
  </si>
  <si>
    <t>0045614</t>
  </si>
  <si>
    <t>0045614,0</t>
  </si>
  <si>
    <t>0045614,1510</t>
  </si>
  <si>
    <t>0045614,15</t>
  </si>
  <si>
    <t>GB0000536739</t>
  </si>
  <si>
    <t>AHT.L</t>
  </si>
  <si>
    <t>ASHTEAD GROUP</t>
  </si>
  <si>
    <t>0053673</t>
  </si>
  <si>
    <t>0053673,0</t>
  </si>
  <si>
    <t>0053673,2010</t>
  </si>
  <si>
    <t>0053673,20</t>
  </si>
  <si>
    <t>GB0006731235</t>
  </si>
  <si>
    <t>ABF.L</t>
  </si>
  <si>
    <t>ASSOCIATED BRITISH FOODS</t>
  </si>
  <si>
    <t>0673123</t>
  </si>
  <si>
    <t>0673123,0</t>
  </si>
  <si>
    <t>0673123,3020</t>
  </si>
  <si>
    <t>0673123,30</t>
  </si>
  <si>
    <t>GB0009895292</t>
  </si>
  <si>
    <t>AZN.L</t>
  </si>
  <si>
    <t>ASTRAZENECA</t>
  </si>
  <si>
    <t>0989529</t>
  </si>
  <si>
    <t>0989529,0</t>
  </si>
  <si>
    <t>0989529,3520</t>
  </si>
  <si>
    <t>0989529,35</t>
  </si>
  <si>
    <t>GB00BVYVFW23</t>
  </si>
  <si>
    <t>AUTOA.L</t>
  </si>
  <si>
    <t>AUTO TRADER GROUP</t>
  </si>
  <si>
    <t>BVYVFW2</t>
  </si>
  <si>
    <t>BVYVFW2,0</t>
  </si>
  <si>
    <t>BVYVFW2,4510</t>
  </si>
  <si>
    <t>BVYVFW2,45</t>
  </si>
  <si>
    <t>GB0002162385</t>
  </si>
  <si>
    <t>AV.L</t>
  </si>
  <si>
    <t>AVIVA</t>
  </si>
  <si>
    <t>0216238</t>
  </si>
  <si>
    <t>0216238,0</t>
  </si>
  <si>
    <t>0216238,4030</t>
  </si>
  <si>
    <t>0216238,40</t>
  </si>
  <si>
    <t>GB0009697037</t>
  </si>
  <si>
    <t>BAB.L</t>
  </si>
  <si>
    <t>BABCOCK INTL GROUP</t>
  </si>
  <si>
    <t>0969703</t>
  </si>
  <si>
    <t>0969703,0</t>
  </si>
  <si>
    <t>0969703,2020</t>
  </si>
  <si>
    <t>0969703,20</t>
  </si>
  <si>
    <t>GB0002634946</t>
  </si>
  <si>
    <t>BAES.L</t>
  </si>
  <si>
    <t>BAE SYSTEMS</t>
  </si>
  <si>
    <t>0263494</t>
  </si>
  <si>
    <t>0263494,0</t>
  </si>
  <si>
    <t>0263494,2010</t>
  </si>
  <si>
    <t>0263494,20</t>
  </si>
  <si>
    <t>GB0031348658</t>
  </si>
  <si>
    <t>BARC.L</t>
  </si>
  <si>
    <t>BARCLAYS</t>
  </si>
  <si>
    <t>3134865</t>
  </si>
  <si>
    <t>3134865,0</t>
  </si>
  <si>
    <t>3134865,4010</t>
  </si>
  <si>
    <t>3134865,40</t>
  </si>
  <si>
    <t>GB0000811801</t>
  </si>
  <si>
    <t>BDEV.L</t>
  </si>
  <si>
    <t>BARRATT DEVELOPMENTS</t>
  </si>
  <si>
    <t>0081180</t>
  </si>
  <si>
    <t>0081180,0</t>
  </si>
  <si>
    <t>0081180,2520</t>
  </si>
  <si>
    <t>0081180,25</t>
  </si>
  <si>
    <t>GB00B02L3W35</t>
  </si>
  <si>
    <t>BKGH.L</t>
  </si>
  <si>
    <t>BERKELEY GRP HLDGS</t>
  </si>
  <si>
    <t>B02L3W3</t>
  </si>
  <si>
    <t>B02L3W3,0</t>
  </si>
  <si>
    <t>B02L3W3,2520</t>
  </si>
  <si>
    <t>B02L3W3,25</t>
  </si>
  <si>
    <t>GB0000566504</t>
  </si>
  <si>
    <t>BLT.L</t>
  </si>
  <si>
    <t>BHP BILLITON PLC (GB)</t>
  </si>
  <si>
    <t>0056650</t>
  </si>
  <si>
    <t>0056650,0</t>
  </si>
  <si>
    <t>0056650,1510</t>
  </si>
  <si>
    <t>0056650,15</t>
  </si>
  <si>
    <t>GB0007980591</t>
  </si>
  <si>
    <t>BP.L</t>
  </si>
  <si>
    <t>BP</t>
  </si>
  <si>
    <t>0798059</t>
  </si>
  <si>
    <t>0798059,0</t>
  </si>
  <si>
    <t>0798059,1010</t>
  </si>
  <si>
    <t>0798059,10</t>
  </si>
  <si>
    <t>GB0002875804</t>
  </si>
  <si>
    <t>BATS.L</t>
  </si>
  <si>
    <t>BRITISH AMERICAN TOBACCO</t>
  </si>
  <si>
    <t>0287580</t>
  </si>
  <si>
    <t>0287580,0</t>
  </si>
  <si>
    <t>0287580,3020</t>
  </si>
  <si>
    <t>0287580,30</t>
  </si>
  <si>
    <t>GB0001367019</t>
  </si>
  <si>
    <t>BLND.L</t>
  </si>
  <si>
    <t>BRITISH LAND CO</t>
  </si>
  <si>
    <t>0136701</t>
  </si>
  <si>
    <t>0136701,0</t>
  </si>
  <si>
    <t>0136701,6010</t>
  </si>
  <si>
    <t>0136701,60</t>
  </si>
  <si>
    <t>GB0030913577</t>
  </si>
  <si>
    <t>BT.L</t>
  </si>
  <si>
    <t>BT GROUP</t>
  </si>
  <si>
    <t>3091357</t>
  </si>
  <si>
    <t>3091357,0</t>
  </si>
  <si>
    <t>3091357,5010</t>
  </si>
  <si>
    <t>3091357,50</t>
  </si>
  <si>
    <t>GB00B0744B38</t>
  </si>
  <si>
    <t>BNZL.L</t>
  </si>
  <si>
    <t>BUNZL</t>
  </si>
  <si>
    <t>B0744B3</t>
  </si>
  <si>
    <t>B0744B3,0</t>
  </si>
  <si>
    <t>B0744B3,2010</t>
  </si>
  <si>
    <t>B0744B3,20</t>
  </si>
  <si>
    <t>GB0031743007</t>
  </si>
  <si>
    <t>BRBY.L</t>
  </si>
  <si>
    <t>BURBERRY GROUP</t>
  </si>
  <si>
    <t>3174300</t>
  </si>
  <si>
    <t>3174300,0</t>
  </si>
  <si>
    <t>3174300,2520</t>
  </si>
  <si>
    <t>3174300,25</t>
  </si>
  <si>
    <t>GB0031215220</t>
  </si>
  <si>
    <t>CCL.L</t>
  </si>
  <si>
    <t>CARNIVAL PLC (GB)</t>
  </si>
  <si>
    <t>3121522</t>
  </si>
  <si>
    <t>3121522,0</t>
  </si>
  <si>
    <t>3121522,2530</t>
  </si>
  <si>
    <t>3121522,25</t>
  </si>
  <si>
    <t>GB00B033F229</t>
  </si>
  <si>
    <t>CNA.L</t>
  </si>
  <si>
    <t>CENTRICA</t>
  </si>
  <si>
    <t>B033F22</t>
  </si>
  <si>
    <t>B033F22,0</t>
  </si>
  <si>
    <t>B033F22,5510</t>
  </si>
  <si>
    <t>B033F22,55</t>
  </si>
  <si>
    <t>CH0198251305</t>
  </si>
  <si>
    <t>CCH.L</t>
  </si>
  <si>
    <t>COCA-COLA HBC CDI</t>
  </si>
  <si>
    <t>B9895B7</t>
  </si>
  <si>
    <t>B9895B7,0</t>
  </si>
  <si>
    <t>B9895B7,3020</t>
  </si>
  <si>
    <t>B9895B7,30</t>
  </si>
  <si>
    <t>GB00BD6K4575</t>
  </si>
  <si>
    <t>CPG.L</t>
  </si>
  <si>
    <t>COMPASS GROUP</t>
  </si>
  <si>
    <t>BD6K457</t>
  </si>
  <si>
    <t>BD6K457,0</t>
  </si>
  <si>
    <t>BD6K457,2530</t>
  </si>
  <si>
    <t>BD6K457,25</t>
  </si>
  <si>
    <t>GB00BD3VFW73</t>
  </si>
  <si>
    <t>CTEC.L</t>
  </si>
  <si>
    <t>CONVATEC GROUP</t>
  </si>
  <si>
    <t>BD3VFW7</t>
  </si>
  <si>
    <t>BD3VFW7,0</t>
  </si>
  <si>
    <t>BD3VFW7,3510</t>
  </si>
  <si>
    <t>BD3VFW7,35</t>
  </si>
  <si>
    <t>GB00BYZWX769</t>
  </si>
  <si>
    <t>CRDA.L</t>
  </si>
  <si>
    <t>CRODA INTERNATIONAL</t>
  </si>
  <si>
    <t>BYZWX76</t>
  </si>
  <si>
    <t>BYZWX76,0</t>
  </si>
  <si>
    <t>BYZWX76,1510</t>
  </si>
  <si>
    <t>BYZWX76,15</t>
  </si>
  <si>
    <t>IE0002424939</t>
  </si>
  <si>
    <t>DCC.L</t>
  </si>
  <si>
    <t>DCC (GB)</t>
  </si>
  <si>
    <t>0242493</t>
  </si>
  <si>
    <t>0242493,0</t>
  </si>
  <si>
    <t>0242493,2010</t>
  </si>
  <si>
    <t>0242493,20</t>
  </si>
  <si>
    <t>GB0002374006</t>
  </si>
  <si>
    <t>DGE.L</t>
  </si>
  <si>
    <t>DIAGEO</t>
  </si>
  <si>
    <t>0237400</t>
  </si>
  <si>
    <t>0237400,0</t>
  </si>
  <si>
    <t>0237400,3020</t>
  </si>
  <si>
    <t>0237400,30</t>
  </si>
  <si>
    <t>GB00BY9D0Y18</t>
  </si>
  <si>
    <t>DLGD.L</t>
  </si>
  <si>
    <t>DIRECT LINE INS GRP</t>
  </si>
  <si>
    <t>BY9D0Y1</t>
  </si>
  <si>
    <t>BY9D0Y1,0</t>
  </si>
  <si>
    <t>BY9D0Y1,4030</t>
  </si>
  <si>
    <t>BY9D0Y1,40</t>
  </si>
  <si>
    <t>GB00B7KR2P84</t>
  </si>
  <si>
    <t>EZJ.L</t>
  </si>
  <si>
    <t>EASYJET</t>
  </si>
  <si>
    <t>B7KR2P8</t>
  </si>
  <si>
    <t>B7KR2P8,0</t>
  </si>
  <si>
    <t>B7KR2P8,2030</t>
  </si>
  <si>
    <t>B7KR2P8,20</t>
  </si>
  <si>
    <t>GB00B19NLV48</t>
  </si>
  <si>
    <t>EXPN.L</t>
  </si>
  <si>
    <t>EXPERIAN</t>
  </si>
  <si>
    <t>B19NLV4</t>
  </si>
  <si>
    <t>B19NLV4,0</t>
  </si>
  <si>
    <t>B19NLV4,2020</t>
  </si>
  <si>
    <t>B19NLV4,20</t>
  </si>
  <si>
    <t>JE00BFYFZP55</t>
  </si>
  <si>
    <t>FERG.L</t>
  </si>
  <si>
    <t>FERGUSON</t>
  </si>
  <si>
    <t>BFYFZP5</t>
  </si>
  <si>
    <t>BFYFZP5,0</t>
  </si>
  <si>
    <t>BFYFZP5,2010</t>
  </si>
  <si>
    <t>BFYFZP5,20</t>
  </si>
  <si>
    <t>GB00B2QPKJ12</t>
  </si>
  <si>
    <t>FRES.L</t>
  </si>
  <si>
    <t>FRESNILLO PLC</t>
  </si>
  <si>
    <t>B2QPKJ1</t>
  </si>
  <si>
    <t>B2QPKJ1,0</t>
  </si>
  <si>
    <t>B2QPKJ1,1510</t>
  </si>
  <si>
    <t>B2QPKJ1,15</t>
  </si>
  <si>
    <t>GB00B01FLG62</t>
  </si>
  <si>
    <t>GFS.L</t>
  </si>
  <si>
    <t>G4S</t>
  </si>
  <si>
    <t>B01FLG6</t>
  </si>
  <si>
    <t>B01FLG6,0</t>
  </si>
  <si>
    <t>B01FLG6,2020</t>
  </si>
  <si>
    <t>B01FLG6,20</t>
  </si>
  <si>
    <t>GB0009252882</t>
  </si>
  <si>
    <t>GSK.L</t>
  </si>
  <si>
    <t>GLAXOSMITHKLINE</t>
  </si>
  <si>
    <t>0925288</t>
  </si>
  <si>
    <t>0925288,0</t>
  </si>
  <si>
    <t>0925288,3520</t>
  </si>
  <si>
    <t>0925288,35</t>
  </si>
  <si>
    <t>JE00B4T3BW64</t>
  </si>
  <si>
    <t>GLEN.L</t>
  </si>
  <si>
    <t>GLENCORE</t>
  </si>
  <si>
    <t>B4T3BW6</t>
  </si>
  <si>
    <t>B4T3BW6,0</t>
  </si>
  <si>
    <t>B4T3BW6,1510</t>
  </si>
  <si>
    <t>B4T3BW6,15</t>
  </si>
  <si>
    <t>IM00B5VQMV65</t>
  </si>
  <si>
    <t>GVC.L</t>
  </si>
  <si>
    <t>GVC HOLDINGS</t>
  </si>
  <si>
    <t>B5VQMV6</t>
  </si>
  <si>
    <t>B5VQMV6,0</t>
  </si>
  <si>
    <t>B5VQMV6,2530</t>
  </si>
  <si>
    <t>B5VQMV6,25</t>
  </si>
  <si>
    <t>GB0004065016</t>
  </si>
  <si>
    <t>HMSO.L</t>
  </si>
  <si>
    <t>HAMMERSON</t>
  </si>
  <si>
    <t>0406501</t>
  </si>
  <si>
    <t>0406501,0</t>
  </si>
  <si>
    <t>0406501,6010</t>
  </si>
  <si>
    <t>0406501,60</t>
  </si>
  <si>
    <t>GB00B1VZ0M25</t>
  </si>
  <si>
    <t>HRGV.L</t>
  </si>
  <si>
    <t>HARGREAVES LANSDOWN</t>
  </si>
  <si>
    <t>B1VZ0M2</t>
  </si>
  <si>
    <t>B1VZ0M2,0</t>
  </si>
  <si>
    <t>B1VZ0M2,4020</t>
  </si>
  <si>
    <t>B1VZ0M2,40</t>
  </si>
  <si>
    <t>GB0005405286</t>
  </si>
  <si>
    <t>HSBA.L</t>
  </si>
  <si>
    <t>HSBC HOLDINGS (GB)</t>
  </si>
  <si>
    <t>0540528</t>
  </si>
  <si>
    <t>0540528,0</t>
  </si>
  <si>
    <t>0540528,4010</t>
  </si>
  <si>
    <t>0540528,40</t>
  </si>
  <si>
    <t>GB0004544929</t>
  </si>
  <si>
    <t>IMB.L</t>
  </si>
  <si>
    <t>IMPERIAL BRANDS</t>
  </si>
  <si>
    <t>0454492</t>
  </si>
  <si>
    <t>0454492,0</t>
  </si>
  <si>
    <t>0454492,3020</t>
  </si>
  <si>
    <t>0454492,30</t>
  </si>
  <si>
    <t>GB00BD8QVH41</t>
  </si>
  <si>
    <t>IHG.L</t>
  </si>
  <si>
    <t>INTERCONTINENTAL HOTELS</t>
  </si>
  <si>
    <t>BD8QVH4</t>
  </si>
  <si>
    <t>BD8QVH4,0</t>
  </si>
  <si>
    <t>BD8QVH4,2530</t>
  </si>
  <si>
    <t>BD8QVH4,25</t>
  </si>
  <si>
    <t>GB0031638363</t>
  </si>
  <si>
    <t>ITRK.L</t>
  </si>
  <si>
    <t>INTERTEK GROUP</t>
  </si>
  <si>
    <t>3163836</t>
  </si>
  <si>
    <t>3163836,0</t>
  </si>
  <si>
    <t>3163836,2020</t>
  </si>
  <si>
    <t>3163836,20</t>
  </si>
  <si>
    <t>GB00B17BBQ50</t>
  </si>
  <si>
    <t>INVP.L</t>
  </si>
  <si>
    <t>INVESTEC PLC (GB)</t>
  </si>
  <si>
    <t>B17BBQ5</t>
  </si>
  <si>
    <t>B17BBQ5,0</t>
  </si>
  <si>
    <t>B17BBQ5,4020</t>
  </si>
  <si>
    <t>B17BBQ5,40</t>
  </si>
  <si>
    <t>GB0033986497</t>
  </si>
  <si>
    <t>ITV.L</t>
  </si>
  <si>
    <t>ITV</t>
  </si>
  <si>
    <t>3398649</t>
  </si>
  <si>
    <t>3398649,0</t>
  </si>
  <si>
    <t>3398649,2540</t>
  </si>
  <si>
    <t>3398649,25</t>
  </si>
  <si>
    <t>GB00BZ4BQC70</t>
  </si>
  <si>
    <t>JMAT.L</t>
  </si>
  <si>
    <t>JOHNSON MATTHEY</t>
  </si>
  <si>
    <t>BZ4BQC7</t>
  </si>
  <si>
    <t>BZ4BQC7,0</t>
  </si>
  <si>
    <t>BZ4BQC7,1510</t>
  </si>
  <si>
    <t>BZ4BQC7,15</t>
  </si>
  <si>
    <t>GB0033195214</t>
  </si>
  <si>
    <t>KGF.L</t>
  </si>
  <si>
    <t>KINGFISHER</t>
  </si>
  <si>
    <t>3319521</t>
  </si>
  <si>
    <t>3319521,0</t>
  </si>
  <si>
    <t>3319521,2550</t>
  </si>
  <si>
    <t>3319521,25</t>
  </si>
  <si>
    <t>GB00BYW0PQ60</t>
  </si>
  <si>
    <t>LAND.L</t>
  </si>
  <si>
    <t>LAND SECURITIES GROUP</t>
  </si>
  <si>
    <t>BYW0PQ6</t>
  </si>
  <si>
    <t>BYW0PQ6,0</t>
  </si>
  <si>
    <t>BYW0PQ6,6010</t>
  </si>
  <si>
    <t>BYW0PQ6,60</t>
  </si>
  <si>
    <t>0560399</t>
  </si>
  <si>
    <t>0560399,0</t>
  </si>
  <si>
    <t>0560399,4030</t>
  </si>
  <si>
    <t>0560399,40</t>
  </si>
  <si>
    <t>GB0008706128</t>
  </si>
  <si>
    <t>LLOY.L</t>
  </si>
  <si>
    <t>LLOYDS BANKING GROUP</t>
  </si>
  <si>
    <t>0870612</t>
  </si>
  <si>
    <t>0870612,0</t>
  </si>
  <si>
    <t>0870612,4010</t>
  </si>
  <si>
    <t>0870612,40</t>
  </si>
  <si>
    <t>GB00B0SWJX34</t>
  </si>
  <si>
    <t>LSE.L</t>
  </si>
  <si>
    <t>LONDON STOCK EXCHANGE</t>
  </si>
  <si>
    <t>B0SWJX3</t>
  </si>
  <si>
    <t>B0SWJX3,0</t>
  </si>
  <si>
    <t>B0SWJX3,4020</t>
  </si>
  <si>
    <t>B0SWJX3,40</t>
  </si>
  <si>
    <t>GB0031274896</t>
  </si>
  <si>
    <t>MKS.L</t>
  </si>
  <si>
    <t>MARKS &amp; SPENCER GROUP</t>
  </si>
  <si>
    <t>3127489</t>
  </si>
  <si>
    <t>3127489,0</t>
  </si>
  <si>
    <t>3127489,2550</t>
  </si>
  <si>
    <t>3127489,25</t>
  </si>
  <si>
    <t>GB00B8HX8Z88</t>
  </si>
  <si>
    <t>MDCM.L</t>
  </si>
  <si>
    <t>MEDICLINIC INTL</t>
  </si>
  <si>
    <t>B8HX8Z8</t>
  </si>
  <si>
    <t>B8HX8Z8,0</t>
  </si>
  <si>
    <t>B8HX8Z8,3510</t>
  </si>
  <si>
    <t>B8HX8Z8,35</t>
  </si>
  <si>
    <t>GB0005758098</t>
  </si>
  <si>
    <t>MGGT.L</t>
  </si>
  <si>
    <t>MEGGITT</t>
  </si>
  <si>
    <t>0575809</t>
  </si>
  <si>
    <t>0575809,0</t>
  </si>
  <si>
    <t>0575809,2010</t>
  </si>
  <si>
    <t>0575809,20</t>
  </si>
  <si>
    <t>GB00BZ1G4322</t>
  </si>
  <si>
    <t>MRON.L</t>
  </si>
  <si>
    <t>MELROSE INDUSTRIES</t>
  </si>
  <si>
    <t>BZ1G432</t>
  </si>
  <si>
    <t>BZ1G432,0</t>
  </si>
  <si>
    <t>BZ1G432,2010</t>
  </si>
  <si>
    <t>BZ1G432,20</t>
  </si>
  <si>
    <t>GB00BDZT6P94</t>
  </si>
  <si>
    <t>MERL.L</t>
  </si>
  <si>
    <t>MERLIN ENTERTAINMENTS</t>
  </si>
  <si>
    <t>BDZT6P9</t>
  </si>
  <si>
    <t>BDZT6P9,0</t>
  </si>
  <si>
    <t>BDZT6P9,2530</t>
  </si>
  <si>
    <t>BDZT6P9,25</t>
  </si>
  <si>
    <t>GB00BD8YWM01</t>
  </si>
  <si>
    <t>MCRO.L</t>
  </si>
  <si>
    <t>MICRO FOCUS INTL</t>
  </si>
  <si>
    <t>BD8YWM0</t>
  </si>
  <si>
    <t>BD8YWM0,0</t>
  </si>
  <si>
    <t>BD8YWM0,4510</t>
  </si>
  <si>
    <t>BD8YWM0,45</t>
  </si>
  <si>
    <t>GB00B1CRLC47</t>
  </si>
  <si>
    <t>MNDI.L</t>
  </si>
  <si>
    <t>MONDI PLC (GB)</t>
  </si>
  <si>
    <t>B1CRLC4</t>
  </si>
  <si>
    <t>B1CRLC4,0</t>
  </si>
  <si>
    <t>B1CRLC4,1510</t>
  </si>
  <si>
    <t>B1CRLC4,15</t>
  </si>
  <si>
    <t>GB0006043169</t>
  </si>
  <si>
    <t>MRW.L</t>
  </si>
  <si>
    <t>MORRISON WM SUPERMARKETS</t>
  </si>
  <si>
    <t>0604316</t>
  </si>
  <si>
    <t>0604316,0</t>
  </si>
  <si>
    <t>0604316,3010</t>
  </si>
  <si>
    <t>0604316,30</t>
  </si>
  <si>
    <t>GB00BDR05C01</t>
  </si>
  <si>
    <t>NG.L</t>
  </si>
  <si>
    <t>NATIONAL GRID</t>
  </si>
  <si>
    <t>BDR05C0</t>
  </si>
  <si>
    <t>BDR05C0,0</t>
  </si>
  <si>
    <t>BDR05C0,5510</t>
  </si>
  <si>
    <t>BDR05C0,55</t>
  </si>
  <si>
    <t>GB00BMJ6DW54</t>
  </si>
  <si>
    <t>INF.L</t>
  </si>
  <si>
    <t>NEW INFORMA</t>
  </si>
  <si>
    <t>BMJ6DW5</t>
  </si>
  <si>
    <t>BMJ6DW5,0</t>
  </si>
  <si>
    <t>BMJ6DW5,2540</t>
  </si>
  <si>
    <t>BMJ6DW5,25</t>
  </si>
  <si>
    <t>GB0032089863</t>
  </si>
  <si>
    <t>NXT.L</t>
  </si>
  <si>
    <t>NEXT</t>
  </si>
  <si>
    <t>3208986</t>
  </si>
  <si>
    <t>3208986,0</t>
  </si>
  <si>
    <t>3208986,2550</t>
  </si>
  <si>
    <t>3208986,25</t>
  </si>
  <si>
    <t>GB00B7FC0762</t>
  </si>
  <si>
    <t>NMC.L</t>
  </si>
  <si>
    <t>NMC HEALTH</t>
  </si>
  <si>
    <t>B7FC076</t>
  </si>
  <si>
    <t>B7FC076,0</t>
  </si>
  <si>
    <t>B7FC076,3510</t>
  </si>
  <si>
    <t>B7FC076,35</t>
  </si>
  <si>
    <t>GB0006776081</t>
  </si>
  <si>
    <t>PSON.L</t>
  </si>
  <si>
    <t>PEARSON</t>
  </si>
  <si>
    <t>0677608</t>
  </si>
  <si>
    <t>0677608,0</t>
  </si>
  <si>
    <t>0677608,2540</t>
  </si>
  <si>
    <t>0677608,25</t>
  </si>
  <si>
    <t>GB0006825383</t>
  </si>
  <si>
    <t>PSN.L</t>
  </si>
  <si>
    <t>PERSIMMON</t>
  </si>
  <si>
    <t>0682538</t>
  </si>
  <si>
    <t>0682538,0</t>
  </si>
  <si>
    <t>0682538,2520</t>
  </si>
  <si>
    <t>0682538,25</t>
  </si>
  <si>
    <t>GB0007099541</t>
  </si>
  <si>
    <t>PRU.L</t>
  </si>
  <si>
    <t>PRUDENTIAL</t>
  </si>
  <si>
    <t>0709954</t>
  </si>
  <si>
    <t>0709954,0</t>
  </si>
  <si>
    <t>0709954,4030</t>
  </si>
  <si>
    <t>0709954,40</t>
  </si>
  <si>
    <t>GB00B01C3S32</t>
  </si>
  <si>
    <t>RRS.L</t>
  </si>
  <si>
    <t>RANDGOLD RESOURCES</t>
  </si>
  <si>
    <t>B01C3S3</t>
  </si>
  <si>
    <t>B01C3S3,0</t>
  </si>
  <si>
    <t>B01C3S3,1510</t>
  </si>
  <si>
    <t>B01C3S3,15</t>
  </si>
  <si>
    <t>GB00B24CGK77</t>
  </si>
  <si>
    <t>RB.L</t>
  </si>
  <si>
    <t>RECKITT BENCKISER GROUP</t>
  </si>
  <si>
    <t>B24CGK7</t>
  </si>
  <si>
    <t>B24CGK7,0</t>
  </si>
  <si>
    <t>B24CGK7,3030</t>
  </si>
  <si>
    <t>B24CGK7,30</t>
  </si>
  <si>
    <t>GB00B2B0DG97</t>
  </si>
  <si>
    <t>REL.L</t>
  </si>
  <si>
    <t>RELX (GB)</t>
  </si>
  <si>
    <t>B2B0DG9</t>
  </si>
  <si>
    <t>B2B0DG9,0</t>
  </si>
  <si>
    <t>B2B0DG9,2020</t>
  </si>
  <si>
    <t>B2B0DG9,20</t>
  </si>
  <si>
    <t>GB0007188757</t>
  </si>
  <si>
    <t>RIO.L</t>
  </si>
  <si>
    <t>RIO TINTO PLC (GB)</t>
  </si>
  <si>
    <t>0718875</t>
  </si>
  <si>
    <t>0718875,0</t>
  </si>
  <si>
    <t>0718875,1510</t>
  </si>
  <si>
    <t>0718875,15</t>
  </si>
  <si>
    <t>GB00B63H8491</t>
  </si>
  <si>
    <t>RR.L</t>
  </si>
  <si>
    <t>ROLLS-ROYCE GROUP</t>
  </si>
  <si>
    <t>B63H849</t>
  </si>
  <si>
    <t>B63H849,0</t>
  </si>
  <si>
    <t>B63H849,2010</t>
  </si>
  <si>
    <t>B63H849,20</t>
  </si>
  <si>
    <t>GB00B7T77214</t>
  </si>
  <si>
    <t>RBS.L</t>
  </si>
  <si>
    <t>ROYAL BANK OF SCOTLAND</t>
  </si>
  <si>
    <t>B7T7721</t>
  </si>
  <si>
    <t>B7T7721,0</t>
  </si>
  <si>
    <t>B7T7721,4010</t>
  </si>
  <si>
    <t>B7T7721,40</t>
  </si>
  <si>
    <t>GB00B03MLX29</t>
  </si>
  <si>
    <t>RDSa.L</t>
  </si>
  <si>
    <t>ROYAL DUTCH SHELL A</t>
  </si>
  <si>
    <t>B03MLX2</t>
  </si>
  <si>
    <t>B03MLX2,0</t>
  </si>
  <si>
    <t>B03MLX2,1010</t>
  </si>
  <si>
    <t>B03MLX2,10</t>
  </si>
  <si>
    <t>GB00B03MM408</t>
  </si>
  <si>
    <t>RDSb.L</t>
  </si>
  <si>
    <t>ROYAL DUTCH SHELL B</t>
  </si>
  <si>
    <t>B03MM40</t>
  </si>
  <si>
    <t>B03MM40,0</t>
  </si>
  <si>
    <t>B03MM40,1010</t>
  </si>
  <si>
    <t>B03MM40,10</t>
  </si>
  <si>
    <t>GB00BDVZYZ77</t>
  </si>
  <si>
    <t>RMG.L</t>
  </si>
  <si>
    <t>ROYAL MAIL GROUP</t>
  </si>
  <si>
    <t>BDVZYZ7</t>
  </si>
  <si>
    <t>BDVZYZ7,0</t>
  </si>
  <si>
    <t>BDVZYZ7,2030</t>
  </si>
  <si>
    <t>BDVZYZ7,20</t>
  </si>
  <si>
    <t>GB00BKKMKR23</t>
  </si>
  <si>
    <t>RSA.L</t>
  </si>
  <si>
    <t>RSA INSURANCE GROUP</t>
  </si>
  <si>
    <t>BKKMKR2</t>
  </si>
  <si>
    <t>BKKMKR2,0</t>
  </si>
  <si>
    <t>BKKMKR2,4030</t>
  </si>
  <si>
    <t>BKKMKR2,40</t>
  </si>
  <si>
    <t>GB00B8C3BL03</t>
  </si>
  <si>
    <t>SGE.L</t>
  </si>
  <si>
    <t>SAGE GROUP (THE)</t>
  </si>
  <si>
    <t>B8C3BL0</t>
  </si>
  <si>
    <t>B8C3BL0,0</t>
  </si>
  <si>
    <t>B8C3BL0,4510</t>
  </si>
  <si>
    <t>B8C3BL0,45</t>
  </si>
  <si>
    <t>GB00B019KW72</t>
  </si>
  <si>
    <t>SBRY.L</t>
  </si>
  <si>
    <t>SAINSBURY (J)</t>
  </si>
  <si>
    <t>B019KW7</t>
  </si>
  <si>
    <t>B019KW7,0</t>
  </si>
  <si>
    <t>B019KW7,3010</t>
  </si>
  <si>
    <t>B019KW7,30</t>
  </si>
  <si>
    <t>GB0002405495</t>
  </si>
  <si>
    <t>SDR.L</t>
  </si>
  <si>
    <t>SCHRODERS</t>
  </si>
  <si>
    <t>0240549</t>
  </si>
  <si>
    <t>0240549,0</t>
  </si>
  <si>
    <t>0240549,4020</t>
  </si>
  <si>
    <t>0240549,40</t>
  </si>
  <si>
    <t>GB00B5ZN1N88</t>
  </si>
  <si>
    <t>SGRO.L</t>
  </si>
  <si>
    <t>SEGRO</t>
  </si>
  <si>
    <t>B5ZN1N8</t>
  </si>
  <si>
    <t>B5ZN1N8,0</t>
  </si>
  <si>
    <t>B5ZN1N8,6010</t>
  </si>
  <si>
    <t>B5ZN1N8,60</t>
  </si>
  <si>
    <t>GB00B1FH8J72</t>
  </si>
  <si>
    <t>SVT.L</t>
  </si>
  <si>
    <t>SEVERN TRENT</t>
  </si>
  <si>
    <t>B1FH8J7</t>
  </si>
  <si>
    <t>B1FH8J7,0</t>
  </si>
  <si>
    <t>B1FH8J7,5510</t>
  </si>
  <si>
    <t>B1FH8J7,55</t>
  </si>
  <si>
    <t>JE00B2QKY057</t>
  </si>
  <si>
    <t>SHP.L</t>
  </si>
  <si>
    <t>SHIRE</t>
  </si>
  <si>
    <t>B2QKY05</t>
  </si>
  <si>
    <t>B2QKY05,0</t>
  </si>
  <si>
    <t>B2QKY05,3520</t>
  </si>
  <si>
    <t>B2QKY05,35</t>
  </si>
  <si>
    <t>GB0001411924</t>
  </si>
  <si>
    <t>SKYB.L</t>
  </si>
  <si>
    <t>SKY</t>
  </si>
  <si>
    <t>0141192</t>
  </si>
  <si>
    <t>0141192,0</t>
  </si>
  <si>
    <t>0141192,2540</t>
  </si>
  <si>
    <t>0141192,25</t>
  </si>
  <si>
    <t>GB0009223206</t>
  </si>
  <si>
    <t>SN.L</t>
  </si>
  <si>
    <t>SMITH &amp; NEPHEW</t>
  </si>
  <si>
    <t>0922320</t>
  </si>
  <si>
    <t>0922320,0</t>
  </si>
  <si>
    <t>0922320,3510</t>
  </si>
  <si>
    <t>0922320,35</t>
  </si>
  <si>
    <t>GB00B1WY2338</t>
  </si>
  <si>
    <t>SMIN.L</t>
  </si>
  <si>
    <t>SMITHS GROUP</t>
  </si>
  <si>
    <t>B1WY233</t>
  </si>
  <si>
    <t>B1WY233,0</t>
  </si>
  <si>
    <t>B1WY233,2010</t>
  </si>
  <si>
    <t>B1WY233,20</t>
  </si>
  <si>
    <t>GB0007908733</t>
  </si>
  <si>
    <t>SSE.L</t>
  </si>
  <si>
    <t>SSE</t>
  </si>
  <si>
    <t>0790873</t>
  </si>
  <si>
    <t>0790873,0</t>
  </si>
  <si>
    <t>0790873,5510</t>
  </si>
  <si>
    <t>0790873,55</t>
  </si>
  <si>
    <t>GB0007669376</t>
  </si>
  <si>
    <t>SJP.L</t>
  </si>
  <si>
    <t>ST JAMES'S PLACE</t>
  </si>
  <si>
    <t>0766937</t>
  </si>
  <si>
    <t>0766937,0</t>
  </si>
  <si>
    <t>0766937,4020</t>
  </si>
  <si>
    <t>0766937,40</t>
  </si>
  <si>
    <t>GB0004082847</t>
  </si>
  <si>
    <t>STAN.L</t>
  </si>
  <si>
    <t>STANDARD CHARTERED</t>
  </si>
  <si>
    <t>0408284</t>
  </si>
  <si>
    <t>0408284,0</t>
  </si>
  <si>
    <t>0408284,4010</t>
  </si>
  <si>
    <t>0408284,40</t>
  </si>
  <si>
    <t>GB00BVFD7Q58</t>
  </si>
  <si>
    <t>SLA.L</t>
  </si>
  <si>
    <t>STANDARD LIFE ABERDEEN</t>
  </si>
  <si>
    <t>BVFD7Q5</t>
  </si>
  <si>
    <t>BVFD7Q5,0</t>
  </si>
  <si>
    <t>BVFD7Q5,4020</t>
  </si>
  <si>
    <t>BVFD7Q5,40</t>
  </si>
  <si>
    <t>GB0008782301</t>
  </si>
  <si>
    <t>TW.L</t>
  </si>
  <si>
    <t>TAYLOR WIMPEY</t>
  </si>
  <si>
    <t>0878230</t>
  </si>
  <si>
    <t>0878230,0</t>
  </si>
  <si>
    <t>0878230,2520</t>
  </si>
  <si>
    <t>0878230,25</t>
  </si>
  <si>
    <t>GB0008847096</t>
  </si>
  <si>
    <t>TSCO.L</t>
  </si>
  <si>
    <t>TESCO</t>
  </si>
  <si>
    <t>0884709</t>
  </si>
  <si>
    <t>0884709,0</t>
  </si>
  <si>
    <t>0884709,3010</t>
  </si>
  <si>
    <t>0884709,30</t>
  </si>
  <si>
    <t>GB0007739609</t>
  </si>
  <si>
    <t>TPK.L</t>
  </si>
  <si>
    <t>TRAVIS PERKINS</t>
  </si>
  <si>
    <t>0773960</t>
  </si>
  <si>
    <t>0773960,0</t>
  </si>
  <si>
    <t>0773960,2010</t>
  </si>
  <si>
    <t>0773960,20</t>
  </si>
  <si>
    <t>DE000TUAG000</t>
  </si>
  <si>
    <t>TUIT.L</t>
  </si>
  <si>
    <t>TUI</t>
  </si>
  <si>
    <t>B11LJN4</t>
  </si>
  <si>
    <t>B11LJN4,0</t>
  </si>
  <si>
    <t>B11LJN4,2530</t>
  </si>
  <si>
    <t>B11LJN4,25</t>
  </si>
  <si>
    <t>GB00B10RZP78</t>
  </si>
  <si>
    <t>ULVR.L</t>
  </si>
  <si>
    <t>UNILEVER PLC (GB)</t>
  </si>
  <si>
    <t>B10RZP7</t>
  </si>
  <si>
    <t>B10RZP7,0</t>
  </si>
  <si>
    <t>B10RZP7,3030</t>
  </si>
  <si>
    <t>B10RZP7,30</t>
  </si>
  <si>
    <t>GB00B39J2M42</t>
  </si>
  <si>
    <t>UU.L</t>
  </si>
  <si>
    <t>UNITED UTILITIES GROUP</t>
  </si>
  <si>
    <t>B39J2M4</t>
  </si>
  <si>
    <t>B39J2M4,0</t>
  </si>
  <si>
    <t>B39J2M4,5510</t>
  </si>
  <si>
    <t>B39J2M4,55</t>
  </si>
  <si>
    <t>GB00BH4HKS39</t>
  </si>
  <si>
    <t>VOD.L</t>
  </si>
  <si>
    <t>VODAFONE GROUP</t>
  </si>
  <si>
    <t>BH4HKS3</t>
  </si>
  <si>
    <t>BH4HKS3,0</t>
  </si>
  <si>
    <t>BH4HKS3,5010</t>
  </si>
  <si>
    <t>BH4HKS3,50</t>
  </si>
  <si>
    <t>GB0009465807</t>
  </si>
  <si>
    <t>WEIR.L</t>
  </si>
  <si>
    <t>WEIR GROUP</t>
  </si>
  <si>
    <t>0946580</t>
  </si>
  <si>
    <t>0946580,0</t>
  </si>
  <si>
    <t>0946580,2010</t>
  </si>
  <si>
    <t>0946580,20</t>
  </si>
  <si>
    <t>GB00B1KJJ408</t>
  </si>
  <si>
    <t>WTB.L</t>
  </si>
  <si>
    <t>WHITBREAD</t>
  </si>
  <si>
    <t>B1KJJ40</t>
  </si>
  <si>
    <t>B1KJJ40,0</t>
  </si>
  <si>
    <t>B1KJJ40,2530</t>
  </si>
  <si>
    <t>B1KJJ40,25</t>
  </si>
  <si>
    <t>GB00B5N0P849</t>
  </si>
  <si>
    <t>WG.L</t>
  </si>
  <si>
    <t>WOOD GROUP (JOHN)</t>
  </si>
  <si>
    <t>B5N0P84</t>
  </si>
  <si>
    <t>B5N0P84,0</t>
  </si>
  <si>
    <t>B5N0P84,1010</t>
  </si>
  <si>
    <t>B5N0P84,10</t>
  </si>
  <si>
    <t>JE00B8KF9B49</t>
  </si>
  <si>
    <t>WPP.L</t>
  </si>
  <si>
    <t>WPP</t>
  </si>
  <si>
    <t>B8KF9B4</t>
  </si>
  <si>
    <t>B8KF9B4,0</t>
  </si>
  <si>
    <t>B8KF9B4,2540</t>
  </si>
  <si>
    <t>B8KF9B4,25</t>
  </si>
  <si>
    <t>HK0000069689</t>
  </si>
  <si>
    <t>1299.HK</t>
  </si>
  <si>
    <t>AIA GROUP</t>
  </si>
  <si>
    <t>HK</t>
  </si>
  <si>
    <t>B4TX8S1</t>
  </si>
  <si>
    <t>B4TX8S1,0</t>
  </si>
  <si>
    <t>B4TX8S1,4030</t>
  </si>
  <si>
    <t>B4TX8S1,40</t>
  </si>
  <si>
    <t>KYG0535Q1331</t>
  </si>
  <si>
    <t>0522.HK</t>
  </si>
  <si>
    <t>ASM PACIFIC TECHNOLOGY</t>
  </si>
  <si>
    <t>6002453</t>
  </si>
  <si>
    <t>6002453,0</t>
  </si>
  <si>
    <t>6002453,4530</t>
  </si>
  <si>
    <t>6002453,45</t>
  </si>
  <si>
    <t>HK0023000190</t>
  </si>
  <si>
    <t>0023.HK</t>
  </si>
  <si>
    <t>BANK EAST ASIA</t>
  </si>
  <si>
    <t>6075648</t>
  </si>
  <si>
    <t>6075648,0</t>
  </si>
  <si>
    <t>6075648,4010</t>
  </si>
  <si>
    <t>6075648,40</t>
  </si>
  <si>
    <t>HK2388011192</t>
  </si>
  <si>
    <t>2388.HK</t>
  </si>
  <si>
    <t>BOC HONG KONG HOLDINGS</t>
  </si>
  <si>
    <t>6536112</t>
  </si>
  <si>
    <t>6536112,0</t>
  </si>
  <si>
    <t>6536112,4010</t>
  </si>
  <si>
    <t>6536112,40</t>
  </si>
  <si>
    <t>KYG2177B1014</t>
  </si>
  <si>
    <t>1113.HK</t>
  </si>
  <si>
    <t>CK ASSET HOLDINGS</t>
  </si>
  <si>
    <t>BYZQ077</t>
  </si>
  <si>
    <t>BYZQ077,0</t>
  </si>
  <si>
    <t>BYZQ077,6010</t>
  </si>
  <si>
    <t>BYZQ077,60</t>
  </si>
  <si>
    <t>KYG217651051</t>
  </si>
  <si>
    <t>0001.HK</t>
  </si>
  <si>
    <t>CK HUTCHISON HOLDINGS</t>
  </si>
  <si>
    <t>BW9P816</t>
  </si>
  <si>
    <t>BW9P816,0</t>
  </si>
  <si>
    <t>BW9P816,2010</t>
  </si>
  <si>
    <t>BW9P816,20</t>
  </si>
  <si>
    <t>BMG2178K1009</t>
  </si>
  <si>
    <t>1038.HK</t>
  </si>
  <si>
    <t>CK INFRASTRUCTURE HLDGS</t>
  </si>
  <si>
    <t>BYVS6J1</t>
  </si>
  <si>
    <t>BYVS6J1,0</t>
  </si>
  <si>
    <t>BYVS6J1,5510</t>
  </si>
  <si>
    <t>BYVS6J1,55</t>
  </si>
  <si>
    <t>HK0002007356</t>
  </si>
  <si>
    <t>0002.HK</t>
  </si>
  <si>
    <t>CLP HOLDINGS</t>
  </si>
  <si>
    <t>6097017</t>
  </si>
  <si>
    <t>6097017,0</t>
  </si>
  <si>
    <t>6097017,5510</t>
  </si>
  <si>
    <t>6097017,55</t>
  </si>
  <si>
    <t>BMG2624N1535</t>
  </si>
  <si>
    <t>DAIR.SI</t>
  </si>
  <si>
    <t>DAIRY FARM INTL (USD)</t>
  </si>
  <si>
    <t>6180274</t>
  </si>
  <si>
    <t>6180274,0</t>
  </si>
  <si>
    <t>6180274,3010</t>
  </si>
  <si>
    <t>6180274,30</t>
  </si>
  <si>
    <t>HK0027032686</t>
  </si>
  <si>
    <t>0027.HK</t>
  </si>
  <si>
    <t>GALAXY ENTERTAINMENT GRP</t>
  </si>
  <si>
    <t>6465874</t>
  </si>
  <si>
    <t>6465874,0</t>
  </si>
  <si>
    <t>6465874,2530</t>
  </si>
  <si>
    <t>6465874,25</t>
  </si>
  <si>
    <t>HK0010000088</t>
  </si>
  <si>
    <t>0010.HK</t>
  </si>
  <si>
    <t>HANG LUNG GROUP</t>
  </si>
  <si>
    <t>6408352</t>
  </si>
  <si>
    <t>6408352,0</t>
  </si>
  <si>
    <t>6408352,6010</t>
  </si>
  <si>
    <t>6408352,60</t>
  </si>
  <si>
    <t>HK0101000591</t>
  </si>
  <si>
    <t>0101.HK</t>
  </si>
  <si>
    <t>HANG LUNG PROPERTIES</t>
  </si>
  <si>
    <t>6030506</t>
  </si>
  <si>
    <t>6030506,0</t>
  </si>
  <si>
    <t>6030506,6010</t>
  </si>
  <si>
    <t>6030506,60</t>
  </si>
  <si>
    <t>HK0011000095</t>
  </si>
  <si>
    <t>0011.HK</t>
  </si>
  <si>
    <t>HANG SENG BANK</t>
  </si>
  <si>
    <t>6408374</t>
  </si>
  <si>
    <t>6408374,0</t>
  </si>
  <si>
    <t>6408374,4010</t>
  </si>
  <si>
    <t>6408374,40</t>
  </si>
  <si>
    <t>HK0012000102</t>
  </si>
  <si>
    <t>0012.HK</t>
  </si>
  <si>
    <t>HENDERSON LAND DEV</t>
  </si>
  <si>
    <t>6420538</t>
  </si>
  <si>
    <t>6420538,0</t>
  </si>
  <si>
    <t>6420538,6010</t>
  </si>
  <si>
    <t>6420538,60</t>
  </si>
  <si>
    <t>HK0000179108</t>
  </si>
  <si>
    <t>2638.HK</t>
  </si>
  <si>
    <t>HK ELECTRIC INVESTMENTS</t>
  </si>
  <si>
    <t>BJ3WDZ1</t>
  </si>
  <si>
    <t>BJ3WDZ1,0</t>
  </si>
  <si>
    <t>BJ3WDZ1,5510</t>
  </si>
  <si>
    <t>BJ3WDZ1,55</t>
  </si>
  <si>
    <t>HK0000093390</t>
  </si>
  <si>
    <t>6823.HK</t>
  </si>
  <si>
    <t>HKT TRUST AND HKT</t>
  </si>
  <si>
    <t>B4TXDZ3</t>
  </si>
  <si>
    <t>B4TXDZ3,0</t>
  </si>
  <si>
    <t>B4TXDZ3,5010</t>
  </si>
  <si>
    <t>B4TXDZ3,50</t>
  </si>
  <si>
    <t>HK0003000038</t>
  </si>
  <si>
    <t>0003.HK</t>
  </si>
  <si>
    <t>HONGKONG CHINA GAS</t>
  </si>
  <si>
    <t>6436557</t>
  </si>
  <si>
    <t>6436557,0</t>
  </si>
  <si>
    <t>6436557,5510</t>
  </si>
  <si>
    <t>6436557,55</t>
  </si>
  <si>
    <t>HK0388045442</t>
  </si>
  <si>
    <t>0388.HK</t>
  </si>
  <si>
    <t>HONGKONG EXCH &amp; CLEARING</t>
  </si>
  <si>
    <t>6267359</t>
  </si>
  <si>
    <t>6267359,0</t>
  </si>
  <si>
    <t>6267359,4020</t>
  </si>
  <si>
    <t>6267359,40</t>
  </si>
  <si>
    <t>BMG4587L1090</t>
  </si>
  <si>
    <t>HKLD.SI</t>
  </si>
  <si>
    <t>HONGKONG LAND (USD)</t>
  </si>
  <si>
    <t>6434915</t>
  </si>
  <si>
    <t>6434915,0</t>
  </si>
  <si>
    <t>6434915,6010</t>
  </si>
  <si>
    <t>6434915,60</t>
  </si>
  <si>
    <t>HK0014000126</t>
  </si>
  <si>
    <t>0014.HK</t>
  </si>
  <si>
    <t>HYSAN DEVELOPMENT</t>
  </si>
  <si>
    <t>6449629</t>
  </si>
  <si>
    <t>6449629,0</t>
  </si>
  <si>
    <t>6449629,6010</t>
  </si>
  <si>
    <t>6449629,60</t>
  </si>
  <si>
    <t>BMG507361001</t>
  </si>
  <si>
    <t>JARD.SI</t>
  </si>
  <si>
    <t>JARDINE MATHESON (USD)</t>
  </si>
  <si>
    <t>6472119</t>
  </si>
  <si>
    <t>6472119,0</t>
  </si>
  <si>
    <t>6472119,2010</t>
  </si>
  <si>
    <t>6472119,20</t>
  </si>
  <si>
    <t>BMG507641022</t>
  </si>
  <si>
    <t>JSH.SI</t>
  </si>
  <si>
    <t>JARDINE STRATEGIC (USD)</t>
  </si>
  <si>
    <t>6472960</t>
  </si>
  <si>
    <t>6472960,0</t>
  </si>
  <si>
    <t>6472960,2010</t>
  </si>
  <si>
    <t>6472960,20</t>
  </si>
  <si>
    <t>BMG524401079</t>
  </si>
  <si>
    <t>0683.HK</t>
  </si>
  <si>
    <t>KERRY PROPERTIES</t>
  </si>
  <si>
    <t>6486314</t>
  </si>
  <si>
    <t>6486314,0</t>
  </si>
  <si>
    <t>6486314,6010</t>
  </si>
  <si>
    <t>6486314,60</t>
  </si>
  <si>
    <t>BMG5485F1692</t>
  </si>
  <si>
    <t>0494.HK</t>
  </si>
  <si>
    <t>LI &amp; FUNG</t>
  </si>
  <si>
    <t>6286257</t>
  </si>
  <si>
    <t>6286257,0</t>
  </si>
  <si>
    <t>6286257,2520</t>
  </si>
  <si>
    <t>6286257,25</t>
  </si>
  <si>
    <t>HK0823032773</t>
  </si>
  <si>
    <t>0823.HK</t>
  </si>
  <si>
    <t>LINK REIT</t>
  </si>
  <si>
    <t>B0PB4M7</t>
  </si>
  <si>
    <t>B0PB4M7,0</t>
  </si>
  <si>
    <t>B0PB4M7,6010</t>
  </si>
  <si>
    <t>B0PB4M7,60</t>
  </si>
  <si>
    <t>US5854641009</t>
  </si>
  <si>
    <t>MLCO.OQ</t>
  </si>
  <si>
    <t>MELCO RSRTS &amp; ENTMT ADR</t>
  </si>
  <si>
    <t>B1KYHF2</t>
  </si>
  <si>
    <t>B1KYHF2,0</t>
  </si>
  <si>
    <t>B1KYHF2,2530</t>
  </si>
  <si>
    <t>B1KYHF2,25</t>
  </si>
  <si>
    <t>KYG607441022</t>
  </si>
  <si>
    <t>2282.HK</t>
  </si>
  <si>
    <t>MGM CHINA HOLDINGS</t>
  </si>
  <si>
    <t>B4P8HQ1</t>
  </si>
  <si>
    <t>B4P8HQ1,0</t>
  </si>
  <si>
    <t>B4P8HQ1,2530</t>
  </si>
  <si>
    <t>B4P8HQ1,25</t>
  </si>
  <si>
    <t>KYG6145U1094</t>
  </si>
  <si>
    <t>0425.HK</t>
  </si>
  <si>
    <t>MINTH GROUP (HK)</t>
  </si>
  <si>
    <t>B0RJCG9</t>
  </si>
  <si>
    <t>B0RJCG9,0</t>
  </si>
  <si>
    <t>B0RJCG9,2510</t>
  </si>
  <si>
    <t>B0RJCG9,25</t>
  </si>
  <si>
    <t>HK0066009694</t>
  </si>
  <si>
    <t>0066.HK</t>
  </si>
  <si>
    <t>MTR CORP</t>
  </si>
  <si>
    <t>6290054</t>
  </si>
  <si>
    <t>6290054,0</t>
  </si>
  <si>
    <t>6290054,2030</t>
  </si>
  <si>
    <t>6290054,20</t>
  </si>
  <si>
    <t>HK0017000149</t>
  </si>
  <si>
    <t>0017.HK</t>
  </si>
  <si>
    <t>NEW WORLD DEVELOPMENT</t>
  </si>
  <si>
    <t>6633767</t>
  </si>
  <si>
    <t>6633767,0</t>
  </si>
  <si>
    <t>6633767,6010</t>
  </si>
  <si>
    <t>6633767,60</t>
  </si>
  <si>
    <t>BMG668971101</t>
  </si>
  <si>
    <t>0659.HK</t>
  </si>
  <si>
    <t>NWS HOLDINGS</t>
  </si>
  <si>
    <t>6568353</t>
  </si>
  <si>
    <t>6568353,0</t>
  </si>
  <si>
    <t>6568353,2010</t>
  </si>
  <si>
    <t>6568353,20</t>
  </si>
  <si>
    <t>HK0008011667</t>
  </si>
  <si>
    <t>0008.HK</t>
  </si>
  <si>
    <t>PCCW</t>
  </si>
  <si>
    <t>6574071</t>
  </si>
  <si>
    <t>6574071,0</t>
  </si>
  <si>
    <t>6574071,5010</t>
  </si>
  <si>
    <t>6574071,50</t>
  </si>
  <si>
    <t>HK0006000050</t>
  </si>
  <si>
    <t>0006.HK</t>
  </si>
  <si>
    <t>POWER ASSETS HOLDINGS</t>
  </si>
  <si>
    <t>6435327</t>
  </si>
  <si>
    <t>6435327,0</t>
  </si>
  <si>
    <t>6435327,5510</t>
  </si>
  <si>
    <t>6435327,55</t>
  </si>
  <si>
    <t>KYG7800X1079</t>
  </si>
  <si>
    <t>1928.HK</t>
  </si>
  <si>
    <t>SANDS CHINA</t>
  </si>
  <si>
    <t>B5B23W2</t>
  </si>
  <si>
    <t>B5B23W2,0</t>
  </si>
  <si>
    <t>B5B23W2,2530</t>
  </si>
  <si>
    <t>B5B23W2,25</t>
  </si>
  <si>
    <t>BMG8063F1068</t>
  </si>
  <si>
    <t>0069.HK</t>
  </si>
  <si>
    <t>SHANGRI-LA ASIA</t>
  </si>
  <si>
    <t>6771032</t>
  </si>
  <si>
    <t>6771032,0</t>
  </si>
  <si>
    <t>6771032,2530</t>
  </si>
  <si>
    <t>6771032,25</t>
  </si>
  <si>
    <t>HK0083000502</t>
  </si>
  <si>
    <t>0083.HK</t>
  </si>
  <si>
    <t>SINO LAND</t>
  </si>
  <si>
    <t>6810429</t>
  </si>
  <si>
    <t>6810429,0</t>
  </si>
  <si>
    <t>6810429,6010</t>
  </si>
  <si>
    <t>6810429,60</t>
  </si>
  <si>
    <t>HK0880043028</t>
  </si>
  <si>
    <t>0880.HK</t>
  </si>
  <si>
    <t>SJM HOLDINGS</t>
  </si>
  <si>
    <t>B2NR3Y6</t>
  </si>
  <si>
    <t>B2NR3Y6,0</t>
  </si>
  <si>
    <t>B2NR3Y6,2530</t>
  </si>
  <si>
    <t>B2NR3Y6,25</t>
  </si>
  <si>
    <t>HK0016000132</t>
  </si>
  <si>
    <t>0016.HK</t>
  </si>
  <si>
    <t>SUN HUNG KAI PROPERTIES</t>
  </si>
  <si>
    <t>6859927</t>
  </si>
  <si>
    <t>6859927,0</t>
  </si>
  <si>
    <t>6859927,6010</t>
  </si>
  <si>
    <t>6859927,60</t>
  </si>
  <si>
    <t>HK0019000162</t>
  </si>
  <si>
    <t>0019.HK</t>
  </si>
  <si>
    <t>SWIRE PACIFIC A</t>
  </si>
  <si>
    <t>6867748</t>
  </si>
  <si>
    <t>6867748,0</t>
  </si>
  <si>
    <t>6867748,6010</t>
  </si>
  <si>
    <t>6867748,60</t>
  </si>
  <si>
    <t>HK0000063609</t>
  </si>
  <si>
    <t>1972.HK</t>
  </si>
  <si>
    <t>SWIRE PROPERTIES</t>
  </si>
  <si>
    <t>B67C2G0</t>
  </si>
  <si>
    <t>B67C2G0,0</t>
  </si>
  <si>
    <t>B67C2G0,6010</t>
  </si>
  <si>
    <t>B67C2G0,60</t>
  </si>
  <si>
    <t>HK0669013440</t>
  </si>
  <si>
    <t>0669.HK</t>
  </si>
  <si>
    <t>TECHTRONIC INDUSTRIES CO</t>
  </si>
  <si>
    <t>B0190C7</t>
  </si>
  <si>
    <t>B0190C7,0</t>
  </si>
  <si>
    <t>B0190C7,2520</t>
  </si>
  <si>
    <t>B0190C7,25</t>
  </si>
  <si>
    <t>KYG960071028</t>
  </si>
  <si>
    <t>0288.HK</t>
  </si>
  <si>
    <t>WH GROUP</t>
  </si>
  <si>
    <t>BLLHKZ1</t>
  </si>
  <si>
    <t>BLLHKZ1,0</t>
  </si>
  <si>
    <t>BLLHKZ1,3020</t>
  </si>
  <si>
    <t>BLLHKZ1,30</t>
  </si>
  <si>
    <t>HK0004000045</t>
  </si>
  <si>
    <t>0004.HK</t>
  </si>
  <si>
    <t>WHARF HOLDINGS</t>
  </si>
  <si>
    <t>6435576</t>
  </si>
  <si>
    <t>6435576,0</t>
  </si>
  <si>
    <t>6435576,6010</t>
  </si>
  <si>
    <t>6435576,60</t>
  </si>
  <si>
    <t>KYG9593A1040</t>
  </si>
  <si>
    <t>1997.HK</t>
  </si>
  <si>
    <t>WHARF REAL ESTATE INV</t>
  </si>
  <si>
    <t>BF0GWS4</t>
  </si>
  <si>
    <t>BF0GWS4,0</t>
  </si>
  <si>
    <t>BF0GWS4,6010</t>
  </si>
  <si>
    <t>BF0GWS4,60</t>
  </si>
  <si>
    <t>HK0020000177</t>
  </si>
  <si>
    <t>0020.HK</t>
  </si>
  <si>
    <t>WHEELOCK AND COMPANY</t>
  </si>
  <si>
    <t>6981488</t>
  </si>
  <si>
    <t>6981488,0</t>
  </si>
  <si>
    <t>6981488,6010</t>
  </si>
  <si>
    <t>6981488,60</t>
  </si>
  <si>
    <t>KYG981491007</t>
  </si>
  <si>
    <t>1128.HK</t>
  </si>
  <si>
    <t>WYNN MACAU</t>
  </si>
  <si>
    <t>B4JSTL6</t>
  </si>
  <si>
    <t>B4JSTL6,0</t>
  </si>
  <si>
    <t>B4JSTL6,2530</t>
  </si>
  <si>
    <t>B4JSTL6,25</t>
  </si>
  <si>
    <t>BMG988031446</t>
  </si>
  <si>
    <t>0551.HK</t>
  </si>
  <si>
    <t>YUE YUEN INDUSTRIAL</t>
  </si>
  <si>
    <t>6586537</t>
  </si>
  <si>
    <t>6586537,0</t>
  </si>
  <si>
    <t>6586537,2520</t>
  </si>
  <si>
    <t>6586537,25</t>
  </si>
  <si>
    <t>IE00BF0L3536</t>
  </si>
  <si>
    <t>AIBG.I</t>
  </si>
  <si>
    <t>AIB GROUP</t>
  </si>
  <si>
    <t>IE</t>
  </si>
  <si>
    <t>BF0L353</t>
  </si>
  <si>
    <t>BF0L353,0</t>
  </si>
  <si>
    <t>BF0L353,4010</t>
  </si>
  <si>
    <t>BF0L353,40</t>
  </si>
  <si>
    <t>IE00BD1RP616</t>
  </si>
  <si>
    <t>BIRG.I</t>
  </si>
  <si>
    <t>BANK OF IRELAND GROUP</t>
  </si>
  <si>
    <t>BD1RP61</t>
  </si>
  <si>
    <t>BD1RP61,0</t>
  </si>
  <si>
    <t>BD1RP61,4010</t>
  </si>
  <si>
    <t>BD1RP61,40</t>
  </si>
  <si>
    <t>IE0001827041</t>
  </si>
  <si>
    <t>CRH.I</t>
  </si>
  <si>
    <t>CRH</t>
  </si>
  <si>
    <t>4182249</t>
  </si>
  <si>
    <t>4182249,0</t>
  </si>
  <si>
    <t>4182249,1510</t>
  </si>
  <si>
    <t>4182249,15</t>
  </si>
  <si>
    <t>IE0004906560</t>
  </si>
  <si>
    <t>KYGa.I</t>
  </si>
  <si>
    <t>KERRY GROUP A</t>
  </si>
  <si>
    <t>4519579</t>
  </si>
  <si>
    <t>4519579,0</t>
  </si>
  <si>
    <t>4519579,3020</t>
  </si>
  <si>
    <t>4519579,30</t>
  </si>
  <si>
    <t>IE00BWT6H894</t>
  </si>
  <si>
    <t>PPB.I</t>
  </si>
  <si>
    <t>PADDY POWER BETFAIR</t>
  </si>
  <si>
    <t>BWT6H89</t>
  </si>
  <si>
    <t>BWT6H89,0</t>
  </si>
  <si>
    <t>BWT6H89,2530</t>
  </si>
  <si>
    <t>BWT6H89,25</t>
  </si>
  <si>
    <t>IE00BYTBXV33</t>
  </si>
  <si>
    <t>RYA.I</t>
  </si>
  <si>
    <t>RYANAIR HOLDINGS</t>
  </si>
  <si>
    <t>BYTBXV3</t>
  </si>
  <si>
    <t>BYTBXV3,0</t>
  </si>
  <si>
    <t>BYTBXV3,2030</t>
  </si>
  <si>
    <t>BYTBXV3,20</t>
  </si>
  <si>
    <t>IE00B1RR8406</t>
  </si>
  <si>
    <t>SKG.I</t>
  </si>
  <si>
    <t>SMURFIT KAPPA GROUP</t>
  </si>
  <si>
    <t>B1RR828</t>
  </si>
  <si>
    <t>B1RR828,0</t>
  </si>
  <si>
    <t>B1RR828,1510</t>
  </si>
  <si>
    <t>B1RR828,15</t>
  </si>
  <si>
    <t>IL0011194789</t>
  </si>
  <si>
    <t>AZRG.TA</t>
  </si>
  <si>
    <t>AZRIELI GROUP</t>
  </si>
  <si>
    <t>IL</t>
  </si>
  <si>
    <t>B5MN1W0</t>
  </si>
  <si>
    <t>B5MN1W0,0</t>
  </si>
  <si>
    <t>B5MN1W0,6010</t>
  </si>
  <si>
    <t>B5MN1W0,60</t>
  </si>
  <si>
    <t>IL0006625771</t>
  </si>
  <si>
    <t>POLI.TA</t>
  </si>
  <si>
    <t>BANK HAPOALIM</t>
  </si>
  <si>
    <t>6075808</t>
  </si>
  <si>
    <t>6075808,0</t>
  </si>
  <si>
    <t>6075808,4010</t>
  </si>
  <si>
    <t>6075808,40</t>
  </si>
  <si>
    <t>IL0006046119</t>
  </si>
  <si>
    <t>LUMI.TA</t>
  </si>
  <si>
    <t>BANK LEUMI LE-ISRAEL</t>
  </si>
  <si>
    <t>6076425</t>
  </si>
  <si>
    <t>6076425,0</t>
  </si>
  <si>
    <t>6076425,4010</t>
  </si>
  <si>
    <t>6076425,40</t>
  </si>
  <si>
    <t>IL0002300114</t>
  </si>
  <si>
    <t>BEZQ.TA</t>
  </si>
  <si>
    <t>BEZEQ ISRAEL TELECOM</t>
  </si>
  <si>
    <t>6098032</t>
  </si>
  <si>
    <t>6098032,0</t>
  </si>
  <si>
    <t>6098032,5010</t>
  </si>
  <si>
    <t>6098032,50</t>
  </si>
  <si>
    <t>IL0010824113</t>
  </si>
  <si>
    <t>CHKP.OQ</t>
  </si>
  <si>
    <t>CHECK POINT SOFTW (USD)</t>
  </si>
  <si>
    <t>2181334</t>
  </si>
  <si>
    <t>2181334,0</t>
  </si>
  <si>
    <t>2181334,4510</t>
  </si>
  <si>
    <t>2181334,45</t>
  </si>
  <si>
    <t>IL0010811243</t>
  </si>
  <si>
    <t>ESLT.TA</t>
  </si>
  <si>
    <t>ELBIT SYSTEMS</t>
  </si>
  <si>
    <t>6308913</t>
  </si>
  <si>
    <t>6308913,0</t>
  </si>
  <si>
    <t>6308913,2010</t>
  </si>
  <si>
    <t>6308913,20</t>
  </si>
  <si>
    <t>IL0010810823</t>
  </si>
  <si>
    <t>FRUT.TA</t>
  </si>
  <si>
    <t>FRUTAROM</t>
  </si>
  <si>
    <t>6353418</t>
  </si>
  <si>
    <t>6353418,0</t>
  </si>
  <si>
    <t>6353418,1510</t>
  </si>
  <si>
    <t>6353418,15</t>
  </si>
  <si>
    <t>IL0002810146</t>
  </si>
  <si>
    <t>ICL.TA</t>
  </si>
  <si>
    <t>ISRAEL CHEMICALS</t>
  </si>
  <si>
    <t>6455530</t>
  </si>
  <si>
    <t>6455530,0</t>
  </si>
  <si>
    <t>6455530,1510</t>
  </si>
  <si>
    <t>6455530,15</t>
  </si>
  <si>
    <t>IL0006954379</t>
  </si>
  <si>
    <t>MZTF.TA</t>
  </si>
  <si>
    <t>MIZRAHI TEFAHOT BANK</t>
  </si>
  <si>
    <t>6916703</t>
  </si>
  <si>
    <t>6916703,0</t>
  </si>
  <si>
    <t>6916703,4010</t>
  </si>
  <si>
    <t>6916703,40</t>
  </si>
  <si>
    <t>IL0002730112</t>
  </si>
  <si>
    <t>NICE.TA</t>
  </si>
  <si>
    <t>NICE</t>
  </si>
  <si>
    <t>6647133</t>
  </si>
  <si>
    <t>6647133,0</t>
  </si>
  <si>
    <t>6647133,4510</t>
  </si>
  <si>
    <t>6647133,45</t>
  </si>
  <si>
    <t>US8816242098</t>
  </si>
  <si>
    <t>TEVA.N</t>
  </si>
  <si>
    <t>TEVA PHARMA IND ADR</t>
  </si>
  <si>
    <t>2883878</t>
  </si>
  <si>
    <t>2883878,0</t>
  </si>
  <si>
    <t>2883878,3520</t>
  </si>
  <si>
    <t>2883878,35</t>
  </si>
  <si>
    <t>IT0000062072</t>
  </si>
  <si>
    <t>GASI.MI</t>
  </si>
  <si>
    <t>ASSICURAZIONI GENERALI</t>
  </si>
  <si>
    <t>IT</t>
  </si>
  <si>
    <t>4056719</t>
  </si>
  <si>
    <t>4056719,0</t>
  </si>
  <si>
    <t>4056719,4030</t>
  </si>
  <si>
    <t>4056719,40</t>
  </si>
  <si>
    <t>IT0003506190</t>
  </si>
  <si>
    <t>ATL.MI</t>
  </si>
  <si>
    <t>ATLANTIA</t>
  </si>
  <si>
    <t>7667163</t>
  </si>
  <si>
    <t>7667163,0</t>
  </si>
  <si>
    <t>7667163,2030</t>
  </si>
  <si>
    <t>7667163,20</t>
  </si>
  <si>
    <t>NL0010545661</t>
  </si>
  <si>
    <t>CNHI.MI</t>
  </si>
  <si>
    <t>CNH INDUSTRIAL</t>
  </si>
  <si>
    <t>BDSV2V0</t>
  </si>
  <si>
    <t>BDSV2V0,0</t>
  </si>
  <si>
    <t>BDSV2V0,2010</t>
  </si>
  <si>
    <t>BDSV2V0,20</t>
  </si>
  <si>
    <t>IT0005252207</t>
  </si>
  <si>
    <t>CPRI.MI</t>
  </si>
  <si>
    <t>DAVIDE CAMPARI-MILANO</t>
  </si>
  <si>
    <t>BZ4CMZ5</t>
  </si>
  <si>
    <t>BZ4CMZ5,0</t>
  </si>
  <si>
    <t>BZ4CMZ5,3020</t>
  </si>
  <si>
    <t>BZ4CMZ5,30</t>
  </si>
  <si>
    <t>IT0003128367</t>
  </si>
  <si>
    <t>ENEI.MI</t>
  </si>
  <si>
    <t>ENEL</t>
  </si>
  <si>
    <t>7144569</t>
  </si>
  <si>
    <t>7144569,0</t>
  </si>
  <si>
    <t>7144569,5510</t>
  </si>
  <si>
    <t>7144569,55</t>
  </si>
  <si>
    <t>IT0003132476</t>
  </si>
  <si>
    <t>ENI.MI</t>
  </si>
  <si>
    <t>ENI</t>
  </si>
  <si>
    <t>7145056</t>
  </si>
  <si>
    <t>7145056,0</t>
  </si>
  <si>
    <t>7145056,1010</t>
  </si>
  <si>
    <t>7145056,10</t>
  </si>
  <si>
    <t>NL0012059018</t>
  </si>
  <si>
    <t>EXOR.MI</t>
  </si>
  <si>
    <t>EXOR</t>
  </si>
  <si>
    <t>BYSLCX9</t>
  </si>
  <si>
    <t>BYSLCX9,0</t>
  </si>
  <si>
    <t>BYSLCX9,4020</t>
  </si>
  <si>
    <t>BYSLCX9,40</t>
  </si>
  <si>
    <t>NL0011585146</t>
  </si>
  <si>
    <t>RACE.MI</t>
  </si>
  <si>
    <t>FERRARI (IT)</t>
  </si>
  <si>
    <t>BD6G507</t>
  </si>
  <si>
    <t>BD6G507,0</t>
  </si>
  <si>
    <t>BD6G507,2510</t>
  </si>
  <si>
    <t>BD6G507,25</t>
  </si>
  <si>
    <t>NL0010877643</t>
  </si>
  <si>
    <t>FCHA.MI</t>
  </si>
  <si>
    <t>FIAT CHRYSLER AUTOMOBILE</t>
  </si>
  <si>
    <t>BRJFWP3</t>
  </si>
  <si>
    <t>BRJFWP3,0</t>
  </si>
  <si>
    <t>BRJFWP3,2510</t>
  </si>
  <si>
    <t>BRJFWP3,25</t>
  </si>
  <si>
    <t>IT0000072618</t>
  </si>
  <si>
    <t>ISP.MI</t>
  </si>
  <si>
    <t>INTESA SANPAOLO</t>
  </si>
  <si>
    <t>4076836</t>
  </si>
  <si>
    <t>4076836,0</t>
  </si>
  <si>
    <t>4076836,4010</t>
  </si>
  <si>
    <t>4076836,40</t>
  </si>
  <si>
    <t>IT0000072626</t>
  </si>
  <si>
    <t>ISPn.MI</t>
  </si>
  <si>
    <t>INTESA SANPAOLO RNC</t>
  </si>
  <si>
    <t>4076847</t>
  </si>
  <si>
    <t>4076847,0</t>
  </si>
  <si>
    <t>4076847,4010</t>
  </si>
  <si>
    <t>4076847,40</t>
  </si>
  <si>
    <t>IT0003856405</t>
  </si>
  <si>
    <t>LDOF.MI</t>
  </si>
  <si>
    <t>LEONARDO</t>
  </si>
  <si>
    <t>B0DJNG0</t>
  </si>
  <si>
    <t>B0DJNG0,0</t>
  </si>
  <si>
    <t>B0DJNG0,2010</t>
  </si>
  <si>
    <t>B0DJNG0,20</t>
  </si>
  <si>
    <t>IT0001479374</t>
  </si>
  <si>
    <t>LUX.MI</t>
  </si>
  <si>
    <t>LUXOTTICA GROUP</t>
  </si>
  <si>
    <t>4800659</t>
  </si>
  <si>
    <t>4800659,0</t>
  </si>
  <si>
    <t>4800659,2520</t>
  </si>
  <si>
    <t>4800659,25</t>
  </si>
  <si>
    <t>IT0000062957</t>
  </si>
  <si>
    <t>MDBI.MI</t>
  </si>
  <si>
    <t>MEDIOBANCA</t>
  </si>
  <si>
    <t>4574813</t>
  </si>
  <si>
    <t>4574813,0</t>
  </si>
  <si>
    <t>4574813,4010</t>
  </si>
  <si>
    <t>4574813,40</t>
  </si>
  <si>
    <t>IT0004965148</t>
  </si>
  <si>
    <t>MONC.MI</t>
  </si>
  <si>
    <t>MONCLER SPA</t>
  </si>
  <si>
    <t>BGLP232</t>
  </si>
  <si>
    <t>BGLP232,0</t>
  </si>
  <si>
    <t>BGLP232,2520</t>
  </si>
  <si>
    <t>BGLP232,25</t>
  </si>
  <si>
    <t>IT0005278236</t>
  </si>
  <si>
    <t>PIRC.MI</t>
  </si>
  <si>
    <t>PIRELLI</t>
  </si>
  <si>
    <t>BZ5ZHK3</t>
  </si>
  <si>
    <t>BZ5ZHK3,0</t>
  </si>
  <si>
    <t>BZ5ZHK3,2510</t>
  </si>
  <si>
    <t>BZ5ZHK3,25</t>
  </si>
  <si>
    <t>IT0003796171</t>
  </si>
  <si>
    <t>PST.MI</t>
  </si>
  <si>
    <t>POSTE ITALIANE</t>
  </si>
  <si>
    <t>BYYN701</t>
  </si>
  <si>
    <t>BYYN701,0</t>
  </si>
  <si>
    <t>BYYN701,4030</t>
  </si>
  <si>
    <t>BYYN701,40</t>
  </si>
  <si>
    <t>IT0004176001</t>
  </si>
  <si>
    <t>PRY.MI</t>
  </si>
  <si>
    <t>PRYSMIAN</t>
  </si>
  <si>
    <t>B1W4V69</t>
  </si>
  <si>
    <t>B1W4V69,0</t>
  </si>
  <si>
    <t>B1W4V69,2010</t>
  </si>
  <si>
    <t>B1W4V69,20</t>
  </si>
  <si>
    <t>IT0003828271</t>
  </si>
  <si>
    <t>RECI.MI</t>
  </si>
  <si>
    <t>RECORDATI</t>
  </si>
  <si>
    <t>B07DRZ5</t>
  </si>
  <si>
    <t>B07DRZ5,0</t>
  </si>
  <si>
    <t>B07DRZ5,3520</t>
  </si>
  <si>
    <t>B07DRZ5,35</t>
  </si>
  <si>
    <t>IT0003153415</t>
  </si>
  <si>
    <t>SRG.MI</t>
  </si>
  <si>
    <t>SNAM</t>
  </si>
  <si>
    <t>7251470</t>
  </si>
  <si>
    <t>7251470,0</t>
  </si>
  <si>
    <t>7251470,1010</t>
  </si>
  <si>
    <t>7251470,10</t>
  </si>
  <si>
    <t>IT0003497168</t>
  </si>
  <si>
    <t>TLIT.MI</t>
  </si>
  <si>
    <t>TELECOM ITALIA</t>
  </si>
  <si>
    <t>7634394</t>
  </si>
  <si>
    <t>7634394,0</t>
  </si>
  <si>
    <t>7634394,5010</t>
  </si>
  <si>
    <t>7634394,50</t>
  </si>
  <si>
    <t>IT0003497176</t>
  </si>
  <si>
    <t>TLITn.MI</t>
  </si>
  <si>
    <t>TELECOM ITALIA RNC</t>
  </si>
  <si>
    <t>7634402</t>
  </si>
  <si>
    <t>7634402,0</t>
  </si>
  <si>
    <t>7634402,5010</t>
  </si>
  <si>
    <t>7634402,50</t>
  </si>
  <si>
    <t>LU0156801721</t>
  </si>
  <si>
    <t>TENR.MI</t>
  </si>
  <si>
    <t>TENARIS (IT)</t>
  </si>
  <si>
    <t>7538515</t>
  </si>
  <si>
    <t>7538515,0</t>
  </si>
  <si>
    <t>7538515,1010</t>
  </si>
  <si>
    <t>7538515,10</t>
  </si>
  <si>
    <t>IT0003242622</t>
  </si>
  <si>
    <t>TRN.MI</t>
  </si>
  <si>
    <t>TERNA</t>
  </si>
  <si>
    <t>B01BN57</t>
  </si>
  <si>
    <t>B01BN57,0</t>
  </si>
  <si>
    <t>B01BN57,5510</t>
  </si>
  <si>
    <t>B01BN57,55</t>
  </si>
  <si>
    <t>IT0005239360</t>
  </si>
  <si>
    <t>CRDI.MI</t>
  </si>
  <si>
    <t>UNICREDIT</t>
  </si>
  <si>
    <t>BYMXPS7</t>
  </si>
  <si>
    <t>BYMXPS7,0</t>
  </si>
  <si>
    <t>BYMXPS7,4010</t>
  </si>
  <si>
    <t>BYMXPS7,40</t>
  </si>
  <si>
    <t>JP3152740001</t>
  </si>
  <si>
    <t>2670.T</t>
  </si>
  <si>
    <t>ABC-MART</t>
  </si>
  <si>
    <t>6292102</t>
  </si>
  <si>
    <t>6292102,0</t>
  </si>
  <si>
    <t>6292102,2550</t>
  </si>
  <si>
    <t>6292102,25</t>
  </si>
  <si>
    <t>JP3108600002</t>
  </si>
  <si>
    <t>8572.T</t>
  </si>
  <si>
    <t>ACOM CO</t>
  </si>
  <si>
    <t>6049784</t>
  </si>
  <si>
    <t>6049784,0</t>
  </si>
  <si>
    <t>6049784,4020</t>
  </si>
  <si>
    <t>6049784,40</t>
  </si>
  <si>
    <t>JP3388200002</t>
  </si>
  <si>
    <t>8267.T</t>
  </si>
  <si>
    <t>AEON CO</t>
  </si>
  <si>
    <t>6480048</t>
  </si>
  <si>
    <t>6480048,0</t>
  </si>
  <si>
    <t>6480048,3010</t>
  </si>
  <si>
    <t>6480048,30</t>
  </si>
  <si>
    <t>JP3131400008</t>
  </si>
  <si>
    <t>8570.T</t>
  </si>
  <si>
    <t>AEON FINANCIAL SERVICE</t>
  </si>
  <si>
    <t>6037734</t>
  </si>
  <si>
    <t>6037734,0</t>
  </si>
  <si>
    <t>6037734,4020</t>
  </si>
  <si>
    <t>6037734,40</t>
  </si>
  <si>
    <t>JP3131430005</t>
  </si>
  <si>
    <t>8905.T</t>
  </si>
  <si>
    <t>AEON MALL CO</t>
  </si>
  <si>
    <t>6534202</t>
  </si>
  <si>
    <t>6534202,0</t>
  </si>
  <si>
    <t>6534202,6010</t>
  </si>
  <si>
    <t>6534202,60</t>
  </si>
  <si>
    <t>JP3112000009</t>
  </si>
  <si>
    <t>5201.T</t>
  </si>
  <si>
    <t>AGC</t>
  </si>
  <si>
    <t>6055208</t>
  </si>
  <si>
    <t>6055208,0</t>
  </si>
  <si>
    <t>6055208,2010</t>
  </si>
  <si>
    <t>6055208,20</t>
  </si>
  <si>
    <t>JP3160670000</t>
  </si>
  <si>
    <t>4088.T</t>
  </si>
  <si>
    <t>AIR WATER</t>
  </si>
  <si>
    <t>6441465</t>
  </si>
  <si>
    <t>6441465,0</t>
  </si>
  <si>
    <t>6441465,1510</t>
  </si>
  <si>
    <t>6441465,15</t>
  </si>
  <si>
    <t>JP3102000001</t>
  </si>
  <si>
    <t>7259.T</t>
  </si>
  <si>
    <t>AISIN SEIKI CO</t>
  </si>
  <si>
    <t>6010702</t>
  </si>
  <si>
    <t>6010702,0</t>
  </si>
  <si>
    <t>6010702,2510</t>
  </si>
  <si>
    <t>6010702,25</t>
  </si>
  <si>
    <t>JP3119600009</t>
  </si>
  <si>
    <t>2802.T</t>
  </si>
  <si>
    <t>AJINOMOTO CO</t>
  </si>
  <si>
    <t>6010906</t>
  </si>
  <si>
    <t>6010906,0</t>
  </si>
  <si>
    <t>6010906,3020</t>
  </si>
  <si>
    <t>6010906,30</t>
  </si>
  <si>
    <t>JP3126340003</t>
  </si>
  <si>
    <t>2784.T</t>
  </si>
  <si>
    <t>ALFRESA HOLDINGS</t>
  </si>
  <si>
    <t>6687214</t>
  </si>
  <si>
    <t>6687214,0</t>
  </si>
  <si>
    <t>6687214,3510</t>
  </si>
  <si>
    <t>6687214,35</t>
  </si>
  <si>
    <t>JP3126400005</t>
  </si>
  <si>
    <t>6770.T</t>
  </si>
  <si>
    <t>ALPS ELECTRIC CO</t>
  </si>
  <si>
    <t>6021500</t>
  </si>
  <si>
    <t>6021500,0</t>
  </si>
  <si>
    <t>6021500,4520</t>
  </si>
  <si>
    <t>6021500,45</t>
  </si>
  <si>
    <t>JP3122800000</t>
  </si>
  <si>
    <t>6113.T</t>
  </si>
  <si>
    <t>AMADA HOLDINGS CO</t>
  </si>
  <si>
    <t>6022105</t>
  </si>
  <si>
    <t>6022105,0</t>
  </si>
  <si>
    <t>6022105,2010</t>
  </si>
  <si>
    <t>6022105,20</t>
  </si>
  <si>
    <t>JP3429800000</t>
  </si>
  <si>
    <t>9202.T</t>
  </si>
  <si>
    <t>ANA HOLDINGS</t>
  </si>
  <si>
    <t>6014908</t>
  </si>
  <si>
    <t>6014908,0</t>
  </si>
  <si>
    <t>6014908,2030</t>
  </si>
  <si>
    <t>6014908,20</t>
  </si>
  <si>
    <t>JP3711200000</t>
  </si>
  <si>
    <t>8304.T</t>
  </si>
  <si>
    <t>AOZORA BANK</t>
  </si>
  <si>
    <t>B1G1854</t>
  </si>
  <si>
    <t>B1G1854,0</t>
  </si>
  <si>
    <t>B1G1854,4010</t>
  </si>
  <si>
    <t>B1G1854,40</t>
  </si>
  <si>
    <t>JP3116000005</t>
  </si>
  <si>
    <t>2502.T</t>
  </si>
  <si>
    <t>ASAHI GROUP HOLDINGS</t>
  </si>
  <si>
    <t>6054409</t>
  </si>
  <si>
    <t>6054409,0</t>
  </si>
  <si>
    <t>6054409,3020</t>
  </si>
  <si>
    <t>6054409,30</t>
  </si>
  <si>
    <t>JP3111200006</t>
  </si>
  <si>
    <t>3407.T</t>
  </si>
  <si>
    <t>ASAHI KASEI CORP</t>
  </si>
  <si>
    <t>6054603</t>
  </si>
  <si>
    <t>6054603,0</t>
  </si>
  <si>
    <t>6054603,1510</t>
  </si>
  <si>
    <t>6054603,15</t>
  </si>
  <si>
    <t>JP3118000003</t>
  </si>
  <si>
    <t>7936.T</t>
  </si>
  <si>
    <t>ASICS CORP</t>
  </si>
  <si>
    <t>6057378</t>
  </si>
  <si>
    <t>6057378,0</t>
  </si>
  <si>
    <t>6057378,2520</t>
  </si>
  <si>
    <t>6057378,25</t>
  </si>
  <si>
    <t>JP3942400007</t>
  </si>
  <si>
    <t>4503.T</t>
  </si>
  <si>
    <t>ASTELLAS PHARMA</t>
  </si>
  <si>
    <t>6985383</t>
  </si>
  <si>
    <t>6985383,0</t>
  </si>
  <si>
    <t>6985383,3520</t>
  </si>
  <si>
    <t>6985383,35</t>
  </si>
  <si>
    <t>JP3778630008</t>
  </si>
  <si>
    <t>7832.T</t>
  </si>
  <si>
    <t>BANDAI NAMCO HOLDINGS</t>
  </si>
  <si>
    <t>B0JDQD4</t>
  </si>
  <si>
    <t>B0JDQD4,0</t>
  </si>
  <si>
    <t>B0JDQD4,2520</t>
  </si>
  <si>
    <t>B0JDQD4,25</t>
  </si>
  <si>
    <t>JP3251200006</t>
  </si>
  <si>
    <t>8369.T</t>
  </si>
  <si>
    <t>BANK KYOTO</t>
  </si>
  <si>
    <t>6075756</t>
  </si>
  <si>
    <t>6075756,0</t>
  </si>
  <si>
    <t>6075756,4010</t>
  </si>
  <si>
    <t>6075756,40</t>
  </si>
  <si>
    <t>JP3835620000</t>
  </si>
  <si>
    <t>9783.T</t>
  </si>
  <si>
    <t>BENESSE HOLDINGS</t>
  </si>
  <si>
    <t>6121927</t>
  </si>
  <si>
    <t>6121927,0</t>
  </si>
  <si>
    <t>6121927,2530</t>
  </si>
  <si>
    <t>6121927,25</t>
  </si>
  <si>
    <t>JP3830800003</t>
  </si>
  <si>
    <t>5108.T</t>
  </si>
  <si>
    <t>BRIDGESTONE CORP</t>
  </si>
  <si>
    <t>6132101</t>
  </si>
  <si>
    <t>6132101,0</t>
  </si>
  <si>
    <t>6132101,2510</t>
  </si>
  <si>
    <t>6132101,25</t>
  </si>
  <si>
    <t>JP3830000000</t>
  </si>
  <si>
    <t>6448.T</t>
  </si>
  <si>
    <t>BROTHER INDUSTRIES</t>
  </si>
  <si>
    <t>6146500</t>
  </si>
  <si>
    <t>6146500,0</t>
  </si>
  <si>
    <t>6146500,4520</t>
  </si>
  <si>
    <t>6146500,45</t>
  </si>
  <si>
    <t>JP3220580009</t>
  </si>
  <si>
    <t>2229.T</t>
  </si>
  <si>
    <t>CALBEE</t>
  </si>
  <si>
    <t>B3TBRZ8</t>
  </si>
  <si>
    <t>B3TBRZ8,0</t>
  </si>
  <si>
    <t>B3TBRZ8,3020</t>
  </si>
  <si>
    <t>B3TBRZ8,30</t>
  </si>
  <si>
    <t>JP3242800005</t>
  </si>
  <si>
    <t>7751.T</t>
  </si>
  <si>
    <t>CANON INC</t>
  </si>
  <si>
    <t>6172323</t>
  </si>
  <si>
    <t>6172323,0</t>
  </si>
  <si>
    <t>6172323,4520</t>
  </si>
  <si>
    <t>6172323,45</t>
  </si>
  <si>
    <t>JP3209000003</t>
  </si>
  <si>
    <t>6952.T</t>
  </si>
  <si>
    <t>CASIO COMPUTER CO</t>
  </si>
  <si>
    <t>6178967</t>
  </si>
  <si>
    <t>6178967,0</t>
  </si>
  <si>
    <t>6178967,2520</t>
  </si>
  <si>
    <t>6178967,25</t>
  </si>
  <si>
    <t>JP3566800003</t>
  </si>
  <si>
    <t>9022.T</t>
  </si>
  <si>
    <t>CENTRAL JAPAN RAILWAY CO</t>
  </si>
  <si>
    <t>6183552</t>
  </si>
  <si>
    <t>6183552,0</t>
  </si>
  <si>
    <t>6183552,2030</t>
  </si>
  <si>
    <t>6183552,20</t>
  </si>
  <si>
    <t>JP3511800009</t>
  </si>
  <si>
    <t>8331.T</t>
  </si>
  <si>
    <t>CHIBA BANK</t>
  </si>
  <si>
    <t>6190563</t>
  </si>
  <si>
    <t>6190563,0</t>
  </si>
  <si>
    <t>6190563,4010</t>
  </si>
  <si>
    <t>6190563,40</t>
  </si>
  <si>
    <t>JP3526600006</t>
  </si>
  <si>
    <t>9502.T</t>
  </si>
  <si>
    <t>CHUBU ELECTRIC POWER CO</t>
  </si>
  <si>
    <t>6195609</t>
  </si>
  <si>
    <t>6195609,0</t>
  </si>
  <si>
    <t>6195609,5510</t>
  </si>
  <si>
    <t>6195609,55</t>
  </si>
  <si>
    <t>JP3519400000</t>
  </si>
  <si>
    <t>4519.T</t>
  </si>
  <si>
    <t>CHUGAI PHARMACEUTICAL CO</t>
  </si>
  <si>
    <t>6196408</t>
  </si>
  <si>
    <t>6196408,0</t>
  </si>
  <si>
    <t>6196408,3520</t>
  </si>
  <si>
    <t>6196408,35</t>
  </si>
  <si>
    <t>JP3522200009</t>
  </si>
  <si>
    <t>9504.T</t>
  </si>
  <si>
    <t>CHUGOKU ELECTRIC POWER</t>
  </si>
  <si>
    <t>6195900</t>
  </si>
  <si>
    <t>6195900,0</t>
  </si>
  <si>
    <t>6195900,5510</t>
  </si>
  <si>
    <t>6195900,55</t>
  </si>
  <si>
    <t>JP3293200006</t>
  </si>
  <si>
    <t>2579.T</t>
  </si>
  <si>
    <t>COCA-COLA BOTTLERS JAPAN</t>
  </si>
  <si>
    <t>6163286</t>
  </si>
  <si>
    <t>6163286,0</t>
  </si>
  <si>
    <t>6163286,3020</t>
  </si>
  <si>
    <t>6163286,30</t>
  </si>
  <si>
    <t>JP3305990008</t>
  </si>
  <si>
    <t>7186.T</t>
  </si>
  <si>
    <t>CONCORDIA FINANCIAL GRP</t>
  </si>
  <si>
    <t>BD97JW7</t>
  </si>
  <si>
    <t>BD97JW7,0</t>
  </si>
  <si>
    <t>BD97JW7,4010</t>
  </si>
  <si>
    <t>BD97JW7,40</t>
  </si>
  <si>
    <t>JP3271400008</t>
  </si>
  <si>
    <t>8253.T</t>
  </si>
  <si>
    <t>CREDIT SAISON CO</t>
  </si>
  <si>
    <t>6591809</t>
  </si>
  <si>
    <t>6591809,0</t>
  </si>
  <si>
    <t>6591809,4020</t>
  </si>
  <si>
    <t>6591809,40</t>
  </si>
  <si>
    <t>JP3311400000</t>
  </si>
  <si>
    <t>4751.T</t>
  </si>
  <si>
    <t>CYBER AGENT</t>
  </si>
  <si>
    <t>6220501</t>
  </si>
  <si>
    <t>6220501,0</t>
  </si>
  <si>
    <t>6220501,2540</t>
  </si>
  <si>
    <t>6220501,25</t>
  </si>
  <si>
    <t>JP3311530004</t>
  </si>
  <si>
    <t>7779.T</t>
  </si>
  <si>
    <t>CYBERDYNE</t>
  </si>
  <si>
    <t>BK0S445</t>
  </si>
  <si>
    <t>BK0S445,0</t>
  </si>
  <si>
    <t>BK0S445,3510</t>
  </si>
  <si>
    <t>BK0S445,35</t>
  </si>
  <si>
    <t>JP3476480003</t>
  </si>
  <si>
    <t>8750.T</t>
  </si>
  <si>
    <t>DAI ICHI LIFE HOLDINGS</t>
  </si>
  <si>
    <t>B601QS4</t>
  </si>
  <si>
    <t>B601QS4,0</t>
  </si>
  <si>
    <t>B601QS4,4030</t>
  </si>
  <si>
    <t>B601QS4,40</t>
  </si>
  <si>
    <t>JP3493800001</t>
  </si>
  <si>
    <t>7912.T</t>
  </si>
  <si>
    <t>DAI NIPPON PRINTING CO</t>
  </si>
  <si>
    <t>6250906</t>
  </si>
  <si>
    <t>6250906,0</t>
  </si>
  <si>
    <t>6250906,2020</t>
  </si>
  <si>
    <t>6250906,20</t>
  </si>
  <si>
    <t>JP3485800001</t>
  </si>
  <si>
    <t>4202.T</t>
  </si>
  <si>
    <t>DAICEL CORP</t>
  </si>
  <si>
    <t>6250542</t>
  </si>
  <si>
    <t>6250542,0</t>
  </si>
  <si>
    <t>6250542,1510</t>
  </si>
  <si>
    <t>6250542,15</t>
  </si>
  <si>
    <t>JP3497400006</t>
  </si>
  <si>
    <t>6383.T</t>
  </si>
  <si>
    <t>DAIFUKU CO</t>
  </si>
  <si>
    <t>6250025</t>
  </si>
  <si>
    <t>6250025,0</t>
  </si>
  <si>
    <t>6250025,2010</t>
  </si>
  <si>
    <t>6250025,20</t>
  </si>
  <si>
    <t>JP3475350009</t>
  </si>
  <si>
    <t>4568.T</t>
  </si>
  <si>
    <t>DAIICHI SANKYO CO</t>
  </si>
  <si>
    <t>B0J7D91</t>
  </si>
  <si>
    <t>B0J7D91,0</t>
  </si>
  <si>
    <t>B0J7D91,3520</t>
  </si>
  <si>
    <t>B0J7D91,35</t>
  </si>
  <si>
    <t>JP3481800005</t>
  </si>
  <si>
    <t>6367.T</t>
  </si>
  <si>
    <t>DAIKIN INDUSTRIES</t>
  </si>
  <si>
    <t>6250724</t>
  </si>
  <si>
    <t>6250724,0</t>
  </si>
  <si>
    <t>6250724,2010</t>
  </si>
  <si>
    <t>6250724,20</t>
  </si>
  <si>
    <t>JP3486800000</t>
  </si>
  <si>
    <t>1878.T</t>
  </si>
  <si>
    <t>DAITO TRUST CONSTRUCTION</t>
  </si>
  <si>
    <t>6250508</t>
  </si>
  <si>
    <t>6250508,0</t>
  </si>
  <si>
    <t>6250508,6010</t>
  </si>
  <si>
    <t>6250508,60</t>
  </si>
  <si>
    <t>JP3505000004</t>
  </si>
  <si>
    <t>1925.T</t>
  </si>
  <si>
    <t>DAIWA HOUSE INDUSTRY</t>
  </si>
  <si>
    <t>6251363</t>
  </si>
  <si>
    <t>6251363,0</t>
  </si>
  <si>
    <t>6251363,6010</t>
  </si>
  <si>
    <t>6251363,60</t>
  </si>
  <si>
    <t>JP3046390005</t>
  </si>
  <si>
    <t>8984.T</t>
  </si>
  <si>
    <t>DAIWA HOUSE REIT INV CO</t>
  </si>
  <si>
    <t>B0Z6WY0</t>
  </si>
  <si>
    <t>B0Z6WY0,0</t>
  </si>
  <si>
    <t>B0Z6WY0,6010</t>
  </si>
  <si>
    <t>B0Z6WY0,60</t>
  </si>
  <si>
    <t>JP3502200003</t>
  </si>
  <si>
    <t>8601.T</t>
  </si>
  <si>
    <t>DAIWA SECURITIES GROUP</t>
  </si>
  <si>
    <t>6251448</t>
  </si>
  <si>
    <t>6251448,0</t>
  </si>
  <si>
    <t>6251448,4020</t>
  </si>
  <si>
    <t>6251448,40</t>
  </si>
  <si>
    <t>JP3548610009</t>
  </si>
  <si>
    <t>2432.T</t>
  </si>
  <si>
    <t>DENA CO</t>
  </si>
  <si>
    <t>B05L364</t>
  </si>
  <si>
    <t>B05L364,0</t>
  </si>
  <si>
    <t>B05L364,4510</t>
  </si>
  <si>
    <t>B05L364,45</t>
  </si>
  <si>
    <t>JP3551500006</t>
  </si>
  <si>
    <t>6902.T</t>
  </si>
  <si>
    <t>DENSO CORP</t>
  </si>
  <si>
    <t>6640381</t>
  </si>
  <si>
    <t>6640381,0</t>
  </si>
  <si>
    <t>6640381,2510</t>
  </si>
  <si>
    <t>6640381,25</t>
  </si>
  <si>
    <t>JP3551520004</t>
  </si>
  <si>
    <t>4324.T</t>
  </si>
  <si>
    <t>DENTSU</t>
  </si>
  <si>
    <t>6416281</t>
  </si>
  <si>
    <t>6416281,0</t>
  </si>
  <si>
    <t>6416281,2540</t>
  </si>
  <si>
    <t>6416281,25</t>
  </si>
  <si>
    <t>JP3548600000</t>
  </si>
  <si>
    <t>6146.T</t>
  </si>
  <si>
    <t>DISCO CORP</t>
  </si>
  <si>
    <t>6270948</t>
  </si>
  <si>
    <t>6270948,0</t>
  </si>
  <si>
    <t>6270948,4530</t>
  </si>
  <si>
    <t>6270948,45</t>
  </si>
  <si>
    <t>JP3639650005</t>
  </si>
  <si>
    <t>7532.T</t>
  </si>
  <si>
    <t>DON QUIJOTE HOLDINGS CO</t>
  </si>
  <si>
    <t>6269861</t>
  </si>
  <si>
    <t>6269861,0</t>
  </si>
  <si>
    <t>6269861,2550</t>
  </si>
  <si>
    <t>6269861,25</t>
  </si>
  <si>
    <t>JP3783600004</t>
  </si>
  <si>
    <t>9020.T</t>
  </si>
  <si>
    <t>EAST JAPAN RAILWAY CO</t>
  </si>
  <si>
    <t>6298542</t>
  </si>
  <si>
    <t>6298542,0</t>
  </si>
  <si>
    <t>6298542,2030</t>
  </si>
  <si>
    <t>6298542,20</t>
  </si>
  <si>
    <t>JP3160400002</t>
  </si>
  <si>
    <t>4523.T</t>
  </si>
  <si>
    <t>EISAI CO</t>
  </si>
  <si>
    <t>6307200</t>
  </si>
  <si>
    <t>6307200,0</t>
  </si>
  <si>
    <t>6307200,3520</t>
  </si>
  <si>
    <t>6307200,35</t>
  </si>
  <si>
    <t>JP3551200003</t>
  </si>
  <si>
    <t>9513.T</t>
  </si>
  <si>
    <t>ELECTRIC POWER DEV</t>
  </si>
  <si>
    <t>B02Q328</t>
  </si>
  <si>
    <t>B02Q328,0</t>
  </si>
  <si>
    <t>B02Q328,5510</t>
  </si>
  <si>
    <t>B02Q328,55</t>
  </si>
  <si>
    <t>JP3802600001</t>
  </si>
  <si>
    <t>8028.T</t>
  </si>
  <si>
    <t>FAMILYMART UNY HLDGS CO</t>
  </si>
  <si>
    <t>6331276</t>
  </si>
  <si>
    <t>6331276,0</t>
  </si>
  <si>
    <t>6331276,3010</t>
  </si>
  <si>
    <t>6331276,30</t>
  </si>
  <si>
    <t>JP3802400006</t>
  </si>
  <si>
    <t>6954.T</t>
  </si>
  <si>
    <t>FANUC</t>
  </si>
  <si>
    <t>6356934</t>
  </si>
  <si>
    <t>6356934,0</t>
  </si>
  <si>
    <t>6356934,2010</t>
  </si>
  <si>
    <t>6356934,20</t>
  </si>
  <si>
    <t>JP3802300008</t>
  </si>
  <si>
    <t>9983.T</t>
  </si>
  <si>
    <t>FAST RETAILING CO</t>
  </si>
  <si>
    <t>6332439</t>
  </si>
  <si>
    <t>6332439,0</t>
  </si>
  <si>
    <t>6332439,2550</t>
  </si>
  <si>
    <t>6332439,25</t>
  </si>
  <si>
    <t>JP3820000002</t>
  </si>
  <si>
    <t>6504.T</t>
  </si>
  <si>
    <t>FUJI ELECTRIC CO</t>
  </si>
  <si>
    <t>6356365</t>
  </si>
  <si>
    <t>6356365,0</t>
  </si>
  <si>
    <t>6356365,2010</t>
  </si>
  <si>
    <t>6356365,20</t>
  </si>
  <si>
    <t>JP3814000000</t>
  </si>
  <si>
    <t>4901.T</t>
  </si>
  <si>
    <t>FUJI FILM HOLDINGS CO</t>
  </si>
  <si>
    <t>6356525</t>
  </si>
  <si>
    <t>6356525,0</t>
  </si>
  <si>
    <t>6356525,4520</t>
  </si>
  <si>
    <t>6356525,45</t>
  </si>
  <si>
    <t>JP3818000006</t>
  </si>
  <si>
    <t>6702.T</t>
  </si>
  <si>
    <t>FUJITSU</t>
  </si>
  <si>
    <t>6356945</t>
  </si>
  <si>
    <t>6356945,0</t>
  </si>
  <si>
    <t>6356945,4510</t>
  </si>
  <si>
    <t>6356945,45</t>
  </si>
  <si>
    <t>JP3805010000</t>
  </si>
  <si>
    <t>8354.T</t>
  </si>
  <si>
    <t>FUKUOKA FINANCIAL GROUP</t>
  </si>
  <si>
    <t>B1TK1Y8</t>
  </si>
  <si>
    <t>B1TK1Y8,0</t>
  </si>
  <si>
    <t>B1TK1Y8,4010</t>
  </si>
  <si>
    <t>B1TK1Y8,40</t>
  </si>
  <si>
    <t>JP3766550002</t>
  </si>
  <si>
    <t>2433.T</t>
  </si>
  <si>
    <t>HAKUHODO DY HOLDINGS</t>
  </si>
  <si>
    <t>B05LZ02</t>
  </si>
  <si>
    <t>B05LZ02,0</t>
  </si>
  <si>
    <t>B05LZ02,2540</t>
  </si>
  <si>
    <t>B05LZ02,25</t>
  </si>
  <si>
    <t>JP3771800004</t>
  </si>
  <si>
    <t>6965.T</t>
  </si>
  <si>
    <t>HAMAMATSU PHOTONICS K.K</t>
  </si>
  <si>
    <t>6405870</t>
  </si>
  <si>
    <t>6405870,0</t>
  </si>
  <si>
    <t>6405870,4520</t>
  </si>
  <si>
    <t>6405870,45</t>
  </si>
  <si>
    <t>JP3774200004</t>
  </si>
  <si>
    <t>9042.T</t>
  </si>
  <si>
    <t>HANKYU HANSHIN HOLDINGS</t>
  </si>
  <si>
    <t>6408664</t>
  </si>
  <si>
    <t>6408664,0</t>
  </si>
  <si>
    <t>6408664,2030</t>
  </si>
  <si>
    <t>6408664,20</t>
  </si>
  <si>
    <t>JP3783420007</t>
  </si>
  <si>
    <t>9435.T</t>
  </si>
  <si>
    <t>HIKARI TSUSHIN</t>
  </si>
  <si>
    <t>6416322</t>
  </si>
  <si>
    <t>6416322,0</t>
  </si>
  <si>
    <t>6416322,2550</t>
  </si>
  <si>
    <t>6416322,25</t>
  </si>
  <si>
    <t>JP3792600003</t>
  </si>
  <si>
    <t>7205.T</t>
  </si>
  <si>
    <t>HINO MOTORS</t>
  </si>
  <si>
    <t>6428305</t>
  </si>
  <si>
    <t>6428305,0</t>
  </si>
  <si>
    <t>6428305,2010</t>
  </si>
  <si>
    <t>6428305,20</t>
  </si>
  <si>
    <t>JP3799000009</t>
  </si>
  <si>
    <t>6806.T</t>
  </si>
  <si>
    <t>HIROSE ELECTRIC CO</t>
  </si>
  <si>
    <t>6428725</t>
  </si>
  <si>
    <t>6428725,0</t>
  </si>
  <si>
    <t>6428725,4520</t>
  </si>
  <si>
    <t>6428725,45</t>
  </si>
  <si>
    <t>JP3784600003</t>
  </si>
  <si>
    <t>4530.T</t>
  </si>
  <si>
    <t>HISAMITSU PHARMACEUTICAL</t>
  </si>
  <si>
    <t>6428907</t>
  </si>
  <si>
    <t>6428907,0</t>
  </si>
  <si>
    <t>6428907,3520</t>
  </si>
  <si>
    <t>6428907,35</t>
  </si>
  <si>
    <t>JP3788600009</t>
  </si>
  <si>
    <t>6501.T</t>
  </si>
  <si>
    <t>HITACHI</t>
  </si>
  <si>
    <t>6429104</t>
  </si>
  <si>
    <t>6429104,0</t>
  </si>
  <si>
    <t>6429104,4520</t>
  </si>
  <si>
    <t>6429104,45</t>
  </si>
  <si>
    <t>JP3785000005</t>
  </si>
  <si>
    <t>4217.T</t>
  </si>
  <si>
    <t>HITACHI CHEMICAL CO</t>
  </si>
  <si>
    <t>6429126</t>
  </si>
  <si>
    <t>6429126,0</t>
  </si>
  <si>
    <t>6429126,1510</t>
  </si>
  <si>
    <t>6429126,15</t>
  </si>
  <si>
    <t>JP3787000003</t>
  </si>
  <si>
    <t>6305.T</t>
  </si>
  <si>
    <t>HITACHI CONST MACHINERY</t>
  </si>
  <si>
    <t>6429405</t>
  </si>
  <si>
    <t>6429405,0</t>
  </si>
  <si>
    <t>6429405,2010</t>
  </si>
  <si>
    <t>6429405,20</t>
  </si>
  <si>
    <t>6642804</t>
  </si>
  <si>
    <t>6642804,0</t>
  </si>
  <si>
    <t>6642804,4520</t>
  </si>
  <si>
    <t>6642804,45</t>
  </si>
  <si>
    <t>JP3786200000</t>
  </si>
  <si>
    <t>5486.T</t>
  </si>
  <si>
    <t>HITACHI METALS</t>
  </si>
  <si>
    <t>6429201</t>
  </si>
  <si>
    <t>6429201,0</t>
  </si>
  <si>
    <t>6429201,1510</t>
  </si>
  <si>
    <t>6429201,15</t>
  </si>
  <si>
    <t>JP3854600008</t>
  </si>
  <si>
    <t>7267.T</t>
  </si>
  <si>
    <t>HONDA MOTOR CO</t>
  </si>
  <si>
    <t>6435145</t>
  </si>
  <si>
    <t>6435145,0</t>
  </si>
  <si>
    <t>6435145,2510</t>
  </si>
  <si>
    <t>6435145,25</t>
  </si>
  <si>
    <t>JP3845770001</t>
  </si>
  <si>
    <t>6465.T</t>
  </si>
  <si>
    <t>HOSHIZAKI CORP</t>
  </si>
  <si>
    <t>B3FF8W8</t>
  </si>
  <si>
    <t>B3FF8W8,0</t>
  </si>
  <si>
    <t>B3FF8W8,2010</t>
  </si>
  <si>
    <t>B3FF8W8,20</t>
  </si>
  <si>
    <t>JP3837800006</t>
  </si>
  <si>
    <t>7741.T</t>
  </si>
  <si>
    <t>HOYA CORP</t>
  </si>
  <si>
    <t>6441506</t>
  </si>
  <si>
    <t>6441506,0</t>
  </si>
  <si>
    <t>6441506,3510</t>
  </si>
  <si>
    <t>6441506,35</t>
  </si>
  <si>
    <t>JP3360800001</t>
  </si>
  <si>
    <t>3003.T</t>
  </si>
  <si>
    <t>HULIC CO (NEW)</t>
  </si>
  <si>
    <t>6805317</t>
  </si>
  <si>
    <t>6805317,0</t>
  </si>
  <si>
    <t>6805317,6010</t>
  </si>
  <si>
    <t>6805317,60</t>
  </si>
  <si>
    <t>JP3142500002</t>
  </si>
  <si>
    <t>5019.T</t>
  </si>
  <si>
    <t>IDEMITSU KOSAN CO</t>
  </si>
  <si>
    <t>B1FF8P7</t>
  </si>
  <si>
    <t>B1FF8P7,0</t>
  </si>
  <si>
    <t>B1FF8P7,1010</t>
  </si>
  <si>
    <t>B1FF8P7,10</t>
  </si>
  <si>
    <t>JP3134800006</t>
  </si>
  <si>
    <t>7013.T</t>
  </si>
  <si>
    <t>IHI CORP</t>
  </si>
  <si>
    <t>6466985</t>
  </si>
  <si>
    <t>6466985,0</t>
  </si>
  <si>
    <t>6466985,2010</t>
  </si>
  <si>
    <t>6466985,20</t>
  </si>
  <si>
    <t>JP3131090007</t>
  </si>
  <si>
    <t>3291.T</t>
  </si>
  <si>
    <t>IIDA GROUP HOLDINGS CO</t>
  </si>
  <si>
    <t>BFDTBS3</t>
  </si>
  <si>
    <t>BFDTBS3,0</t>
  </si>
  <si>
    <t>BFDTBS3,2520</t>
  </si>
  <si>
    <t>BFDTBS3,25</t>
  </si>
  <si>
    <t>JP3294460005</t>
  </si>
  <si>
    <t>1605.T</t>
  </si>
  <si>
    <t>INPEX CORP</t>
  </si>
  <si>
    <t>B10RB15</t>
  </si>
  <si>
    <t>B10RB15,0</t>
  </si>
  <si>
    <t>B10RB15,1010</t>
  </si>
  <si>
    <t>B10RB15,10</t>
  </si>
  <si>
    <t>JP3894900004</t>
  </si>
  <si>
    <t>3099.T</t>
  </si>
  <si>
    <t>ISETAN MITSUKOSHI HLDGS</t>
  </si>
  <si>
    <t>B2Q4CL4</t>
  </si>
  <si>
    <t>B2Q4CL4,0</t>
  </si>
  <si>
    <t>B2Q4CL4,2550</t>
  </si>
  <si>
    <t>B2Q4CL4,25</t>
  </si>
  <si>
    <t>JP3137200006</t>
  </si>
  <si>
    <t>7202.T</t>
  </si>
  <si>
    <t>ISUZU MOTORS</t>
  </si>
  <si>
    <t>6467104</t>
  </si>
  <si>
    <t>6467104,0</t>
  </si>
  <si>
    <t>6467104,2510</t>
  </si>
  <si>
    <t>6467104,25</t>
  </si>
  <si>
    <t>6467803</t>
  </si>
  <si>
    <t>6467803,0</t>
  </si>
  <si>
    <t>6467803,2010</t>
  </si>
  <si>
    <t>6467803,20</t>
  </si>
  <si>
    <t>JP3386380004</t>
  </si>
  <si>
    <t>3086.T</t>
  </si>
  <si>
    <t>J FRONT RETAILING</t>
  </si>
  <si>
    <t>B23TC12</t>
  </si>
  <si>
    <t>B23TC12,0</t>
  </si>
  <si>
    <t>B23TC12,2550</t>
  </si>
  <si>
    <t>B23TC12,25</t>
  </si>
  <si>
    <t>JP3705200008</t>
  </si>
  <si>
    <t>9201.T</t>
  </si>
  <si>
    <t>JAPAN AIRLINES CO</t>
  </si>
  <si>
    <t>B8BRV46</t>
  </si>
  <si>
    <t>B8BRV46,0</t>
  </si>
  <si>
    <t>B8BRV46,2030</t>
  </si>
  <si>
    <t>B8BRV46,20</t>
  </si>
  <si>
    <t>JP3699400002</t>
  </si>
  <si>
    <t>9706.T</t>
  </si>
  <si>
    <t>JAPAN AIRPORT TERMINAL</t>
  </si>
  <si>
    <t>6472175</t>
  </si>
  <si>
    <t>6472175,0</t>
  </si>
  <si>
    <t>6472175,2030</t>
  </si>
  <si>
    <t>6472175,20</t>
  </si>
  <si>
    <t>JP3183200009</t>
  </si>
  <si>
    <t>8697.T</t>
  </si>
  <si>
    <t>JAPAN EXCHANGE GROUP</t>
  </si>
  <si>
    <t>6743882</t>
  </si>
  <si>
    <t>6743882,0</t>
  </si>
  <si>
    <t>6743882,4020</t>
  </si>
  <si>
    <t>6743882,40</t>
  </si>
  <si>
    <t>JP3946750001</t>
  </si>
  <si>
    <t>7182.T</t>
  </si>
  <si>
    <t>JAPAN POST BANK CO</t>
  </si>
  <si>
    <t>BYT8165</t>
  </si>
  <si>
    <t>BYT8165,0</t>
  </si>
  <si>
    <t>BYT8165,4010</t>
  </si>
  <si>
    <t>BYT8165,40</t>
  </si>
  <si>
    <t>JP3752900005</t>
  </si>
  <si>
    <t>6178.T</t>
  </si>
  <si>
    <t>JAPAN POST HOLDINGS CO</t>
  </si>
  <si>
    <t>BYT8143</t>
  </si>
  <si>
    <t>BYT8143,0</t>
  </si>
  <si>
    <t>BYT8143,4030</t>
  </si>
  <si>
    <t>BYT8143,40</t>
  </si>
  <si>
    <t>JP3040890000</t>
  </si>
  <si>
    <t>8955.T</t>
  </si>
  <si>
    <t>JAPAN PRIME REALTY INV</t>
  </si>
  <si>
    <t>6528175</t>
  </si>
  <si>
    <t>6528175,0</t>
  </si>
  <si>
    <t>6528175,6010</t>
  </si>
  <si>
    <t>6528175,60</t>
  </si>
  <si>
    <t>JP3027680002</t>
  </si>
  <si>
    <t>8952.T</t>
  </si>
  <si>
    <t>JAPAN REAL ESTATE INV</t>
  </si>
  <si>
    <t>6397580</t>
  </si>
  <si>
    <t>6397580,0</t>
  </si>
  <si>
    <t>6397580,6010</t>
  </si>
  <si>
    <t>6397580,60</t>
  </si>
  <si>
    <t>JP3039710003</t>
  </si>
  <si>
    <t>8953.T</t>
  </si>
  <si>
    <t>JAPAN RETAIL FUND INV</t>
  </si>
  <si>
    <t>6513342</t>
  </si>
  <si>
    <t>6513342,0</t>
  </si>
  <si>
    <t>6513342,6010</t>
  </si>
  <si>
    <t>6513342,60</t>
  </si>
  <si>
    <t>JP3726800000</t>
  </si>
  <si>
    <t>2914.T</t>
  </si>
  <si>
    <t>JAPAN TOBACCO</t>
  </si>
  <si>
    <t>6474535</t>
  </si>
  <si>
    <t>6474535,0</t>
  </si>
  <si>
    <t>6474535,3020</t>
  </si>
  <si>
    <t>6474535,30</t>
  </si>
  <si>
    <t>JP3386030005</t>
  </si>
  <si>
    <t>5411.T</t>
  </si>
  <si>
    <t>JFE HOLDINGS</t>
  </si>
  <si>
    <t>6543792</t>
  </si>
  <si>
    <t>6543792,0</t>
  </si>
  <si>
    <t>6543792,1510</t>
  </si>
  <si>
    <t>6543792,15</t>
  </si>
  <si>
    <t>JP3667600005</t>
  </si>
  <si>
    <t>1963.T</t>
  </si>
  <si>
    <t>JGC CORP</t>
  </si>
  <si>
    <t>6473468</t>
  </si>
  <si>
    <t>6473468,0</t>
  </si>
  <si>
    <t>6473468,2010</t>
  </si>
  <si>
    <t>6473468,20</t>
  </si>
  <si>
    <t>JP3385980002</t>
  </si>
  <si>
    <t>4185.T</t>
  </si>
  <si>
    <t>JSR CORP</t>
  </si>
  <si>
    <t>6470986</t>
  </si>
  <si>
    <t>6470986,0</t>
  </si>
  <si>
    <t>6470986,1510</t>
  </si>
  <si>
    <t>6470986,15</t>
  </si>
  <si>
    <t>JP3292200007</t>
  </si>
  <si>
    <t>6473.T</t>
  </si>
  <si>
    <t>JTEKT CORP</t>
  </si>
  <si>
    <t>6497082</t>
  </si>
  <si>
    <t>6497082,0</t>
  </si>
  <si>
    <t>6497082,2010</t>
  </si>
  <si>
    <t>6497082,20</t>
  </si>
  <si>
    <t>JP3386450005</t>
  </si>
  <si>
    <t>5020.T</t>
  </si>
  <si>
    <t>JXTG HOLDINGS</t>
  </si>
  <si>
    <t>B627LW9</t>
  </si>
  <si>
    <t>B627LW9,0</t>
  </si>
  <si>
    <t>B627LW9,1010</t>
  </si>
  <si>
    <t>B627LW9,10</t>
  </si>
  <si>
    <t>JP3210200006</t>
  </si>
  <si>
    <t>1812.T</t>
  </si>
  <si>
    <t>KAJIMA CORP</t>
  </si>
  <si>
    <t>6481320</t>
  </si>
  <si>
    <t>6481320,0</t>
  </si>
  <si>
    <t>6481320,2010</t>
  </si>
  <si>
    <t>6481320,20</t>
  </si>
  <si>
    <t>JP3206000006</t>
  </si>
  <si>
    <t>2371.T</t>
  </si>
  <si>
    <t>KAKAKU.COM</t>
  </si>
  <si>
    <t>6689533</t>
  </si>
  <si>
    <t>6689533,0</t>
  </si>
  <si>
    <t>6689533,4510</t>
  </si>
  <si>
    <t>6689533,45</t>
  </si>
  <si>
    <t>JP3219000001</t>
  </si>
  <si>
    <t>9364.T</t>
  </si>
  <si>
    <t>KAMIGUMI CO</t>
  </si>
  <si>
    <t>6482668</t>
  </si>
  <si>
    <t>6482668,0</t>
  </si>
  <si>
    <t>6482668,2030</t>
  </si>
  <si>
    <t>6482668,20</t>
  </si>
  <si>
    <t>JP3215800008</t>
  </si>
  <si>
    <t>4118.T</t>
  </si>
  <si>
    <t>KANEKA CORP</t>
  </si>
  <si>
    <t>6483360</t>
  </si>
  <si>
    <t>6483360,0</t>
  </si>
  <si>
    <t>6483360,1510</t>
  </si>
  <si>
    <t>6483360,15</t>
  </si>
  <si>
    <t>JP3228600007</t>
  </si>
  <si>
    <t>9503.T</t>
  </si>
  <si>
    <t>KANSAI ELECTRIC POWER CO</t>
  </si>
  <si>
    <t>6483489</t>
  </si>
  <si>
    <t>6483489,0</t>
  </si>
  <si>
    <t>6483489,5510</t>
  </si>
  <si>
    <t>6483489,55</t>
  </si>
  <si>
    <t>JP3229400001</t>
  </si>
  <si>
    <t>4613.T</t>
  </si>
  <si>
    <t>KANSAI PAINT CO</t>
  </si>
  <si>
    <t>6483746</t>
  </si>
  <si>
    <t>6483746,0</t>
  </si>
  <si>
    <t>6483746,1510</t>
  </si>
  <si>
    <t>6483746,15</t>
  </si>
  <si>
    <t>JP3205800000</t>
  </si>
  <si>
    <t>4452.T</t>
  </si>
  <si>
    <t>KAO CORP</t>
  </si>
  <si>
    <t>6483809</t>
  </si>
  <si>
    <t>6483809,0</t>
  </si>
  <si>
    <t>6483809,3030</t>
  </si>
  <si>
    <t>6483809,30</t>
  </si>
  <si>
    <t>JP3224200000</t>
  </si>
  <si>
    <t>7012.T</t>
  </si>
  <si>
    <t>KAWASAKI HEAVY IND</t>
  </si>
  <si>
    <t>6484620</t>
  </si>
  <si>
    <t>6484620,0</t>
  </si>
  <si>
    <t>6484620,2010</t>
  </si>
  <si>
    <t>6484620,20</t>
  </si>
  <si>
    <t>JP3496400007</t>
  </si>
  <si>
    <t>9433.T</t>
  </si>
  <si>
    <t>KDDI</t>
  </si>
  <si>
    <t>6248990</t>
  </si>
  <si>
    <t>6248990,0</t>
  </si>
  <si>
    <t>6248990,5010</t>
  </si>
  <si>
    <t>6248990,50</t>
  </si>
  <si>
    <t>JP3279400000</t>
  </si>
  <si>
    <t>9045.T</t>
  </si>
  <si>
    <t>KEIHAN HOLDINGS CO</t>
  </si>
  <si>
    <t>6487232</t>
  </si>
  <si>
    <t>6487232,0</t>
  </si>
  <si>
    <t>6487232,2010</t>
  </si>
  <si>
    <t>6487232,20</t>
  </si>
  <si>
    <t>JP3280200001</t>
  </si>
  <si>
    <t>9006.T</t>
  </si>
  <si>
    <t>KEIKYU CORP</t>
  </si>
  <si>
    <t>6487306</t>
  </si>
  <si>
    <t>6487306,0</t>
  </si>
  <si>
    <t>6487306,2030</t>
  </si>
  <si>
    <t>6487306,20</t>
  </si>
  <si>
    <t>JP3277800003</t>
  </si>
  <si>
    <t>9008.T</t>
  </si>
  <si>
    <t>KEIO CORP</t>
  </si>
  <si>
    <t>6487362</t>
  </si>
  <si>
    <t>6487362,0</t>
  </si>
  <si>
    <t>6487362,2030</t>
  </si>
  <si>
    <t>6487362,20</t>
  </si>
  <si>
    <t>JP3278600006</t>
  </si>
  <si>
    <t>9009.T</t>
  </si>
  <si>
    <t>KEISEI ELECTRIC RAILWAY</t>
  </si>
  <si>
    <t>6487425</t>
  </si>
  <si>
    <t>6487425,0</t>
  </si>
  <si>
    <t>6487425,2030</t>
  </si>
  <si>
    <t>6487425,20</t>
  </si>
  <si>
    <t>JP3236200006</t>
  </si>
  <si>
    <t>6861.T</t>
  </si>
  <si>
    <t>KEYENCE CORP</t>
  </si>
  <si>
    <t>6490995</t>
  </si>
  <si>
    <t>6490995,0</t>
  </si>
  <si>
    <t>6490995,4520</t>
  </si>
  <si>
    <t>6490995,45</t>
  </si>
  <si>
    <t>JP3240400006</t>
  </si>
  <si>
    <t>2801.T</t>
  </si>
  <si>
    <t>KIKKOMAN CORP</t>
  </si>
  <si>
    <t>6490809</t>
  </si>
  <si>
    <t>6490809,0</t>
  </si>
  <si>
    <t>6490809,3020</t>
  </si>
  <si>
    <t>6490809,30</t>
  </si>
  <si>
    <t>JP3260800002</t>
  </si>
  <si>
    <t>9041.T</t>
  </si>
  <si>
    <t>KINTETSU GROUP HOLDINGS</t>
  </si>
  <si>
    <t>6492968</t>
  </si>
  <si>
    <t>6492968,0</t>
  </si>
  <si>
    <t>6492968,2030</t>
  </si>
  <si>
    <t>6492968,20</t>
  </si>
  <si>
    <t>JP3258000003</t>
  </si>
  <si>
    <t>2503.T</t>
  </si>
  <si>
    <t>KIRIN HOLDINGS CO</t>
  </si>
  <si>
    <t>6493745</t>
  </si>
  <si>
    <t>6493745,0</t>
  </si>
  <si>
    <t>6493745,3020</t>
  </si>
  <si>
    <t>6493745,30</t>
  </si>
  <si>
    <t>JP3301100008</t>
  </si>
  <si>
    <t>4967.T</t>
  </si>
  <si>
    <t>KOBAYASHI PHARMA CO</t>
  </si>
  <si>
    <t>6149457</t>
  </si>
  <si>
    <t>6149457,0</t>
  </si>
  <si>
    <t>6149457,3030</t>
  </si>
  <si>
    <t>6149457,30</t>
  </si>
  <si>
    <t>JP3289800009</t>
  </si>
  <si>
    <t>5406.T</t>
  </si>
  <si>
    <t>KOBE STEEL</t>
  </si>
  <si>
    <t>6496023</t>
  </si>
  <si>
    <t>6496023,0</t>
  </si>
  <si>
    <t>6496023,1510</t>
  </si>
  <si>
    <t>6496023,15</t>
  </si>
  <si>
    <t>JP3284600008</t>
  </si>
  <si>
    <t>7276.T</t>
  </si>
  <si>
    <t>KOITO MANUFACTURING CO</t>
  </si>
  <si>
    <t>6496324</t>
  </si>
  <si>
    <t>6496324,0</t>
  </si>
  <si>
    <t>6496324,2510</t>
  </si>
  <si>
    <t>6496324,25</t>
  </si>
  <si>
    <t>JP3304200003</t>
  </si>
  <si>
    <t>6301.T</t>
  </si>
  <si>
    <t>KOMATSU</t>
  </si>
  <si>
    <t>6496584</t>
  </si>
  <si>
    <t>6496584,0</t>
  </si>
  <si>
    <t>6496584,2010</t>
  </si>
  <si>
    <t>6496584,20</t>
  </si>
  <si>
    <t>JP3300200007</t>
  </si>
  <si>
    <t>9766.T</t>
  </si>
  <si>
    <t>KONAMI HOLDINGS CORP</t>
  </si>
  <si>
    <t>6496681</t>
  </si>
  <si>
    <t>6496681,0</t>
  </si>
  <si>
    <t>6496681,4510</t>
  </si>
  <si>
    <t>6496681,45</t>
  </si>
  <si>
    <t>JP3300600008</t>
  </si>
  <si>
    <t>4902.T</t>
  </si>
  <si>
    <t>KONICA MINOLTA</t>
  </si>
  <si>
    <t>6496700</t>
  </si>
  <si>
    <t>6496700,0</t>
  </si>
  <si>
    <t>6496700,4520</t>
  </si>
  <si>
    <t>6496700,45</t>
  </si>
  <si>
    <t>JP3283650004</t>
  </si>
  <si>
    <t>4922.T</t>
  </si>
  <si>
    <t>KOSE CORPORATION</t>
  </si>
  <si>
    <t>6194468</t>
  </si>
  <si>
    <t>6194468,0</t>
  </si>
  <si>
    <t>6194468,3030</t>
  </si>
  <si>
    <t>6194468,30</t>
  </si>
  <si>
    <t>JP3266400005</t>
  </si>
  <si>
    <t>6326.T</t>
  </si>
  <si>
    <t>KUBOTA CORP</t>
  </si>
  <si>
    <t>6497509</t>
  </si>
  <si>
    <t>6497509,0</t>
  </si>
  <si>
    <t>6497509,2010</t>
  </si>
  <si>
    <t>6497509,20</t>
  </si>
  <si>
    <t>JP3269600007</t>
  </si>
  <si>
    <t>3405.T</t>
  </si>
  <si>
    <t>KURARAY CO</t>
  </si>
  <si>
    <t>6497662</t>
  </si>
  <si>
    <t>6497662,0</t>
  </si>
  <si>
    <t>6497662,1510</t>
  </si>
  <si>
    <t>6497662,15</t>
  </si>
  <si>
    <t>JP3270000007</t>
  </si>
  <si>
    <t>6370.T</t>
  </si>
  <si>
    <t>KURITA WATER INDUSTRIES</t>
  </si>
  <si>
    <t>6497963</t>
  </si>
  <si>
    <t>6497963,0</t>
  </si>
  <si>
    <t>6497963,2010</t>
  </si>
  <si>
    <t>6497963,20</t>
  </si>
  <si>
    <t>JP3249600002</t>
  </si>
  <si>
    <t>6971.T</t>
  </si>
  <si>
    <t>KYOCERA CORP</t>
  </si>
  <si>
    <t>6499260</t>
  </si>
  <si>
    <t>6499260,0</t>
  </si>
  <si>
    <t>6499260,4520</t>
  </si>
  <si>
    <t>6499260,45</t>
  </si>
  <si>
    <t>JP3256000005</t>
  </si>
  <si>
    <t>4151.T</t>
  </si>
  <si>
    <t>KYOWA HAKKO KIRIN CO</t>
  </si>
  <si>
    <t>6499550</t>
  </si>
  <si>
    <t>6499550,0</t>
  </si>
  <si>
    <t>6499550,3520</t>
  </si>
  <si>
    <t>6499550,35</t>
  </si>
  <si>
    <t>JP3246400000</t>
  </si>
  <si>
    <t>9508.T</t>
  </si>
  <si>
    <t>KYUSHU ELECTRIC POWER CO</t>
  </si>
  <si>
    <t>6499806</t>
  </si>
  <si>
    <t>6499806,0</t>
  </si>
  <si>
    <t>6499806,5510</t>
  </si>
  <si>
    <t>6499806,55</t>
  </si>
  <si>
    <t>JP3247010006</t>
  </si>
  <si>
    <t>9142.T</t>
  </si>
  <si>
    <t>KYUSHU RAILWAY CO</t>
  </si>
  <si>
    <t>BD2BST6</t>
  </si>
  <si>
    <t>BD2BST6,0</t>
  </si>
  <si>
    <t>BD2BST6,2030</t>
  </si>
  <si>
    <t>BD2BST6,20</t>
  </si>
  <si>
    <t>JP3982100004</t>
  </si>
  <si>
    <t>2651.T</t>
  </si>
  <si>
    <t>LAWSON</t>
  </si>
  <si>
    <t>6266914</t>
  </si>
  <si>
    <t>6266914,0</t>
  </si>
  <si>
    <t>6266914,3010</t>
  </si>
  <si>
    <t>6266914,30</t>
  </si>
  <si>
    <t>JP3966750006</t>
  </si>
  <si>
    <t>3938.T</t>
  </si>
  <si>
    <t>LINE CORP</t>
  </si>
  <si>
    <t>BZB1Y59</t>
  </si>
  <si>
    <t>BZB1Y59,0</t>
  </si>
  <si>
    <t>BZB1Y59,4510</t>
  </si>
  <si>
    <t>BZB1Y59,45</t>
  </si>
  <si>
    <t>JP3965400009</t>
  </si>
  <si>
    <t>4912.T</t>
  </si>
  <si>
    <t>LION CORP</t>
  </si>
  <si>
    <t>6518808</t>
  </si>
  <si>
    <t>6518808,0</t>
  </si>
  <si>
    <t>6518808,3030</t>
  </si>
  <si>
    <t>6518808,30</t>
  </si>
  <si>
    <t>JP3626800001</t>
  </si>
  <si>
    <t>5938.T</t>
  </si>
  <si>
    <t>LIXIL GROUP CORP</t>
  </si>
  <si>
    <t>6900212</t>
  </si>
  <si>
    <t>6900212,0</t>
  </si>
  <si>
    <t>6900212,2010</t>
  </si>
  <si>
    <t>6900212,20</t>
  </si>
  <si>
    <t>JP3435750009</t>
  </si>
  <si>
    <t>2413.T</t>
  </si>
  <si>
    <t>M3</t>
  </si>
  <si>
    <t>B02K2M3</t>
  </si>
  <si>
    <t>B02K2M3,0</t>
  </si>
  <si>
    <t>B02K2M3,3510</t>
  </si>
  <si>
    <t>B02K2M3,35</t>
  </si>
  <si>
    <t>JP3870000001</t>
  </si>
  <si>
    <t>6592.T</t>
  </si>
  <si>
    <t>MABUCHI MOTOR CO</t>
  </si>
  <si>
    <t>6551030</t>
  </si>
  <si>
    <t>6551030,0</t>
  </si>
  <si>
    <t>6551030,2010</t>
  </si>
  <si>
    <t>6551030,20</t>
  </si>
  <si>
    <t>JP3862400003</t>
  </si>
  <si>
    <t>6586.T</t>
  </si>
  <si>
    <t>MAKITA CORP</t>
  </si>
  <si>
    <t>6555805</t>
  </si>
  <si>
    <t>6555805,0</t>
  </si>
  <si>
    <t>6555805,2010</t>
  </si>
  <si>
    <t>6555805,20</t>
  </si>
  <si>
    <t>JP3877600001</t>
  </si>
  <si>
    <t>8002.T</t>
  </si>
  <si>
    <t>MARUBENI CORP</t>
  </si>
  <si>
    <t>6569464</t>
  </si>
  <si>
    <t>6569464,0</t>
  </si>
  <si>
    <t>6569464,2010</t>
  </si>
  <si>
    <t>6569464,20</t>
  </si>
  <si>
    <t>JP3870400003</t>
  </si>
  <si>
    <t>8252.T</t>
  </si>
  <si>
    <t>MARUI GROUP CO</t>
  </si>
  <si>
    <t>6569527</t>
  </si>
  <si>
    <t>6569527,0</t>
  </si>
  <si>
    <t>6569527,2550</t>
  </si>
  <si>
    <t>6569527,25</t>
  </si>
  <si>
    <t>JP3871200006</t>
  </si>
  <si>
    <t>5463.T</t>
  </si>
  <si>
    <t>MARUICHI STEEL TUBE</t>
  </si>
  <si>
    <t>6569505</t>
  </si>
  <si>
    <t>6569505,0</t>
  </si>
  <si>
    <t>6569505,1510</t>
  </si>
  <si>
    <t>6569505,15</t>
  </si>
  <si>
    <t>JP3868400007</t>
  </si>
  <si>
    <t>7261.T</t>
  </si>
  <si>
    <t>MAZDA MOTOR CORP</t>
  </si>
  <si>
    <t>6900308</t>
  </si>
  <si>
    <t>6900308,0</t>
  </si>
  <si>
    <t>6900308,2510</t>
  </si>
  <si>
    <t>6900308,25</t>
  </si>
  <si>
    <t>JP3750500005</t>
  </si>
  <si>
    <t>2702.T</t>
  </si>
  <si>
    <t>MCDONALD'S HLDGS CO JP</t>
  </si>
  <si>
    <t>6371863</t>
  </si>
  <si>
    <t>6371863,0</t>
  </si>
  <si>
    <t>6371863,2530</t>
  </si>
  <si>
    <t>6371863,25</t>
  </si>
  <si>
    <t>JP3117700009</t>
  </si>
  <si>
    <t>7167.T</t>
  </si>
  <si>
    <t>MEBUKI FINANCIAL GROUP</t>
  </si>
  <si>
    <t>BH0VTS2</t>
  </si>
  <si>
    <t>BH0VTS2,0</t>
  </si>
  <si>
    <t>BH0VTS2,4010</t>
  </si>
  <si>
    <t>BH0VTS2,40</t>
  </si>
  <si>
    <t>JP3268950007</t>
  </si>
  <si>
    <t>7459.T</t>
  </si>
  <si>
    <t>MEDIPAL HOLDINGS CORP</t>
  </si>
  <si>
    <t>6782090</t>
  </si>
  <si>
    <t>6782090,0</t>
  </si>
  <si>
    <t>6782090,3510</t>
  </si>
  <si>
    <t>6782090,35</t>
  </si>
  <si>
    <t>JP3918000005</t>
  </si>
  <si>
    <t>2269.T</t>
  </si>
  <si>
    <t>MEIJI HOLDINGS CO</t>
  </si>
  <si>
    <t>B60DQV3</t>
  </si>
  <si>
    <t>B60DQV3,0</t>
  </si>
  <si>
    <t>B60DQV3,3020</t>
  </si>
  <si>
    <t>B60DQV3,30</t>
  </si>
  <si>
    <t>JP3906000009</t>
  </si>
  <si>
    <t>6479.T</t>
  </si>
  <si>
    <t>MINEBEA MITSUMI</t>
  </si>
  <si>
    <t>6642406</t>
  </si>
  <si>
    <t>6642406,0</t>
  </si>
  <si>
    <t>6642406,2010</t>
  </si>
  <si>
    <t>6642406,20</t>
  </si>
  <si>
    <t>JP3885400006</t>
  </si>
  <si>
    <t>9962.T</t>
  </si>
  <si>
    <t>MISUMI GROUP</t>
  </si>
  <si>
    <t>6595179</t>
  </si>
  <si>
    <t>6595179,0</t>
  </si>
  <si>
    <t>6595179,2010</t>
  </si>
  <si>
    <t>6595179,20</t>
  </si>
  <si>
    <t>JP3897700005</t>
  </si>
  <si>
    <t>4188.T</t>
  </si>
  <si>
    <t>MITSUBISHI CHEMICAL HLDG</t>
  </si>
  <si>
    <t>B0JQTJ0</t>
  </si>
  <si>
    <t>B0JQTJ0,0</t>
  </si>
  <si>
    <t>B0JQTJ0,1510</t>
  </si>
  <si>
    <t>B0JQTJ0,15</t>
  </si>
  <si>
    <t>JP3898400001</t>
  </si>
  <si>
    <t>8058.T</t>
  </si>
  <si>
    <t>MITSUBISHI CORP</t>
  </si>
  <si>
    <t>6596785</t>
  </si>
  <si>
    <t>6596785,0</t>
  </si>
  <si>
    <t>6596785,2010</t>
  </si>
  <si>
    <t>6596785,20</t>
  </si>
  <si>
    <t>JP3902400005</t>
  </si>
  <si>
    <t>6503.T</t>
  </si>
  <si>
    <t>MITSUBISHI ELECTRIC CORP</t>
  </si>
  <si>
    <t>6597045</t>
  </si>
  <si>
    <t>6597045,0</t>
  </si>
  <si>
    <t>6597045,2010</t>
  </si>
  <si>
    <t>6597045,20</t>
  </si>
  <si>
    <t>JP3899600005</t>
  </si>
  <si>
    <t>8802.T</t>
  </si>
  <si>
    <t>MITSUBISHI ESTATE CO</t>
  </si>
  <si>
    <t>6596729</t>
  </si>
  <si>
    <t>6596729,0</t>
  </si>
  <si>
    <t>6596729,6010</t>
  </si>
  <si>
    <t>6596729,60</t>
  </si>
  <si>
    <t>JP3896800004</t>
  </si>
  <si>
    <t>4182.T</t>
  </si>
  <si>
    <t>MITSUBISHI GAS CHEMICAL</t>
  </si>
  <si>
    <t>6596923</t>
  </si>
  <si>
    <t>6596923,0</t>
  </si>
  <si>
    <t>6596923,1510</t>
  </si>
  <si>
    <t>6596923,15</t>
  </si>
  <si>
    <t>JP3900000005</t>
  </si>
  <si>
    <t>7011.T</t>
  </si>
  <si>
    <t>MITSUBISHI HEAVY IND</t>
  </si>
  <si>
    <t>6597067</t>
  </si>
  <si>
    <t>6597067,0</t>
  </si>
  <si>
    <t>6597067,2010</t>
  </si>
  <si>
    <t>6597067,20</t>
  </si>
  <si>
    <t>JP3903000002</t>
  </si>
  <si>
    <t>5711.T</t>
  </si>
  <si>
    <t>MITSUBISHI MATERIALS</t>
  </si>
  <si>
    <t>6597089</t>
  </si>
  <si>
    <t>6597089,0</t>
  </si>
  <si>
    <t>6597089,1510</t>
  </si>
  <si>
    <t>6597089,15</t>
  </si>
  <si>
    <t>JP3899800001</t>
  </si>
  <si>
    <t>7211.T</t>
  </si>
  <si>
    <t>MITSUBISHI MOTORS CORP</t>
  </si>
  <si>
    <t>6598446</t>
  </si>
  <si>
    <t>6598446,0</t>
  </si>
  <si>
    <t>6598446,2510</t>
  </si>
  <si>
    <t>6598446,25</t>
  </si>
  <si>
    <t>JP3469000008</t>
  </si>
  <si>
    <t>4508.T</t>
  </si>
  <si>
    <t>MITSUBISHI TANABE PHARMA</t>
  </si>
  <si>
    <t>6870984</t>
  </si>
  <si>
    <t>6870984,0</t>
  </si>
  <si>
    <t>6870984,3520</t>
  </si>
  <si>
    <t>6870984,35</t>
  </si>
  <si>
    <t>JP3902900004</t>
  </si>
  <si>
    <t>8306.T</t>
  </si>
  <si>
    <t>MITSUBISHI UFJ FIN GRP</t>
  </si>
  <si>
    <t>6335171</t>
  </si>
  <si>
    <t>6335171,0</t>
  </si>
  <si>
    <t>6335171,4010</t>
  </si>
  <si>
    <t>6335171,40</t>
  </si>
  <si>
    <t>JP3499800005</t>
  </si>
  <si>
    <t>8593.T</t>
  </si>
  <si>
    <t>MITSUBISHI UFJ LEASE FIN</t>
  </si>
  <si>
    <t>6268976</t>
  </si>
  <si>
    <t>6268976,0</t>
  </si>
  <si>
    <t>6268976,4020</t>
  </si>
  <si>
    <t>6268976,40</t>
  </si>
  <si>
    <t>JP3893600001</t>
  </si>
  <si>
    <t>8031.T</t>
  </si>
  <si>
    <t>MITSUI &amp; CO</t>
  </si>
  <si>
    <t>6597302</t>
  </si>
  <si>
    <t>6597302,0</t>
  </si>
  <si>
    <t>6597302,2010</t>
  </si>
  <si>
    <t>6597302,20</t>
  </si>
  <si>
    <t>6597368</t>
  </si>
  <si>
    <t>6597368,0</t>
  </si>
  <si>
    <t>6597368,1510</t>
  </si>
  <si>
    <t>6597368,15</t>
  </si>
  <si>
    <t>JP3893200000</t>
  </si>
  <si>
    <t>8801.T</t>
  </si>
  <si>
    <t>MITSUI FUDOSAN CO</t>
  </si>
  <si>
    <t>6597603</t>
  </si>
  <si>
    <t>6597603,0</t>
  </si>
  <si>
    <t>6597603,6010</t>
  </si>
  <si>
    <t>6597603,60</t>
  </si>
  <si>
    <t>JP3362700001</t>
  </si>
  <si>
    <t>9104.T</t>
  </si>
  <si>
    <t>MITSUI OSK LINES</t>
  </si>
  <si>
    <t>6597584</t>
  </si>
  <si>
    <t>6597584,0</t>
  </si>
  <si>
    <t>6597584,2030</t>
  </si>
  <si>
    <t>6597584,20</t>
  </si>
  <si>
    <t>JP3885780001</t>
  </si>
  <si>
    <t>8411.T</t>
  </si>
  <si>
    <t>MIZUHO FINANCIAL GROUP</t>
  </si>
  <si>
    <t>6591014</t>
  </si>
  <si>
    <t>6591014,0</t>
  </si>
  <si>
    <t>6591014,4010</t>
  </si>
  <si>
    <t>6591014,40</t>
  </si>
  <si>
    <t>JP3890310000</t>
  </si>
  <si>
    <t>8725.T</t>
  </si>
  <si>
    <t>MS&amp;AD INSURANCE GROUP</t>
  </si>
  <si>
    <t>B2Q4CS1</t>
  </si>
  <si>
    <t>B2Q4CS1,0</t>
  </si>
  <si>
    <t>B2Q4CS1,4030</t>
  </si>
  <si>
    <t>B2Q4CS1,40</t>
  </si>
  <si>
    <t>JP3914400001</t>
  </si>
  <si>
    <t>6981.T</t>
  </si>
  <si>
    <t>MURATA MANUFACTURING CO</t>
  </si>
  <si>
    <t>6610403</t>
  </si>
  <si>
    <t>6610403,0</t>
  </si>
  <si>
    <t>6610403,4520</t>
  </si>
  <si>
    <t>6610403,45</t>
  </si>
  <si>
    <t>JP3651210001</t>
  </si>
  <si>
    <t>6268.T</t>
  </si>
  <si>
    <t>NABTESCO CORP</t>
  </si>
  <si>
    <t>6687571</t>
  </si>
  <si>
    <t>6687571,0</t>
  </si>
  <si>
    <t>6687571,2010</t>
  </si>
  <si>
    <t>6687571,20</t>
  </si>
  <si>
    <t>JP3649800004</t>
  </si>
  <si>
    <t>9048.T</t>
  </si>
  <si>
    <t>NAGOYA RAILROAD CO</t>
  </si>
  <si>
    <t>6619864</t>
  </si>
  <si>
    <t>6619864,0</t>
  </si>
  <si>
    <t>6619864,2030</t>
  </si>
  <si>
    <t>6619864,20</t>
  </si>
  <si>
    <t>JP3733000008</t>
  </si>
  <si>
    <t>6701.T</t>
  </si>
  <si>
    <t>NEC CORP</t>
  </si>
  <si>
    <t>6640400</t>
  </si>
  <si>
    <t>6640400,0</t>
  </si>
  <si>
    <t>6640400,4520</t>
  </si>
  <si>
    <t>6640400,45</t>
  </si>
  <si>
    <t>JP3758190007</t>
  </si>
  <si>
    <t>3659.T</t>
  </si>
  <si>
    <t>NEXON CO</t>
  </si>
  <si>
    <t>B63QM77</t>
  </si>
  <si>
    <t>B63QM77,0</t>
  </si>
  <si>
    <t>B63QM77,4510</t>
  </si>
  <si>
    <t>B63QM77,45</t>
  </si>
  <si>
    <t>JP3695200000</t>
  </si>
  <si>
    <t>5333.T</t>
  </si>
  <si>
    <t>NGK INSULATORS</t>
  </si>
  <si>
    <t>6619507</t>
  </si>
  <si>
    <t>6619507,0</t>
  </si>
  <si>
    <t>6619507,2010</t>
  </si>
  <si>
    <t>6619507,20</t>
  </si>
  <si>
    <t>JP3738600000</t>
  </si>
  <si>
    <t>5334.T</t>
  </si>
  <si>
    <t>NGK SPARK PLUG CO</t>
  </si>
  <si>
    <t>6619604</t>
  </si>
  <si>
    <t>6619604,0</t>
  </si>
  <si>
    <t>6619604,2510</t>
  </si>
  <si>
    <t>6619604,25</t>
  </si>
  <si>
    <t>JP3743000006</t>
  </si>
  <si>
    <t>2282.T</t>
  </si>
  <si>
    <t>NH FOODS</t>
  </si>
  <si>
    <t>6640767</t>
  </si>
  <si>
    <t>6640767,0</t>
  </si>
  <si>
    <t>6640767,3020</t>
  </si>
  <si>
    <t>6640767,30</t>
  </si>
  <si>
    <t>JP3734800000</t>
  </si>
  <si>
    <t>6594.T</t>
  </si>
  <si>
    <t>NIDEC CORP</t>
  </si>
  <si>
    <t>6640682</t>
  </si>
  <si>
    <t>6640682,0</t>
  </si>
  <si>
    <t>6640682,2010</t>
  </si>
  <si>
    <t>6640682,20</t>
  </si>
  <si>
    <t>JP3657400002</t>
  </si>
  <si>
    <t>7731.T</t>
  </si>
  <si>
    <t>NIKON CORP</t>
  </si>
  <si>
    <t>6642321</t>
  </si>
  <si>
    <t>6642321,0</t>
  </si>
  <si>
    <t>6642321,2520</t>
  </si>
  <si>
    <t>6642321,25</t>
  </si>
  <si>
    <t>JP3756600007</t>
  </si>
  <si>
    <t>7974.T</t>
  </si>
  <si>
    <t>NINTENDO CO</t>
  </si>
  <si>
    <t>6639550</t>
  </si>
  <si>
    <t>6639550,0</t>
  </si>
  <si>
    <t>6639550,4510</t>
  </si>
  <si>
    <t>6639550,45</t>
  </si>
  <si>
    <t>JP3027670003</t>
  </si>
  <si>
    <t>8951.T</t>
  </si>
  <si>
    <t>NIPPON BUILDING FUND</t>
  </si>
  <si>
    <t>6396800</t>
  </si>
  <si>
    <t>6396800,0</t>
  </si>
  <si>
    <t>6396800,6010</t>
  </si>
  <si>
    <t>6396800,60</t>
  </si>
  <si>
    <t>JP3733400000</t>
  </si>
  <si>
    <t>5214.T</t>
  </si>
  <si>
    <t>NIPPON ELECTRIC GLASS CO</t>
  </si>
  <si>
    <t>6642666</t>
  </si>
  <si>
    <t>6642666,0</t>
  </si>
  <si>
    <t>6642666,4520</t>
  </si>
  <si>
    <t>6642666,45</t>
  </si>
  <si>
    <t>JP3729400006</t>
  </si>
  <si>
    <t>9062.T</t>
  </si>
  <si>
    <t>NIPPON EXPRESS CO</t>
  </si>
  <si>
    <t>6642127</t>
  </si>
  <si>
    <t>6642127,0</t>
  </si>
  <si>
    <t>6642127,2030</t>
  </si>
  <si>
    <t>6642127,20</t>
  </si>
  <si>
    <t>JP3749400002</t>
  </si>
  <si>
    <t>4612.T</t>
  </si>
  <si>
    <t>NIPPON PAINT HOLDINGS CO</t>
  </si>
  <si>
    <t>6640507</t>
  </si>
  <si>
    <t>6640507,0</t>
  </si>
  <si>
    <t>6640507,1510</t>
  </si>
  <si>
    <t>6640507,15</t>
  </si>
  <si>
    <t>JP3047550003</t>
  </si>
  <si>
    <t>3283.T</t>
  </si>
  <si>
    <t>NIPPON PROLOGIS REIT</t>
  </si>
  <si>
    <t>B98BC67</t>
  </si>
  <si>
    <t>B98BC67,0</t>
  </si>
  <si>
    <t>B98BC67,6010</t>
  </si>
  <si>
    <t>B98BC67,60</t>
  </si>
  <si>
    <t>JP3381000003</t>
  </si>
  <si>
    <t>5401.T</t>
  </si>
  <si>
    <t>NIPPON STEEL &amp; SUMITOMO</t>
  </si>
  <si>
    <t>6642569</t>
  </si>
  <si>
    <t>6642569,0</t>
  </si>
  <si>
    <t>6642569,1510</t>
  </si>
  <si>
    <t>6642569,15</t>
  </si>
  <si>
    <t>JP3753000003</t>
  </si>
  <si>
    <t>9101.T</t>
  </si>
  <si>
    <t>NIPPON YUSEN K.K</t>
  </si>
  <si>
    <t>6643960</t>
  </si>
  <si>
    <t>6643960,0</t>
  </si>
  <si>
    <t>6643960,2030</t>
  </si>
  <si>
    <t>6643960,20</t>
  </si>
  <si>
    <t>JP3670800006</t>
  </si>
  <si>
    <t>4021.T</t>
  </si>
  <si>
    <t>NISSAN CHEMICAL</t>
  </si>
  <si>
    <t>6641588</t>
  </si>
  <si>
    <t>6641588,0</t>
  </si>
  <si>
    <t>6641588,1510</t>
  </si>
  <si>
    <t>6641588,15</t>
  </si>
  <si>
    <t>JP3672400003</t>
  </si>
  <si>
    <t>7201.T</t>
  </si>
  <si>
    <t>NISSAN MOTOR CO</t>
  </si>
  <si>
    <t>6642860</t>
  </si>
  <si>
    <t>6642860,0</t>
  </si>
  <si>
    <t>6642860,2510</t>
  </si>
  <si>
    <t>6642860,25</t>
  </si>
  <si>
    <t>JP3676800000</t>
  </si>
  <si>
    <t>2002.T</t>
  </si>
  <si>
    <t>NISSHIN SEIFUN GROUP</t>
  </si>
  <si>
    <t>6640961</t>
  </si>
  <si>
    <t>6640961,0</t>
  </si>
  <si>
    <t>6640961,3020</t>
  </si>
  <si>
    <t>6640961,30</t>
  </si>
  <si>
    <t>JP3675600005</t>
  </si>
  <si>
    <t>2897.T</t>
  </si>
  <si>
    <t>NISSIN FOODS HOLDINGS CO</t>
  </si>
  <si>
    <t>6641760</t>
  </si>
  <si>
    <t>6641760,0</t>
  </si>
  <si>
    <t>6641760,3020</t>
  </si>
  <si>
    <t>6641760,30</t>
  </si>
  <si>
    <t>JP3756100008</t>
  </si>
  <si>
    <t>9843.T</t>
  </si>
  <si>
    <t>NITORI HOLDINGS CO</t>
  </si>
  <si>
    <t>6644800</t>
  </si>
  <si>
    <t>6644800,0</t>
  </si>
  <si>
    <t>6644800,2550</t>
  </si>
  <si>
    <t>6644800,25</t>
  </si>
  <si>
    <t>JP3684000007</t>
  </si>
  <si>
    <t>6988.T</t>
  </si>
  <si>
    <t>NITTO DENKO CORP</t>
  </si>
  <si>
    <t>6641801</t>
  </si>
  <si>
    <t>6641801,0</t>
  </si>
  <si>
    <t>6641801,1510</t>
  </si>
  <si>
    <t>6641801,15</t>
  </si>
  <si>
    <t>JP3164800009</t>
  </si>
  <si>
    <t>7240.T</t>
  </si>
  <si>
    <t>NOK CORP</t>
  </si>
  <si>
    <t>6642428</t>
  </si>
  <si>
    <t>6642428,0</t>
  </si>
  <si>
    <t>6642428,2510</t>
  </si>
  <si>
    <t>6642428,25</t>
  </si>
  <si>
    <t>JP3762600009</t>
  </si>
  <si>
    <t>8604.T</t>
  </si>
  <si>
    <t>NOMURA HOLDINGS</t>
  </si>
  <si>
    <t>6643108</t>
  </si>
  <si>
    <t>6643108,0</t>
  </si>
  <si>
    <t>6643108,4020</t>
  </si>
  <si>
    <t>6643108,40</t>
  </si>
  <si>
    <t>JP3048110005</t>
  </si>
  <si>
    <t>3462.T</t>
  </si>
  <si>
    <t>NOMURA REAL EST MF (NEW)</t>
  </si>
  <si>
    <t>BYSJJF4</t>
  </si>
  <si>
    <t>BYSJJF4,0</t>
  </si>
  <si>
    <t>BYSJJF4,6010</t>
  </si>
  <si>
    <t>BYSJJF4,60</t>
  </si>
  <si>
    <t>JP3762900003</t>
  </si>
  <si>
    <t>3231.T</t>
  </si>
  <si>
    <t>NOMURA REAL ESTATE HLDG</t>
  </si>
  <si>
    <t>B1CWJM5</t>
  </si>
  <si>
    <t>B1CWJM5,0</t>
  </si>
  <si>
    <t>B1CWJM5,6010</t>
  </si>
  <si>
    <t>B1CWJM5,60</t>
  </si>
  <si>
    <t>JP3762800005</t>
  </si>
  <si>
    <t>4307.T</t>
  </si>
  <si>
    <t>NOMURA RESEARCH INST</t>
  </si>
  <si>
    <t>6390921</t>
  </si>
  <si>
    <t>6390921,0</t>
  </si>
  <si>
    <t>6390921,4510</t>
  </si>
  <si>
    <t>6390921,45</t>
  </si>
  <si>
    <t>JP3720800006</t>
  </si>
  <si>
    <t>6471.T</t>
  </si>
  <si>
    <t>NSK</t>
  </si>
  <si>
    <t>6641544</t>
  </si>
  <si>
    <t>6641544,0</t>
  </si>
  <si>
    <t>6641544,2010</t>
  </si>
  <si>
    <t>6641544,20</t>
  </si>
  <si>
    <t>JP3735400008</t>
  </si>
  <si>
    <t>9432.T</t>
  </si>
  <si>
    <t>NTT CORP</t>
  </si>
  <si>
    <t>6641373</t>
  </si>
  <si>
    <t>6641373,0</t>
  </si>
  <si>
    <t>6641373,5010</t>
  </si>
  <si>
    <t>6641373,50</t>
  </si>
  <si>
    <t>JP3165700000</t>
  </si>
  <si>
    <t>9613.T</t>
  </si>
  <si>
    <t>NTT DATA CORP</t>
  </si>
  <si>
    <t>6125639</t>
  </si>
  <si>
    <t>6125639,0</t>
  </si>
  <si>
    <t>6125639,4510</t>
  </si>
  <si>
    <t>6125639,45</t>
  </si>
  <si>
    <t>JP3165650007</t>
  </si>
  <si>
    <t>9437.T</t>
  </si>
  <si>
    <t>NTT DOCOMO</t>
  </si>
  <si>
    <t>6129277</t>
  </si>
  <si>
    <t>6129277,0</t>
  </si>
  <si>
    <t>6129277,5010</t>
  </si>
  <si>
    <t>6129277,50</t>
  </si>
  <si>
    <t>JP3190000004</t>
  </si>
  <si>
    <t>1802.T</t>
  </si>
  <si>
    <t>OBAYASHI CORP</t>
  </si>
  <si>
    <t>6656407</t>
  </si>
  <si>
    <t>6656407,0</t>
  </si>
  <si>
    <t>6656407,2010</t>
  </si>
  <si>
    <t>6656407,20</t>
  </si>
  <si>
    <t>JP3173400007</t>
  </si>
  <si>
    <t>4684.T</t>
  </si>
  <si>
    <t>OBIC CO</t>
  </si>
  <si>
    <t>6136749</t>
  </si>
  <si>
    <t>6136749,0</t>
  </si>
  <si>
    <t>6136749,4510</t>
  </si>
  <si>
    <t>6136749,45</t>
  </si>
  <si>
    <t>JP3196000008</t>
  </si>
  <si>
    <t>9007.T</t>
  </si>
  <si>
    <t>ODAKYU ELECTRIC RAILWAY</t>
  </si>
  <si>
    <t>6656106</t>
  </si>
  <si>
    <t>6656106,0</t>
  </si>
  <si>
    <t>6656106,2030</t>
  </si>
  <si>
    <t>6656106,20</t>
  </si>
  <si>
    <t>JP3174410005</t>
  </si>
  <si>
    <t>3861.T</t>
  </si>
  <si>
    <t>OJI HOLDINGS CORP</t>
  </si>
  <si>
    <t>6657701</t>
  </si>
  <si>
    <t>6657701,0</t>
  </si>
  <si>
    <t>6657701,1510</t>
  </si>
  <si>
    <t>6657701,15</t>
  </si>
  <si>
    <t>JP3201200007</t>
  </si>
  <si>
    <t>7733.T</t>
  </si>
  <si>
    <t>OLYMPUS CORP</t>
  </si>
  <si>
    <t>6658801</t>
  </si>
  <si>
    <t>6658801,0</t>
  </si>
  <si>
    <t>6658801,3510</t>
  </si>
  <si>
    <t>6658801,35</t>
  </si>
  <si>
    <t>JP3197800000</t>
  </si>
  <si>
    <t>6645.T</t>
  </si>
  <si>
    <t>OMRON CORP</t>
  </si>
  <si>
    <t>6659428</t>
  </si>
  <si>
    <t>6659428,0</t>
  </si>
  <si>
    <t>6659428,4520</t>
  </si>
  <si>
    <t>6659428,45</t>
  </si>
  <si>
    <t>JP3197600004</t>
  </si>
  <si>
    <t>4528.T</t>
  </si>
  <si>
    <t>ONO PHARMACEUTICAL CO</t>
  </si>
  <si>
    <t>6660107</t>
  </si>
  <si>
    <t>6660107,0</t>
  </si>
  <si>
    <t>6660107,3520</t>
  </si>
  <si>
    <t>6660107,35</t>
  </si>
  <si>
    <t>JP3689500001</t>
  </si>
  <si>
    <t>4716.T</t>
  </si>
  <si>
    <t>ORACLE CORP JAPAN</t>
  </si>
  <si>
    <t>6141680</t>
  </si>
  <si>
    <t>6141680,0</t>
  </si>
  <si>
    <t>6141680,4510</t>
  </si>
  <si>
    <t>6141680,45</t>
  </si>
  <si>
    <t>JP3198900007</t>
  </si>
  <si>
    <t>4661.T</t>
  </si>
  <si>
    <t>ORIENTAL LAND CO</t>
  </si>
  <si>
    <t>6648891</t>
  </si>
  <si>
    <t>6648891,0</t>
  </si>
  <si>
    <t>6648891,2530</t>
  </si>
  <si>
    <t>6648891,25</t>
  </si>
  <si>
    <t>6661144</t>
  </si>
  <si>
    <t>6661144,0</t>
  </si>
  <si>
    <t>6661144,4020</t>
  </si>
  <si>
    <t>6661144,40</t>
  </si>
  <si>
    <t>JP3180400008</t>
  </si>
  <si>
    <t>9532.T</t>
  </si>
  <si>
    <t>OSAKA GAS CO</t>
  </si>
  <si>
    <t>6661768</t>
  </si>
  <si>
    <t>6661768,0</t>
  </si>
  <si>
    <t>6661768,5510</t>
  </si>
  <si>
    <t>6661768,55</t>
  </si>
  <si>
    <t>JP3188200004</t>
  </si>
  <si>
    <t>4768.T</t>
  </si>
  <si>
    <t>OTSUKA CORP</t>
  </si>
  <si>
    <t>6267058</t>
  </si>
  <si>
    <t>6267058,0</t>
  </si>
  <si>
    <t>6267058,4510</t>
  </si>
  <si>
    <t>6267058,45</t>
  </si>
  <si>
    <t>JP3188220002</t>
  </si>
  <si>
    <t>4578.T</t>
  </si>
  <si>
    <t>OTSUKA HOLDINGS CO</t>
  </si>
  <si>
    <t>B5LTM93</t>
  </si>
  <si>
    <t>B5LTM93,0</t>
  </si>
  <si>
    <t>B5LTM93,3520</t>
  </si>
  <si>
    <t>B5LTM93,35</t>
  </si>
  <si>
    <t>JP3866800000</t>
  </si>
  <si>
    <t>6752.T</t>
  </si>
  <si>
    <t>PANASONIC CORP</t>
  </si>
  <si>
    <t>6572707</t>
  </si>
  <si>
    <t>6572707,0</t>
  </si>
  <si>
    <t>6572707,2520</t>
  </si>
  <si>
    <t>6572707,25</t>
  </si>
  <si>
    <t>JP3780100008</t>
  </si>
  <si>
    <t>4666.T</t>
  </si>
  <si>
    <t>PARK24 CO</t>
  </si>
  <si>
    <t>6667733</t>
  </si>
  <si>
    <t>6667733,0</t>
  </si>
  <si>
    <t>6667733,2020</t>
  </si>
  <si>
    <t>6667733,20</t>
  </si>
  <si>
    <t>JP3547670004</t>
  </si>
  <si>
    <t>2181.T</t>
  </si>
  <si>
    <t>PERSOL HOLDINGS CO</t>
  </si>
  <si>
    <t>B3CY709</t>
  </si>
  <si>
    <t>B3CY709,0</t>
  </si>
  <si>
    <t>B3CY709,2020</t>
  </si>
  <si>
    <t>B3CY709,20</t>
  </si>
  <si>
    <t>JP3855900001</t>
  </si>
  <si>
    <t>4927.T</t>
  </si>
  <si>
    <t>POLA ORBIS HOLDINGS</t>
  </si>
  <si>
    <t>B5N4QN8</t>
  </si>
  <si>
    <t>B5N4QN8,0</t>
  </si>
  <si>
    <t>B5N4QN8,3030</t>
  </si>
  <si>
    <t>B5N4QN8,30</t>
  </si>
  <si>
    <t>JP3967200001</t>
  </si>
  <si>
    <t>4755.T</t>
  </si>
  <si>
    <t>RAKUTEN</t>
  </si>
  <si>
    <t>6229597</t>
  </si>
  <si>
    <t>6229597,0</t>
  </si>
  <si>
    <t>6229597,2550</t>
  </si>
  <si>
    <t>6229597,25</t>
  </si>
  <si>
    <t>JP3970300004</t>
  </si>
  <si>
    <t>6098.T</t>
  </si>
  <si>
    <t>RECRUIT HOLDINGS CO</t>
  </si>
  <si>
    <t>BQRRZ00</t>
  </si>
  <si>
    <t>BQRRZ00,0</t>
  </si>
  <si>
    <t>BQRRZ00,2020</t>
  </si>
  <si>
    <t>BQRRZ00,20</t>
  </si>
  <si>
    <t>JP3164720009</t>
  </si>
  <si>
    <t>6723.T</t>
  </si>
  <si>
    <t>RENESAS ELECTRONICS CORP</t>
  </si>
  <si>
    <t>6635677</t>
  </si>
  <si>
    <t>6635677,0</t>
  </si>
  <si>
    <t>6635677,4530</t>
  </si>
  <si>
    <t>6635677,45</t>
  </si>
  <si>
    <t>JP3500610005</t>
  </si>
  <si>
    <t>8308.T</t>
  </si>
  <si>
    <t>RESONA HOLDINGS</t>
  </si>
  <si>
    <t>6421553</t>
  </si>
  <si>
    <t>6421553,0</t>
  </si>
  <si>
    <t>6421553,4010</t>
  </si>
  <si>
    <t>6421553,40</t>
  </si>
  <si>
    <t>JP3973400009</t>
  </si>
  <si>
    <t>7752.T</t>
  </si>
  <si>
    <t>RICOH CO</t>
  </si>
  <si>
    <t>6738220</t>
  </si>
  <si>
    <t>6738220,0</t>
  </si>
  <si>
    <t>6738220,4520</t>
  </si>
  <si>
    <t>6738220,45</t>
  </si>
  <si>
    <t>JP3977400005</t>
  </si>
  <si>
    <t>5947.T</t>
  </si>
  <si>
    <t>RINNAI CORP</t>
  </si>
  <si>
    <t>6740582</t>
  </si>
  <si>
    <t>6740582,0</t>
  </si>
  <si>
    <t>6740582,2520</t>
  </si>
  <si>
    <t>6740582,25</t>
  </si>
  <si>
    <t>JP3982800009</t>
  </si>
  <si>
    <t>6963.T</t>
  </si>
  <si>
    <t>ROHM CO</t>
  </si>
  <si>
    <t>6747204</t>
  </si>
  <si>
    <t>6747204,0</t>
  </si>
  <si>
    <t>6747204,4530</t>
  </si>
  <si>
    <t>6747204,45</t>
  </si>
  <si>
    <t>JP3976300008</t>
  </si>
  <si>
    <t>7453.T</t>
  </si>
  <si>
    <t>RYOHIN KEIKAKU CO</t>
  </si>
  <si>
    <t>6758455</t>
  </si>
  <si>
    <t>6758455,0</t>
  </si>
  <si>
    <t>6758455,2550</t>
  </si>
  <si>
    <t>6758455,25</t>
  </si>
  <si>
    <t>JP3326410002</t>
  </si>
  <si>
    <t>6417.T</t>
  </si>
  <si>
    <t>SANKYO CO</t>
  </si>
  <si>
    <t>6775432</t>
  </si>
  <si>
    <t>6775432,0</t>
  </si>
  <si>
    <t>6775432,2520</t>
  </si>
  <si>
    <t>6775432,25</t>
  </si>
  <si>
    <t>JP3336000009</t>
  </si>
  <si>
    <t>4536.T</t>
  </si>
  <si>
    <t>SANTEN PHARMACEUTICAL CO</t>
  </si>
  <si>
    <t>6776606</t>
  </si>
  <si>
    <t>6776606,0</t>
  </si>
  <si>
    <t>6776606,3520</t>
  </si>
  <si>
    <t>6776606,35</t>
  </si>
  <si>
    <t>JP3436120004</t>
  </si>
  <si>
    <t>8473.T</t>
  </si>
  <si>
    <t>SBI HOLDINGS</t>
  </si>
  <si>
    <t>6309466</t>
  </si>
  <si>
    <t>6309466,0</t>
  </si>
  <si>
    <t>6309466,4020</t>
  </si>
  <si>
    <t>6309466,40</t>
  </si>
  <si>
    <t>JP3421800008</t>
  </si>
  <si>
    <t>9735.T</t>
  </si>
  <si>
    <t>SECOM CO</t>
  </si>
  <si>
    <t>6791591</t>
  </si>
  <si>
    <t>6791591,0</t>
  </si>
  <si>
    <t>6791591,2020</t>
  </si>
  <si>
    <t>6791591,20</t>
  </si>
  <si>
    <t>JP3419050004</t>
  </si>
  <si>
    <t>6460.T</t>
  </si>
  <si>
    <t>SEGA SAMMY HOLDINGS</t>
  </si>
  <si>
    <t>B02RK08</t>
  </si>
  <si>
    <t>B02RK08,0</t>
  </si>
  <si>
    <t>B02RK08,2520</t>
  </si>
  <si>
    <t>B02RK08,25</t>
  </si>
  <si>
    <t>JP3417200007</t>
  </si>
  <si>
    <t>9024.T</t>
  </si>
  <si>
    <t>SEIBU HOLDINGS</t>
  </si>
  <si>
    <t>BKY6H35</t>
  </si>
  <si>
    <t>BKY6H35,0</t>
  </si>
  <si>
    <t>BKY6H35,2010</t>
  </si>
  <si>
    <t>BKY6H35,20</t>
  </si>
  <si>
    <t>JP3414750004</t>
  </si>
  <si>
    <t>6724.T</t>
  </si>
  <si>
    <t>SEIKO EPSON CORPORATION</t>
  </si>
  <si>
    <t>6616508</t>
  </si>
  <si>
    <t>6616508,0</t>
  </si>
  <si>
    <t>6616508,4520</t>
  </si>
  <si>
    <t>6616508,45</t>
  </si>
  <si>
    <t>JP3419400001</t>
  </si>
  <si>
    <t>4204.T</t>
  </si>
  <si>
    <t>SEKISUI CHEMICAL CO</t>
  </si>
  <si>
    <t>6793821</t>
  </si>
  <si>
    <t>6793821,0</t>
  </si>
  <si>
    <t>6793821,2520</t>
  </si>
  <si>
    <t>6793821,25</t>
  </si>
  <si>
    <t>JP3420600003</t>
  </si>
  <si>
    <t>1928.T</t>
  </si>
  <si>
    <t>SEKISUI HOUSE</t>
  </si>
  <si>
    <t>6793906</t>
  </si>
  <si>
    <t>6793906,0</t>
  </si>
  <si>
    <t>6793906,2520</t>
  </si>
  <si>
    <t>6793906,25</t>
  </si>
  <si>
    <t>JP3422950000</t>
  </si>
  <si>
    <t>3382.T</t>
  </si>
  <si>
    <t>SEVEN &amp; I HOLDINGS CO</t>
  </si>
  <si>
    <t>B0FS5D6</t>
  </si>
  <si>
    <t>B0FS5D6,0</t>
  </si>
  <si>
    <t>B0FS5D6,3010</t>
  </si>
  <si>
    <t>B0FS5D6,30</t>
  </si>
  <si>
    <t>JP3105220002</t>
  </si>
  <si>
    <t>8410.T</t>
  </si>
  <si>
    <t>SEVEN BANK</t>
  </si>
  <si>
    <t>B2NT8S1</t>
  </si>
  <si>
    <t>B2NT8S1,0</t>
  </si>
  <si>
    <t>B2NT8S1,4010</t>
  </si>
  <si>
    <t>B2NT8S1,40</t>
  </si>
  <si>
    <t>JP3162770006</t>
  </si>
  <si>
    <t>9143.T</t>
  </si>
  <si>
    <t>SG HOLDINGS CO</t>
  </si>
  <si>
    <t>BFFY885</t>
  </si>
  <si>
    <t>BFFY885,0</t>
  </si>
  <si>
    <t>BFFY885,2030</t>
  </si>
  <si>
    <t>BFFY885,20</t>
  </si>
  <si>
    <t>JP3359600008</t>
  </si>
  <si>
    <t>6753.T</t>
  </si>
  <si>
    <t>SHARP CORP</t>
  </si>
  <si>
    <t>6800602</t>
  </si>
  <si>
    <t>6800602,0</t>
  </si>
  <si>
    <t>6800602,2520</t>
  </si>
  <si>
    <t>6800602,25</t>
  </si>
  <si>
    <t>JP3357200009</t>
  </si>
  <si>
    <t>7701.T</t>
  </si>
  <si>
    <t>SHIMADZU CORP</t>
  </si>
  <si>
    <t>6804369</t>
  </si>
  <si>
    <t>6804369,0</t>
  </si>
  <si>
    <t>6804369,4520</t>
  </si>
  <si>
    <t>6804369,45</t>
  </si>
  <si>
    <t>JP3358200008</t>
  </si>
  <si>
    <t>8227.T</t>
  </si>
  <si>
    <t>SHIMAMURA CO</t>
  </si>
  <si>
    <t>6804035</t>
  </si>
  <si>
    <t>6804035,0</t>
  </si>
  <si>
    <t>6804035,2550</t>
  </si>
  <si>
    <t>6804035,25</t>
  </si>
  <si>
    <t>JP3358000002</t>
  </si>
  <si>
    <t>7309.T</t>
  </si>
  <si>
    <t>SHIMANO</t>
  </si>
  <si>
    <t>6804820</t>
  </si>
  <si>
    <t>6804820,0</t>
  </si>
  <si>
    <t>6804820,2520</t>
  </si>
  <si>
    <t>6804820,25</t>
  </si>
  <si>
    <t>JP3358800005</t>
  </si>
  <si>
    <t>1803.T</t>
  </si>
  <si>
    <t>SHIMIZU CORP</t>
  </si>
  <si>
    <t>6804400</t>
  </si>
  <si>
    <t>6804400,0</t>
  </si>
  <si>
    <t>6804400,2010</t>
  </si>
  <si>
    <t>6804400,20</t>
  </si>
  <si>
    <t>JP3371200001</t>
  </si>
  <si>
    <t>4063.T</t>
  </si>
  <si>
    <t>SHIN-ETSU CHEMICAL CO</t>
  </si>
  <si>
    <t>6804585</t>
  </si>
  <si>
    <t>6804585,0</t>
  </si>
  <si>
    <t>6804585,1510</t>
  </si>
  <si>
    <t>6804585,15</t>
  </si>
  <si>
    <t>JP3729000004</t>
  </si>
  <si>
    <t>8303.T</t>
  </si>
  <si>
    <t>SHINSEI BANK</t>
  </si>
  <si>
    <t>6730936</t>
  </si>
  <si>
    <t>6730936,0</t>
  </si>
  <si>
    <t>6730936,4010</t>
  </si>
  <si>
    <t>6730936,40</t>
  </si>
  <si>
    <t>JP3347200002</t>
  </si>
  <si>
    <t>4507.T</t>
  </si>
  <si>
    <t>SHIONOGI &amp; CO</t>
  </si>
  <si>
    <t>6804682</t>
  </si>
  <si>
    <t>6804682,0</t>
  </si>
  <si>
    <t>6804682,3520</t>
  </si>
  <si>
    <t>6804682,35</t>
  </si>
  <si>
    <t>JP3351600006</t>
  </si>
  <si>
    <t>4911.T</t>
  </si>
  <si>
    <t>SHISEIDO CO</t>
  </si>
  <si>
    <t>6805265</t>
  </si>
  <si>
    <t>6805265,0</t>
  </si>
  <si>
    <t>6805265,3030</t>
  </si>
  <si>
    <t>6805265,30</t>
  </si>
  <si>
    <t>JP3351200005</t>
  </si>
  <si>
    <t>8355.T</t>
  </si>
  <si>
    <t>SHIZUOKA BANK</t>
  </si>
  <si>
    <t>6805328</t>
  </si>
  <si>
    <t>6805328,0</t>
  </si>
  <si>
    <t>6805328,4010</t>
  </si>
  <si>
    <t>6805328,40</t>
  </si>
  <si>
    <t>JP3366800005</t>
  </si>
  <si>
    <t>5002.T</t>
  </si>
  <si>
    <t>SHOWA SHELL SEKIYU K.K</t>
  </si>
  <si>
    <t>6805544</t>
  </si>
  <si>
    <t>6805544,0</t>
  </si>
  <si>
    <t>6805544,1010</t>
  </si>
  <si>
    <t>6805544,10</t>
  </si>
  <si>
    <t>JP3162600005</t>
  </si>
  <si>
    <t>6273.T</t>
  </si>
  <si>
    <t>SMC CORP</t>
  </si>
  <si>
    <t>6763965</t>
  </si>
  <si>
    <t>6763965,0</t>
  </si>
  <si>
    <t>6763965,2010</t>
  </si>
  <si>
    <t>6763965,20</t>
  </si>
  <si>
    <t>JP3436100006</t>
  </si>
  <si>
    <t>9984.T</t>
  </si>
  <si>
    <t>SOFTBANK GROUP CORP</t>
  </si>
  <si>
    <t>6770620</t>
  </si>
  <si>
    <t>6770620,0</t>
  </si>
  <si>
    <t>6770620,5010</t>
  </si>
  <si>
    <t>6770620,50</t>
  </si>
  <si>
    <t>JP3431900004</t>
  </si>
  <si>
    <t>2331.T</t>
  </si>
  <si>
    <t>SOHGO SECURITY SVCS CO</t>
  </si>
  <si>
    <t>6546359</t>
  </si>
  <si>
    <t>6546359,0</t>
  </si>
  <si>
    <t>6546359,2020</t>
  </si>
  <si>
    <t>6546359,20</t>
  </si>
  <si>
    <t>JP3165000005</t>
  </si>
  <si>
    <t>8630.T</t>
  </si>
  <si>
    <t>SOMPO HOLDINGS</t>
  </si>
  <si>
    <t>B62G7K6</t>
  </si>
  <si>
    <t>B62G7K6,0</t>
  </si>
  <si>
    <t>B62G7K6,4030</t>
  </si>
  <si>
    <t>B62G7K6,40</t>
  </si>
  <si>
    <t>JP3435000009</t>
  </si>
  <si>
    <t>6758.T</t>
  </si>
  <si>
    <t>SONY CORP</t>
  </si>
  <si>
    <t>6821506</t>
  </si>
  <si>
    <t>6821506,0</t>
  </si>
  <si>
    <t>6821506,2520</t>
  </si>
  <si>
    <t>6821506,25</t>
  </si>
  <si>
    <t>JP3435350008</t>
  </si>
  <si>
    <t>8729.T</t>
  </si>
  <si>
    <t>SONY FINANCIAL HOLDINGS</t>
  </si>
  <si>
    <t>B249SN5</t>
  </si>
  <si>
    <t>B249SN5,0</t>
  </si>
  <si>
    <t>B249SN5,4030</t>
  </si>
  <si>
    <t>B249SN5,40</t>
  </si>
  <si>
    <t>JP3399400005</t>
  </si>
  <si>
    <t>6923.T</t>
  </si>
  <si>
    <t>STANLEY ELECTRIC CO</t>
  </si>
  <si>
    <t>6841106</t>
  </si>
  <si>
    <t>6841106,0</t>
  </si>
  <si>
    <t>6841106,2510</t>
  </si>
  <si>
    <t>6841106,25</t>
  </si>
  <si>
    <t>JP3399310006</t>
  </si>
  <si>
    <t>3092.T</t>
  </si>
  <si>
    <t>START TODAY</t>
  </si>
  <si>
    <t>B292RC1</t>
  </si>
  <si>
    <t>B292RC1,0</t>
  </si>
  <si>
    <t>B292RC1,2550</t>
  </si>
  <si>
    <t>B292RC1,25</t>
  </si>
  <si>
    <t>6356406</t>
  </si>
  <si>
    <t>6356406,0</t>
  </si>
  <si>
    <t>6356406,2510</t>
  </si>
  <si>
    <t>6356406,25</t>
  </si>
  <si>
    <t>JP3322930003</t>
  </si>
  <si>
    <t>3436.T</t>
  </si>
  <si>
    <t>SUMCO</t>
  </si>
  <si>
    <t>B0M0C89</t>
  </si>
  <si>
    <t>B0M0C89,0</t>
  </si>
  <si>
    <t>B0M0C89,4530</t>
  </si>
  <si>
    <t>B0M0C89,45</t>
  </si>
  <si>
    <t>JP3401400001</t>
  </si>
  <si>
    <t>4005.T</t>
  </si>
  <si>
    <t>SUMITOMO CHEMICAL CO</t>
  </si>
  <si>
    <t>6858560</t>
  </si>
  <si>
    <t>6858560,0</t>
  </si>
  <si>
    <t>6858560,1510</t>
  </si>
  <si>
    <t>6858560,15</t>
  </si>
  <si>
    <t>JP3404600003</t>
  </si>
  <si>
    <t>8053.T</t>
  </si>
  <si>
    <t>SUMITOMO CORP</t>
  </si>
  <si>
    <t>6858946</t>
  </si>
  <si>
    <t>6858946,0</t>
  </si>
  <si>
    <t>6858946,2010</t>
  </si>
  <si>
    <t>6858946,20</t>
  </si>
  <si>
    <t>JP3495000006</t>
  </si>
  <si>
    <t>4506.T</t>
  </si>
  <si>
    <t>SUMITOMO DAINIPPON PHARM</t>
  </si>
  <si>
    <t>6250865</t>
  </si>
  <si>
    <t>6250865,0</t>
  </si>
  <si>
    <t>6250865,3520</t>
  </si>
  <si>
    <t>6250865,35</t>
  </si>
  <si>
    <t>JP3407400005</t>
  </si>
  <si>
    <t>5802.T</t>
  </si>
  <si>
    <t>SUMITOMO ELECTRIC IND</t>
  </si>
  <si>
    <t>6858708</t>
  </si>
  <si>
    <t>6858708,0</t>
  </si>
  <si>
    <t>6858708,2510</t>
  </si>
  <si>
    <t>6858708,25</t>
  </si>
  <si>
    <t>JP3405400007</t>
  </si>
  <si>
    <t>6302.T</t>
  </si>
  <si>
    <t>SUMITOMO HEAVY IND</t>
  </si>
  <si>
    <t>6858731</t>
  </si>
  <si>
    <t>6858731,0</t>
  </si>
  <si>
    <t>6858731,2010</t>
  </si>
  <si>
    <t>6858731,20</t>
  </si>
  <si>
    <t>JP3402600005</t>
  </si>
  <si>
    <t>5713.T</t>
  </si>
  <si>
    <t>SUMITOMO METAL MINING CO</t>
  </si>
  <si>
    <t>6858849</t>
  </si>
  <si>
    <t>6858849,0</t>
  </si>
  <si>
    <t>6858849,1510</t>
  </si>
  <si>
    <t>6858849,15</t>
  </si>
  <si>
    <t>6563024</t>
  </si>
  <si>
    <t>6563024,0</t>
  </si>
  <si>
    <t>6563024,4010</t>
  </si>
  <si>
    <t>6563024,40</t>
  </si>
  <si>
    <t>JP3892100003</t>
  </si>
  <si>
    <t>8309.T</t>
  </si>
  <si>
    <t>SUMITOMO MITSUI TRUST</t>
  </si>
  <si>
    <t>6431897</t>
  </si>
  <si>
    <t>6431897,0</t>
  </si>
  <si>
    <t>6431897,4010</t>
  </si>
  <si>
    <t>6431897,40</t>
  </si>
  <si>
    <t>JP3409000001</t>
  </si>
  <si>
    <t>8830.T</t>
  </si>
  <si>
    <t>SUMITOMO REALTY &amp; DEV CO</t>
  </si>
  <si>
    <t>6858902</t>
  </si>
  <si>
    <t>6858902,0</t>
  </si>
  <si>
    <t>6858902,6010</t>
  </si>
  <si>
    <t>6858902,60</t>
  </si>
  <si>
    <t>JP3404200002</t>
  </si>
  <si>
    <t>5110.T</t>
  </si>
  <si>
    <t>SUMITOMO RUBBER IND</t>
  </si>
  <si>
    <t>6858991</t>
  </si>
  <si>
    <t>6858991,0</t>
  </si>
  <si>
    <t>6858991,2510</t>
  </si>
  <si>
    <t>6858991,25</t>
  </si>
  <si>
    <t>JP3336600006</t>
  </si>
  <si>
    <t>9989.T</t>
  </si>
  <si>
    <t>SUNDRUG CO</t>
  </si>
  <si>
    <t>6817895</t>
  </si>
  <si>
    <t>6817895,0</t>
  </si>
  <si>
    <t>6817895,3010</t>
  </si>
  <si>
    <t>6817895,30</t>
  </si>
  <si>
    <t>JP3336560002</t>
  </si>
  <si>
    <t>2587.T</t>
  </si>
  <si>
    <t>SUNTORY BEVERAGE &amp; FOOD</t>
  </si>
  <si>
    <t>BBD7Q84</t>
  </si>
  <si>
    <t>BBD7Q84,0</t>
  </si>
  <si>
    <t>BBD7Q84,3020</t>
  </si>
  <si>
    <t>BBD7Q84,30</t>
  </si>
  <si>
    <t>JP3411000007</t>
  </si>
  <si>
    <t>8358.T</t>
  </si>
  <si>
    <t>SURUGA BANK</t>
  </si>
  <si>
    <t>6864329</t>
  </si>
  <si>
    <t>6864329,0</t>
  </si>
  <si>
    <t>6864329,4010</t>
  </si>
  <si>
    <t>6864329,40</t>
  </si>
  <si>
    <t>JP3398000004</t>
  </si>
  <si>
    <t>9987.T</t>
  </si>
  <si>
    <t>SUZUKEN CO</t>
  </si>
  <si>
    <t>6865560</t>
  </si>
  <si>
    <t>6865560,0</t>
  </si>
  <si>
    <t>6865560,3510</t>
  </si>
  <si>
    <t>6865560,35</t>
  </si>
  <si>
    <t>JP3397200001</t>
  </si>
  <si>
    <t>7269.T</t>
  </si>
  <si>
    <t>SUZUKI MOTOR CORP</t>
  </si>
  <si>
    <t>6865504</t>
  </si>
  <si>
    <t>6865504,0</t>
  </si>
  <si>
    <t>6865504,2510</t>
  </si>
  <si>
    <t>6865504,25</t>
  </si>
  <si>
    <t>JP3351100007</t>
  </si>
  <si>
    <t>6869.T</t>
  </si>
  <si>
    <t>SYSMEX CORP</t>
  </si>
  <si>
    <t>6883807</t>
  </si>
  <si>
    <t>6883807,0</t>
  </si>
  <si>
    <t>6883807,3510</t>
  </si>
  <si>
    <t>6883807,35</t>
  </si>
  <si>
    <t>JP3539220008</t>
  </si>
  <si>
    <t>8795.T</t>
  </si>
  <si>
    <t>T&amp;D HOLDINGS</t>
  </si>
  <si>
    <t>6744294</t>
  </si>
  <si>
    <t>6744294,0</t>
  </si>
  <si>
    <t>6744294,4030</t>
  </si>
  <si>
    <t>6744294,40</t>
  </si>
  <si>
    <t>JP3449020001</t>
  </si>
  <si>
    <t>5233.T</t>
  </si>
  <si>
    <t>TAIHEIYO CEMENT CORP</t>
  </si>
  <si>
    <t>6660204</t>
  </si>
  <si>
    <t>6660204,0</t>
  </si>
  <si>
    <t>6660204,1510</t>
  </si>
  <si>
    <t>6660204,15</t>
  </si>
  <si>
    <t>JP3443600006</t>
  </si>
  <si>
    <t>1801.T</t>
  </si>
  <si>
    <t>TAISEI CORP</t>
  </si>
  <si>
    <t>6870100</t>
  </si>
  <si>
    <t>6870100,0</t>
  </si>
  <si>
    <t>6870100,2010</t>
  </si>
  <si>
    <t>6870100,20</t>
  </si>
  <si>
    <t>JP3442850008</t>
  </si>
  <si>
    <t>4581.T</t>
  </si>
  <si>
    <t>TAISHO PHARM HOLDINGS CO</t>
  </si>
  <si>
    <t>B3QX5G4</t>
  </si>
  <si>
    <t>B3QX5G4,0</t>
  </si>
  <si>
    <t>B3QX5G4,3520</t>
  </si>
  <si>
    <t>B3QX5G4,35</t>
  </si>
  <si>
    <t>JP3711600001</t>
  </si>
  <si>
    <t>4091.T</t>
  </si>
  <si>
    <t>TAIYO NIPPON SANSO CORP</t>
  </si>
  <si>
    <t>6640541</t>
  </si>
  <si>
    <t>6640541,0</t>
  </si>
  <si>
    <t>6640541,1510</t>
  </si>
  <si>
    <t>6640541,15</t>
  </si>
  <si>
    <t>JP3456000003</t>
  </si>
  <si>
    <t>8233.T</t>
  </si>
  <si>
    <t>TAKASHIMAYA CO</t>
  </si>
  <si>
    <t>6870401</t>
  </si>
  <si>
    <t>6870401,0</t>
  </si>
  <si>
    <t>6870401,2550</t>
  </si>
  <si>
    <t>6870401,25</t>
  </si>
  <si>
    <t>JP3463000004</t>
  </si>
  <si>
    <t>4502.T</t>
  </si>
  <si>
    <t>TAKEDA PHARMACEUTICAL</t>
  </si>
  <si>
    <t>6870445</t>
  </si>
  <si>
    <t>6870445,0</t>
  </si>
  <si>
    <t>6870445,3520</t>
  </si>
  <si>
    <t>6870445,35</t>
  </si>
  <si>
    <t>JP3538800008</t>
  </si>
  <si>
    <t>6762.T</t>
  </si>
  <si>
    <t>TDK CORP</t>
  </si>
  <si>
    <t>6869302</t>
  </si>
  <si>
    <t>6869302,0</t>
  </si>
  <si>
    <t>6869302,4520</t>
  </si>
  <si>
    <t>6869302,45</t>
  </si>
  <si>
    <t>JP3544000007</t>
  </si>
  <si>
    <t>3401.T</t>
  </si>
  <si>
    <t>TEIJIN</t>
  </si>
  <si>
    <t>6880507</t>
  </si>
  <si>
    <t>6880507,0</t>
  </si>
  <si>
    <t>6880507,1510</t>
  </si>
  <si>
    <t>6880507,15</t>
  </si>
  <si>
    <t>JP3546800008</t>
  </si>
  <si>
    <t>4543.T</t>
  </si>
  <si>
    <t>TERUMO CORP</t>
  </si>
  <si>
    <t>6885074</t>
  </si>
  <si>
    <t>6885074,0</t>
  </si>
  <si>
    <t>6885074,3510</t>
  </si>
  <si>
    <t>6885074,35</t>
  </si>
  <si>
    <t>JP3539250005</t>
  </si>
  <si>
    <t>6481.T</t>
  </si>
  <si>
    <t>THK CO</t>
  </si>
  <si>
    <t>6869131</t>
  </si>
  <si>
    <t>6869131,0</t>
  </si>
  <si>
    <t>6869131,2010</t>
  </si>
  <si>
    <t>6869131,20</t>
  </si>
  <si>
    <t>JP3597800006</t>
  </si>
  <si>
    <t>9001.T</t>
  </si>
  <si>
    <t>TOBU RAILWAY CO</t>
  </si>
  <si>
    <t>6895169</t>
  </si>
  <si>
    <t>6895169,0</t>
  </si>
  <si>
    <t>6895169,2030</t>
  </si>
  <si>
    <t>6895169,20</t>
  </si>
  <si>
    <t>JP3598600009</t>
  </si>
  <si>
    <t>9602.T</t>
  </si>
  <si>
    <t>TOHO CO</t>
  </si>
  <si>
    <t>6895200</t>
  </si>
  <si>
    <t>6895200,0</t>
  </si>
  <si>
    <t>6895200,2540</t>
  </si>
  <si>
    <t>6895200,25</t>
  </si>
  <si>
    <t>JP3600200004</t>
  </si>
  <si>
    <t>9533.T</t>
  </si>
  <si>
    <t>TOHO GAS CO</t>
  </si>
  <si>
    <t>6895222</t>
  </si>
  <si>
    <t>6895222,0</t>
  </si>
  <si>
    <t>6895222,5510</t>
  </si>
  <si>
    <t>6895222,55</t>
  </si>
  <si>
    <t>JP3605400005</t>
  </si>
  <si>
    <t>9506.T</t>
  </si>
  <si>
    <t>TOHOKU ELECTRIC POWER CO</t>
  </si>
  <si>
    <t>6895266</t>
  </si>
  <si>
    <t>6895266,0</t>
  </si>
  <si>
    <t>6895266,5510</t>
  </si>
  <si>
    <t>6895266,55</t>
  </si>
  <si>
    <t>JP3910660004</t>
  </si>
  <si>
    <t>8766.T</t>
  </si>
  <si>
    <t>TOKIO MARINE HOLDINGS</t>
  </si>
  <si>
    <t>6513126</t>
  </si>
  <si>
    <t>6513126,0</t>
  </si>
  <si>
    <t>6513126,4030</t>
  </si>
  <si>
    <t>6513126,40</t>
  </si>
  <si>
    <t>JP3424950008</t>
  </si>
  <si>
    <t>8439.T</t>
  </si>
  <si>
    <t>TOKYO CENTURY CORP</t>
  </si>
  <si>
    <t>6679794</t>
  </si>
  <si>
    <t>6679794,0</t>
  </si>
  <si>
    <t>6679794,4020</t>
  </si>
  <si>
    <t>6679794,40</t>
  </si>
  <si>
    <t>JP3585800000</t>
  </si>
  <si>
    <t>9501.T</t>
  </si>
  <si>
    <t>TOKYO ELECTRIC POWER CO</t>
  </si>
  <si>
    <t>6895404</t>
  </si>
  <si>
    <t>6895404,0</t>
  </si>
  <si>
    <t>6895404,5510</t>
  </si>
  <si>
    <t>6895404,55</t>
  </si>
  <si>
    <t>JP3571400005</t>
  </si>
  <si>
    <t>8035.T</t>
  </si>
  <si>
    <t>TOKYO ELECTRON</t>
  </si>
  <si>
    <t>6895675</t>
  </si>
  <si>
    <t>6895675,0</t>
  </si>
  <si>
    <t>6895675,4530</t>
  </si>
  <si>
    <t>6895675,45</t>
  </si>
  <si>
    <t>JP3573000001</t>
  </si>
  <si>
    <t>9531.T</t>
  </si>
  <si>
    <t>TOKYO GAS CO</t>
  </si>
  <si>
    <t>6895448</t>
  </si>
  <si>
    <t>6895448,0</t>
  </si>
  <si>
    <t>6895448,5510</t>
  </si>
  <si>
    <t>6895448,55</t>
  </si>
  <si>
    <t>JP3582600007</t>
  </si>
  <si>
    <t>8804.T</t>
  </si>
  <si>
    <t>TOKYO TATEMONO CO</t>
  </si>
  <si>
    <t>6895426</t>
  </si>
  <si>
    <t>6895426,0</t>
  </si>
  <si>
    <t>6895426,6010</t>
  </si>
  <si>
    <t>6895426,60</t>
  </si>
  <si>
    <t>JP3574200006</t>
  </si>
  <si>
    <t>9005.T</t>
  </si>
  <si>
    <t>TOKYU CORP</t>
  </si>
  <si>
    <t>6896548</t>
  </si>
  <si>
    <t>6896548,0</t>
  </si>
  <si>
    <t>6896548,2030</t>
  </si>
  <si>
    <t>6896548,20</t>
  </si>
  <si>
    <t>JP3569200003</t>
  </si>
  <si>
    <t>3289.T</t>
  </si>
  <si>
    <t>TOKYU FUDOSAN HLDGS CORP</t>
  </si>
  <si>
    <t>BDC6LT2</t>
  </si>
  <si>
    <t>BDC6LT2,0</t>
  </si>
  <si>
    <t>BDC6LT2,6010</t>
  </si>
  <si>
    <t>BDC6LT2,60</t>
  </si>
  <si>
    <t>JP3629000005</t>
  </si>
  <si>
    <t>7911.T</t>
  </si>
  <si>
    <t>TOPPAN PRINTING CO</t>
  </si>
  <si>
    <t>6897024</t>
  </si>
  <si>
    <t>6897024,0</t>
  </si>
  <si>
    <t>6897024,2020</t>
  </si>
  <si>
    <t>6897024,20</t>
  </si>
  <si>
    <t>JP3621000003</t>
  </si>
  <si>
    <t>3402.T</t>
  </si>
  <si>
    <t>TORAY INDUSTRIES</t>
  </si>
  <si>
    <t>6897143</t>
  </si>
  <si>
    <t>6897143,0</t>
  </si>
  <si>
    <t>6897143,1510</t>
  </si>
  <si>
    <t>6897143,15</t>
  </si>
  <si>
    <t>JP3592200004</t>
  </si>
  <si>
    <t>6502.T</t>
  </si>
  <si>
    <t>TOSHIBA CORP</t>
  </si>
  <si>
    <t>6897217</t>
  </si>
  <si>
    <t>6897217,0</t>
  </si>
  <si>
    <t>6897217,2010</t>
  </si>
  <si>
    <t>6897217,20</t>
  </si>
  <si>
    <t>JP3595200001</t>
  </si>
  <si>
    <t>4042.T</t>
  </si>
  <si>
    <t>TOSOH CORP</t>
  </si>
  <si>
    <t>6900289</t>
  </si>
  <si>
    <t>6900289,0</t>
  </si>
  <si>
    <t>6900289,1510</t>
  </si>
  <si>
    <t>6900289,15</t>
  </si>
  <si>
    <t>JP3596200000</t>
  </si>
  <si>
    <t>5332.T</t>
  </si>
  <si>
    <t>TOTO</t>
  </si>
  <si>
    <t>6897466</t>
  </si>
  <si>
    <t>6897466,0</t>
  </si>
  <si>
    <t>6897466,2010</t>
  </si>
  <si>
    <t>6897466,20</t>
  </si>
  <si>
    <t>JP3613400005</t>
  </si>
  <si>
    <t>5901.T</t>
  </si>
  <si>
    <t>TOYO SEIKAN GROUP HLDGS</t>
  </si>
  <si>
    <t>6900267</t>
  </si>
  <si>
    <t>6900267,0</t>
  </si>
  <si>
    <t>6900267,1510</t>
  </si>
  <si>
    <t>6900267,15</t>
  </si>
  <si>
    <t>JP3613000003</t>
  </si>
  <si>
    <t>2875.T</t>
  </si>
  <si>
    <t>TOYO SUISAN KAISHA</t>
  </si>
  <si>
    <t>6899967</t>
  </si>
  <si>
    <t>6899967,0</t>
  </si>
  <si>
    <t>6899967,3020</t>
  </si>
  <si>
    <t>6899967,30</t>
  </si>
  <si>
    <t>JP3634200004</t>
  </si>
  <si>
    <t>7282.T</t>
  </si>
  <si>
    <t>TOYODA GOSEI CO</t>
  </si>
  <si>
    <t>6900557</t>
  </si>
  <si>
    <t>6900557,0</t>
  </si>
  <si>
    <t>6900557,2510</t>
  </si>
  <si>
    <t>6900557,25</t>
  </si>
  <si>
    <t>JP3634600005</t>
  </si>
  <si>
    <t>6201.T</t>
  </si>
  <si>
    <t>TOYOTA INDUSTRIES CORP</t>
  </si>
  <si>
    <t>6900546</t>
  </si>
  <si>
    <t>6900546,0</t>
  </si>
  <si>
    <t>6900546,2510</t>
  </si>
  <si>
    <t>6900546,25</t>
  </si>
  <si>
    <t>JP3633400001</t>
  </si>
  <si>
    <t>7203.T</t>
  </si>
  <si>
    <t>TOYOTA MOTOR CORP</t>
  </si>
  <si>
    <t>6900643</t>
  </si>
  <si>
    <t>6900643,0</t>
  </si>
  <si>
    <t>6900643,2510</t>
  </si>
  <si>
    <t>6900643,25</t>
  </si>
  <si>
    <t>JP3635000007</t>
  </si>
  <si>
    <t>8015.T</t>
  </si>
  <si>
    <t>TOYOTA TSUSHO</t>
  </si>
  <si>
    <t>6900580</t>
  </si>
  <si>
    <t>6900580,0</t>
  </si>
  <si>
    <t>6900580,2010</t>
  </si>
  <si>
    <t>6900580,20</t>
  </si>
  <si>
    <t>JP3637300009</t>
  </si>
  <si>
    <t>4704.T</t>
  </si>
  <si>
    <t>TREND MICRO</t>
  </si>
  <si>
    <t>6125286</t>
  </si>
  <si>
    <t>6125286,0</t>
  </si>
  <si>
    <t>6125286,4510</t>
  </si>
  <si>
    <t>6125286,45</t>
  </si>
  <si>
    <t>JP3536150000</t>
  </si>
  <si>
    <t>3391.T</t>
  </si>
  <si>
    <t>TSURUHA HOLDINGS</t>
  </si>
  <si>
    <t>B0MKZN5</t>
  </si>
  <si>
    <t>B0MKZN5,0</t>
  </si>
  <si>
    <t>B0MKZN5,3010</t>
  </si>
  <si>
    <t>B0MKZN5,30</t>
  </si>
  <si>
    <t>JP3951600000</t>
  </si>
  <si>
    <t>8113.T</t>
  </si>
  <si>
    <t>UNI-CHARM CORP</t>
  </si>
  <si>
    <t>6911485</t>
  </si>
  <si>
    <t>6911485,0</t>
  </si>
  <si>
    <t>6911485,3030</t>
  </si>
  <si>
    <t>6911485,30</t>
  </si>
  <si>
    <t>JP3045540006</t>
  </si>
  <si>
    <t>8960.T</t>
  </si>
  <si>
    <t>UNITED URBAN INVESTMENT</t>
  </si>
  <si>
    <t>6723839</t>
  </si>
  <si>
    <t>6723839,0</t>
  </si>
  <si>
    <t>6723839,6010</t>
  </si>
  <si>
    <t>6723839,60</t>
  </si>
  <si>
    <t>JP3944130008</t>
  </si>
  <si>
    <t>4732.T</t>
  </si>
  <si>
    <t>USS CO</t>
  </si>
  <si>
    <t>6171494</t>
  </si>
  <si>
    <t>6171494,0</t>
  </si>
  <si>
    <t>6171494,2550</t>
  </si>
  <si>
    <t>6171494,25</t>
  </si>
  <si>
    <t>JP3659000008</t>
  </si>
  <si>
    <t>9021.T</t>
  </si>
  <si>
    <t>WEST JAPAN RAILWAY CO</t>
  </si>
  <si>
    <t>6957995</t>
  </si>
  <si>
    <t>6957995,0</t>
  </si>
  <si>
    <t>6957995,2030</t>
  </si>
  <si>
    <t>6957995,20</t>
  </si>
  <si>
    <t>JP3933800009</t>
  </si>
  <si>
    <t>4689.T</t>
  </si>
  <si>
    <t>YAHOO JAPAN CORP</t>
  </si>
  <si>
    <t>6084848</t>
  </si>
  <si>
    <t>6084848,0</t>
  </si>
  <si>
    <t>6084848,4510</t>
  </si>
  <si>
    <t>6084848,45</t>
  </si>
  <si>
    <t>JP3931600005</t>
  </si>
  <si>
    <t>2267.T</t>
  </si>
  <si>
    <t>YAKULT HONSHA CO</t>
  </si>
  <si>
    <t>6985112</t>
  </si>
  <si>
    <t>6985112,0</t>
  </si>
  <si>
    <t>6985112,3020</t>
  </si>
  <si>
    <t>6985112,30</t>
  </si>
  <si>
    <t>JP3939000000</t>
  </si>
  <si>
    <t>9831.T</t>
  </si>
  <si>
    <t>YAMADA DENKI CO</t>
  </si>
  <si>
    <t>6985026</t>
  </si>
  <si>
    <t>6985026,0</t>
  </si>
  <si>
    <t>6985026,2550</t>
  </si>
  <si>
    <t>6985026,25</t>
  </si>
  <si>
    <t>JP3935300008</t>
  </si>
  <si>
    <t>8418.T</t>
  </si>
  <si>
    <t>YAMAGUCHI FINANCIAL GRP</t>
  </si>
  <si>
    <t>B1DGKS9</t>
  </si>
  <si>
    <t>B1DGKS9,0</t>
  </si>
  <si>
    <t>B1DGKS9,4010</t>
  </si>
  <si>
    <t>B1DGKS9,40</t>
  </si>
  <si>
    <t>JP3942600002</t>
  </si>
  <si>
    <t>7951.T</t>
  </si>
  <si>
    <t>YAMAHA CORP</t>
  </si>
  <si>
    <t>6642387</t>
  </si>
  <si>
    <t>6642387,0</t>
  </si>
  <si>
    <t>6642387,2520</t>
  </si>
  <si>
    <t>6642387,25</t>
  </si>
  <si>
    <t>JP3942800008</t>
  </si>
  <si>
    <t>7272.T</t>
  </si>
  <si>
    <t>YAMAHA MOTOR CO</t>
  </si>
  <si>
    <t>6985264</t>
  </si>
  <si>
    <t>6985264,0</t>
  </si>
  <si>
    <t>6985264,2510</t>
  </si>
  <si>
    <t>6985264,25</t>
  </si>
  <si>
    <t>JP3940000007</t>
  </si>
  <si>
    <t>9064.T</t>
  </si>
  <si>
    <t>YAMATO HOLDINGS CO</t>
  </si>
  <si>
    <t>6985565</t>
  </si>
  <si>
    <t>6985565,0</t>
  </si>
  <si>
    <t>6985565,2030</t>
  </si>
  <si>
    <t>6985565,20</t>
  </si>
  <si>
    <t>JP3935600001</t>
  </si>
  <si>
    <t>2212.T</t>
  </si>
  <si>
    <t>YAMAZAKI BAKING CO</t>
  </si>
  <si>
    <t>6985509</t>
  </si>
  <si>
    <t>6985509,0</t>
  </si>
  <si>
    <t>6985509,3020</t>
  </si>
  <si>
    <t>6985509,30</t>
  </si>
  <si>
    <t>JP3932000007</t>
  </si>
  <si>
    <t>6506.T</t>
  </si>
  <si>
    <t>YASKAWA ELECTRIC CORP</t>
  </si>
  <si>
    <t>6986041</t>
  </si>
  <si>
    <t>6986041,0</t>
  </si>
  <si>
    <t>6986041,4520</t>
  </si>
  <si>
    <t>6986041,45</t>
  </si>
  <si>
    <t>JP3955000009</t>
  </si>
  <si>
    <t>6841.T</t>
  </si>
  <si>
    <t>YOKOGAWA ELECTRIC CORP</t>
  </si>
  <si>
    <t>6986427</t>
  </si>
  <si>
    <t>6986427,0</t>
  </si>
  <si>
    <t>6986427,4520</t>
  </si>
  <si>
    <t>6986427,45</t>
  </si>
  <si>
    <t>JP3955800002</t>
  </si>
  <si>
    <t>5101.T</t>
  </si>
  <si>
    <t>YOKOHAMA RUBBER CO</t>
  </si>
  <si>
    <t>6986461</t>
  </si>
  <si>
    <t>6986461,0</t>
  </si>
  <si>
    <t>6986461,2510</t>
  </si>
  <si>
    <t>6986461,25</t>
  </si>
  <si>
    <t>NL0011540547</t>
  </si>
  <si>
    <t>ABNd.AS</t>
  </si>
  <si>
    <t>ABN AMRO GROUP</t>
  </si>
  <si>
    <t>BYQP136</t>
  </si>
  <si>
    <t>BYQP136,0</t>
  </si>
  <si>
    <t>BYQP136,4010</t>
  </si>
  <si>
    <t>BYQP136,40</t>
  </si>
  <si>
    <t>NL0000303709</t>
  </si>
  <si>
    <t>AEGN.AS</t>
  </si>
  <si>
    <t>AEGON</t>
  </si>
  <si>
    <t>5927375</t>
  </si>
  <si>
    <t>5927375,0</t>
  </si>
  <si>
    <t>5927375,4030</t>
  </si>
  <si>
    <t>5927375,40</t>
  </si>
  <si>
    <t>NL0000687663</t>
  </si>
  <si>
    <t>AER.N</t>
  </si>
  <si>
    <t>AERCAP HOLDINGS NV</t>
  </si>
  <si>
    <t>B1HHKD3</t>
  </si>
  <si>
    <t>B1HHKD3,0</t>
  </si>
  <si>
    <t>B1HHKD3,2010</t>
  </si>
  <si>
    <t>B1HHKD3,20</t>
  </si>
  <si>
    <t>NL0011794037</t>
  </si>
  <si>
    <t>AD.AS</t>
  </si>
  <si>
    <t>AHOLD DELHAIZE</t>
  </si>
  <si>
    <t>BD0Q398</t>
  </si>
  <si>
    <t>BD0Q398,0</t>
  </si>
  <si>
    <t>BD0Q398,3010</t>
  </si>
  <si>
    <t>BD0Q398,30</t>
  </si>
  <si>
    <t>NL0000009132</t>
  </si>
  <si>
    <t>AKZO.AS</t>
  </si>
  <si>
    <t>AKZO NOBEL</t>
  </si>
  <si>
    <t>5458314</t>
  </si>
  <si>
    <t>5458314,0</t>
  </si>
  <si>
    <t>5458314,1510</t>
  </si>
  <si>
    <t>5458314,15</t>
  </si>
  <si>
    <t>NL0010273215</t>
  </si>
  <si>
    <t>ASML.AS</t>
  </si>
  <si>
    <t>ASML HLDG</t>
  </si>
  <si>
    <t>B929F46</t>
  </si>
  <si>
    <t>B929F46,0</t>
  </si>
  <si>
    <t>B929F46,4530</t>
  </si>
  <si>
    <t>B929F46,45</t>
  </si>
  <si>
    <t>GB00BDCPN049</t>
  </si>
  <si>
    <t>CCE.N</t>
  </si>
  <si>
    <t>COCA COLA EUROPEAN (US)</t>
  </si>
  <si>
    <t>BYQQ3P5</t>
  </si>
  <si>
    <t>BYQQ3P5,0</t>
  </si>
  <si>
    <t>BYQQ3P5,3020</t>
  </si>
  <si>
    <t>BYQQ3P5,30</t>
  </si>
  <si>
    <t>NL0000008977</t>
  </si>
  <si>
    <t>HEIO.AS</t>
  </si>
  <si>
    <t>HEINEKEN HOLDING</t>
  </si>
  <si>
    <t>B0CCH46</t>
  </si>
  <si>
    <t>B0CCH46,0</t>
  </si>
  <si>
    <t>B0CCH46,3020</t>
  </si>
  <si>
    <t>B0CCH46,30</t>
  </si>
  <si>
    <t>NL0000009165</t>
  </si>
  <si>
    <t>HEIN.AS</t>
  </si>
  <si>
    <t>HEINEKEN NV</t>
  </si>
  <si>
    <t>7792559</t>
  </si>
  <si>
    <t>7792559,0</t>
  </si>
  <si>
    <t>7792559,3020</t>
  </si>
  <si>
    <t>7792559,30</t>
  </si>
  <si>
    <t>NL0011821202</t>
  </si>
  <si>
    <t>INGA.AS</t>
  </si>
  <si>
    <t>ING GROEP</t>
  </si>
  <si>
    <t>BZ57390</t>
  </si>
  <si>
    <t>BZ57390,0</t>
  </si>
  <si>
    <t>BZ57390,4010</t>
  </si>
  <si>
    <t>BZ57390,40</t>
  </si>
  <si>
    <t>NL0000009827</t>
  </si>
  <si>
    <t>DSMN.AS</t>
  </si>
  <si>
    <t>KONINKLIJKE DSM</t>
  </si>
  <si>
    <t>B0HZL93</t>
  </si>
  <si>
    <t>B0HZL93,0</t>
  </si>
  <si>
    <t>B0HZL93,1510</t>
  </si>
  <si>
    <t>B0HZL93,15</t>
  </si>
  <si>
    <t>NL0000009082</t>
  </si>
  <si>
    <t>KPN.AS</t>
  </si>
  <si>
    <t>KONINKLIJKE KPN</t>
  </si>
  <si>
    <t>5956078</t>
  </si>
  <si>
    <t>5956078,0</t>
  </si>
  <si>
    <t>5956078,5010</t>
  </si>
  <si>
    <t>5956078,50</t>
  </si>
  <si>
    <t>NL0000009538</t>
  </si>
  <si>
    <t>PHG.AS</t>
  </si>
  <si>
    <t>KONINKLIJKE PHILIPS</t>
  </si>
  <si>
    <t>5986622</t>
  </si>
  <si>
    <t>5986622,0</t>
  </si>
  <si>
    <t>5986622,3510</t>
  </si>
  <si>
    <t>5986622,35</t>
  </si>
  <si>
    <t>NL0009432491</t>
  </si>
  <si>
    <t>VOPA.AS</t>
  </si>
  <si>
    <t>KONINKLIJKE VOPAK</t>
  </si>
  <si>
    <t>5809428</t>
  </si>
  <si>
    <t>5809428,0</t>
  </si>
  <si>
    <t>5809428,1010</t>
  </si>
  <si>
    <t>5809428,10</t>
  </si>
  <si>
    <t>NL0010773842</t>
  </si>
  <si>
    <t>NN.AS</t>
  </si>
  <si>
    <t>NN GROUP</t>
  </si>
  <si>
    <t>BNG8PQ9</t>
  </si>
  <si>
    <t>BNG8PQ9,0</t>
  </si>
  <si>
    <t>BNG8PQ9,4030</t>
  </si>
  <si>
    <t>BNG8PQ9,40</t>
  </si>
  <si>
    <t>NL0009538784</t>
  </si>
  <si>
    <t>NXPI.OQ</t>
  </si>
  <si>
    <t>NXP SEMICONDUCTORS</t>
  </si>
  <si>
    <t>B505PN7</t>
  </si>
  <si>
    <t>B505PN7,0</t>
  </si>
  <si>
    <t>B505PN7,4530</t>
  </si>
  <si>
    <t>B505PN7,45</t>
  </si>
  <si>
    <t>5228658</t>
  </si>
  <si>
    <t>5228658,0</t>
  </si>
  <si>
    <t>5228658,2020</t>
  </si>
  <si>
    <t>5228658,20</t>
  </si>
  <si>
    <t>NL0006144495</t>
  </si>
  <si>
    <t>RELN.AS</t>
  </si>
  <si>
    <t>RELX (NL)</t>
  </si>
  <si>
    <t>4148810</t>
  </si>
  <si>
    <t>4148810,0</t>
  </si>
  <si>
    <t>4148810,2020</t>
  </si>
  <si>
    <t>4148810,20</t>
  </si>
  <si>
    <t>NL0000009355</t>
  </si>
  <si>
    <t>UNc.AS</t>
  </si>
  <si>
    <t>UNILEVER NV (NL) CERT</t>
  </si>
  <si>
    <t>B12T3J1</t>
  </si>
  <si>
    <t>B12T3J1,0</t>
  </si>
  <si>
    <t>B12T3J1,3030</t>
  </si>
  <si>
    <t>B12T3J1,30</t>
  </si>
  <si>
    <t>NL0000395903</t>
  </si>
  <si>
    <t>WLSNc.AS</t>
  </si>
  <si>
    <t>WOLTERS KLUWER</t>
  </si>
  <si>
    <t>5671519</t>
  </si>
  <si>
    <t>5671519,0</t>
  </si>
  <si>
    <t>5671519,2020</t>
  </si>
  <si>
    <t>5671519,20</t>
  </si>
  <si>
    <t>NO0010345853</t>
  </si>
  <si>
    <t>AKERBP.OL</t>
  </si>
  <si>
    <t>AKER BP</t>
  </si>
  <si>
    <t>NO</t>
  </si>
  <si>
    <t>B1L95G3</t>
  </si>
  <si>
    <t>B1L95G3,0</t>
  </si>
  <si>
    <t>B1L95G3,1010</t>
  </si>
  <si>
    <t>B1L95G3,10</t>
  </si>
  <si>
    <t>NO0010031479</t>
  </si>
  <si>
    <t>DNB.OL</t>
  </si>
  <si>
    <t>DNB</t>
  </si>
  <si>
    <t>4263304</t>
  </si>
  <si>
    <t>4263304,0</t>
  </si>
  <si>
    <t>4263304,4010</t>
  </si>
  <si>
    <t>4263304,40</t>
  </si>
  <si>
    <t>NO0010096985</t>
  </si>
  <si>
    <t>EQNR.OL</t>
  </si>
  <si>
    <t>EQUINOR</t>
  </si>
  <si>
    <t>7133608</t>
  </si>
  <si>
    <t>7133608,0</t>
  </si>
  <si>
    <t>7133608,1010</t>
  </si>
  <si>
    <t>7133608,10</t>
  </si>
  <si>
    <t>NO0010582521</t>
  </si>
  <si>
    <t>GJFS.OL</t>
  </si>
  <si>
    <t>GJENSIDIGE FORSIKRING</t>
  </si>
  <si>
    <t>B4PH0C5</t>
  </si>
  <si>
    <t>B4PH0C5,0</t>
  </si>
  <si>
    <t>B4PH0C5,4030</t>
  </si>
  <si>
    <t>B4PH0C5,40</t>
  </si>
  <si>
    <t>NO0003054108</t>
  </si>
  <si>
    <t>MHG.OL</t>
  </si>
  <si>
    <t>MARINE HARVEST</t>
  </si>
  <si>
    <t>B02L486</t>
  </si>
  <si>
    <t>B02L486,0</t>
  </si>
  <si>
    <t>B02L486,3020</t>
  </si>
  <si>
    <t>B02L486,30</t>
  </si>
  <si>
    <t>NO0005052605</t>
  </si>
  <si>
    <t>NHY.OL</t>
  </si>
  <si>
    <t>NORSK HYDRO</t>
  </si>
  <si>
    <t>B11HK39</t>
  </si>
  <si>
    <t>B11HK39,0</t>
  </si>
  <si>
    <t>B11HK39,1510</t>
  </si>
  <si>
    <t>B11HK39,15</t>
  </si>
  <si>
    <t>NO0003733800</t>
  </si>
  <si>
    <t>ORK.OL</t>
  </si>
  <si>
    <t>ORKLA</t>
  </si>
  <si>
    <t>B1VQF42</t>
  </si>
  <si>
    <t>B1VQF42,0</t>
  </si>
  <si>
    <t>B1VQF42,3020</t>
  </si>
  <si>
    <t>B1VQF42,30</t>
  </si>
  <si>
    <t>NO0010736879</t>
  </si>
  <si>
    <t>SBSTB.OL</t>
  </si>
  <si>
    <t>SCHIBSTED B</t>
  </si>
  <si>
    <t>BWVFKQ3</t>
  </si>
  <si>
    <t>BWVFKQ3,0</t>
  </si>
  <si>
    <t>BWVFKQ3,2540</t>
  </si>
  <si>
    <t>BWVFKQ3,25</t>
  </si>
  <si>
    <t>NO0010063308</t>
  </si>
  <si>
    <t>TEL.OL</t>
  </si>
  <si>
    <t>TELENOR</t>
  </si>
  <si>
    <t>4732495</t>
  </si>
  <si>
    <t>4732495,0</t>
  </si>
  <si>
    <t>4732495,5010</t>
  </si>
  <si>
    <t>4732495,50</t>
  </si>
  <si>
    <t>NO0010208051</t>
  </si>
  <si>
    <t>YAR.OL</t>
  </si>
  <si>
    <t>YARA INTERNATIONAL</t>
  </si>
  <si>
    <t>7751259</t>
  </si>
  <si>
    <t>7751259,0</t>
  </si>
  <si>
    <t>7751259,1510</t>
  </si>
  <si>
    <t>7751259,15</t>
  </si>
  <si>
    <t>NZAIAE0002S6</t>
  </si>
  <si>
    <t>AIA.NZ</t>
  </si>
  <si>
    <t>AUCKLAND INTL AIRPORT</t>
  </si>
  <si>
    <t>NZ</t>
  </si>
  <si>
    <t>BKX3XG2</t>
  </si>
  <si>
    <t>BKX3XG2,0</t>
  </si>
  <si>
    <t>BKX3XG2,2030</t>
  </si>
  <si>
    <t>BKX3XG2,20</t>
  </si>
  <si>
    <t>NZFAPE0001S2</t>
  </si>
  <si>
    <t>FPH.NZ</t>
  </si>
  <si>
    <t>FISHER &amp; PAYKEL HEALTH</t>
  </si>
  <si>
    <t>6340250</t>
  </si>
  <si>
    <t>6340250,0</t>
  </si>
  <si>
    <t>6340250,3510</t>
  </si>
  <si>
    <t>6340250,35</t>
  </si>
  <si>
    <t>NZFBUE0001S0</t>
  </si>
  <si>
    <t>FBU.NZ</t>
  </si>
  <si>
    <t>FLETCHER BUILDING</t>
  </si>
  <si>
    <t>6341606</t>
  </si>
  <si>
    <t>6341606,0</t>
  </si>
  <si>
    <t>6341606,1510</t>
  </si>
  <si>
    <t>6341606,15</t>
  </si>
  <si>
    <t>NZMELE0002S7</t>
  </si>
  <si>
    <t>MEL.NZ</t>
  </si>
  <si>
    <t>MERIDIAN ENERGY</t>
  </si>
  <si>
    <t>BWFD052</t>
  </si>
  <si>
    <t>BWFD052,0</t>
  </si>
  <si>
    <t>BWFD052,5510</t>
  </si>
  <si>
    <t>BWFD052,55</t>
  </si>
  <si>
    <t>NZRYME0001S4</t>
  </si>
  <si>
    <t>RYM.NZ</t>
  </si>
  <si>
    <t>RYMAN HEALTHCARE</t>
  </si>
  <si>
    <t>6161525</t>
  </si>
  <si>
    <t>6161525,0</t>
  </si>
  <si>
    <t>6161525,3510</t>
  </si>
  <si>
    <t>6161525,35</t>
  </si>
  <si>
    <t>NZTELE0001S4</t>
  </si>
  <si>
    <t>SPK.NZ</t>
  </si>
  <si>
    <t>SPARK NEW ZEALAND</t>
  </si>
  <si>
    <t>6881436</t>
  </si>
  <si>
    <t>6881436,0</t>
  </si>
  <si>
    <t>6881436,5010</t>
  </si>
  <si>
    <t>6881436,50</t>
  </si>
  <si>
    <t>NZATME0002S8</t>
  </si>
  <si>
    <t>ATM.NZ</t>
  </si>
  <si>
    <t>THE A2 MILK COMPANY</t>
  </si>
  <si>
    <t>6287250</t>
  </si>
  <si>
    <t>6287250,0</t>
  </si>
  <si>
    <t>6287250,3020</t>
  </si>
  <si>
    <t>6287250,30</t>
  </si>
  <si>
    <t>PTEDP0AM0009</t>
  </si>
  <si>
    <t>EDP.LS</t>
  </si>
  <si>
    <t>EDP ENERGIAS DE PORTUGAL</t>
  </si>
  <si>
    <t>PT</t>
  </si>
  <si>
    <t>4103596</t>
  </si>
  <si>
    <t>4103596,0</t>
  </si>
  <si>
    <t>4103596,5510</t>
  </si>
  <si>
    <t>4103596,55</t>
  </si>
  <si>
    <t>PTGAL0AM0009</t>
  </si>
  <si>
    <t>GALP.LS</t>
  </si>
  <si>
    <t>GALP ENERGIA SGPS B</t>
  </si>
  <si>
    <t>B1FW751</t>
  </si>
  <si>
    <t>B1FW751,0</t>
  </si>
  <si>
    <t>B1FW751,1010</t>
  </si>
  <si>
    <t>B1FW751,10</t>
  </si>
  <si>
    <t>PTJMT0AE0001</t>
  </si>
  <si>
    <t>JMT.LS</t>
  </si>
  <si>
    <t>JERONIMO MARTINS SGPS</t>
  </si>
  <si>
    <t>B1Y1SQ7</t>
  </si>
  <si>
    <t>B1Y1SQ7,0</t>
  </si>
  <si>
    <t>B1Y1SQ7,3010</t>
  </si>
  <si>
    <t>B1Y1SQ7,30</t>
  </si>
  <si>
    <t>SE0000695876</t>
  </si>
  <si>
    <t>ALFA.ST</t>
  </si>
  <si>
    <t>ALFA LAVAL</t>
  </si>
  <si>
    <t>SE</t>
  </si>
  <si>
    <t>7332687</t>
  </si>
  <si>
    <t>7332687,0</t>
  </si>
  <si>
    <t>7332687,2010</t>
  </si>
  <si>
    <t>7332687,20</t>
  </si>
  <si>
    <t>SE0007100581</t>
  </si>
  <si>
    <t>ASSAb.ST</t>
  </si>
  <si>
    <t>ASSA ABLOY B</t>
  </si>
  <si>
    <t>BYPC1T4</t>
  </si>
  <si>
    <t>BYPC1T4,0</t>
  </si>
  <si>
    <t>BYPC1T4,2010</t>
  </si>
  <si>
    <t>BYPC1T4,20</t>
  </si>
  <si>
    <t>SE0011166610</t>
  </si>
  <si>
    <t>ATCOa.ST</t>
  </si>
  <si>
    <t>ATLAS COPCO A</t>
  </si>
  <si>
    <t>BD97BN2</t>
  </si>
  <si>
    <t>BD97BN2,0</t>
  </si>
  <si>
    <t>BD97BN2,2010</t>
  </si>
  <si>
    <t>BD97BN2,20</t>
  </si>
  <si>
    <t>SE0011166628</t>
  </si>
  <si>
    <t>ATCOb.ST</t>
  </si>
  <si>
    <t>ATLAS COPCO B</t>
  </si>
  <si>
    <t>BD97BS7</t>
  </si>
  <si>
    <t>BD97BS7,0</t>
  </si>
  <si>
    <t>BD97BS7,2010</t>
  </si>
  <si>
    <t>BD97BS7,20</t>
  </si>
  <si>
    <t>SE0011088665</t>
  </si>
  <si>
    <t>BOL.ST</t>
  </si>
  <si>
    <t>BOLIDEN</t>
  </si>
  <si>
    <t>BDFD9D0</t>
  </si>
  <si>
    <t>BDFD9D0,0</t>
  </si>
  <si>
    <t>BDFD9D0,1510</t>
  </si>
  <si>
    <t>BDFD9D0,15</t>
  </si>
  <si>
    <t>SE0000103814</t>
  </si>
  <si>
    <t>ELUXb.ST</t>
  </si>
  <si>
    <t>ELECTROLUX B</t>
  </si>
  <si>
    <t>B1KKBX6</t>
  </si>
  <si>
    <t>B1KKBX6,0</t>
  </si>
  <si>
    <t>B1KKBX6,2520</t>
  </si>
  <si>
    <t>B1KKBX6,25</t>
  </si>
  <si>
    <t>SE0011166933</t>
  </si>
  <si>
    <t>EPIRa.ST</t>
  </si>
  <si>
    <t>EPIROC A</t>
  </si>
  <si>
    <t>BDZV116</t>
  </si>
  <si>
    <t>BDZV116,0</t>
  </si>
  <si>
    <t>BDZV116,2010</t>
  </si>
  <si>
    <t>BDZV116,20</t>
  </si>
  <si>
    <t>SE0011166941</t>
  </si>
  <si>
    <t>EPIRb.ST</t>
  </si>
  <si>
    <t>EPIROC B</t>
  </si>
  <si>
    <t>BDZV127</t>
  </si>
  <si>
    <t>BDZV127,0</t>
  </si>
  <si>
    <t>BDZV127,2010</t>
  </si>
  <si>
    <t>BDZV127,20</t>
  </si>
  <si>
    <t>SE0000108656</t>
  </si>
  <si>
    <t>ERICb.ST</t>
  </si>
  <si>
    <t>ERICSSON (LM) B</t>
  </si>
  <si>
    <t>5959378</t>
  </si>
  <si>
    <t>5959378,0</t>
  </si>
  <si>
    <t>5959378,4520</t>
  </si>
  <si>
    <t>5959378,45</t>
  </si>
  <si>
    <t>SE0009922164</t>
  </si>
  <si>
    <t>ESSITYb.ST</t>
  </si>
  <si>
    <t>ESSITY B</t>
  </si>
  <si>
    <t>BF1K7P7</t>
  </si>
  <si>
    <t>BF1K7P7,0</t>
  </si>
  <si>
    <t>BF1K7P7,3030</t>
  </si>
  <si>
    <t>BF1K7P7,30</t>
  </si>
  <si>
    <t>SE0000106270</t>
  </si>
  <si>
    <t>HMb.ST</t>
  </si>
  <si>
    <t>HENNES &amp; MAURITZ B</t>
  </si>
  <si>
    <t>5687431</t>
  </si>
  <si>
    <t>5687431,0</t>
  </si>
  <si>
    <t>5687431,2550</t>
  </si>
  <si>
    <t>5687431,25</t>
  </si>
  <si>
    <t>SE0000103699</t>
  </si>
  <si>
    <t>HEXAb.ST</t>
  </si>
  <si>
    <t>HEXAGON B</t>
  </si>
  <si>
    <t>B1XFTL2</t>
  </si>
  <si>
    <t>B1XFTL2,0</t>
  </si>
  <si>
    <t>B1XFTL2,4520</t>
  </si>
  <si>
    <t>B1XFTL2,45</t>
  </si>
  <si>
    <t>SE0001662230</t>
  </si>
  <si>
    <t>HUSQb.ST</t>
  </si>
  <si>
    <t>HUSQVARNA B</t>
  </si>
  <si>
    <t>B12PJ24</t>
  </si>
  <si>
    <t>B12PJ24,0</t>
  </si>
  <si>
    <t>B12PJ24,2520</t>
  </si>
  <si>
    <t>B12PJ24,25</t>
  </si>
  <si>
    <t>SE0000652216</t>
  </si>
  <si>
    <t>ICAA.ST</t>
  </si>
  <si>
    <t>ICA GRUPPEN</t>
  </si>
  <si>
    <t>B0S1651</t>
  </si>
  <si>
    <t>B0S1651,0</t>
  </si>
  <si>
    <t>B0S1651,3010</t>
  </si>
  <si>
    <t>B0S1651,30</t>
  </si>
  <si>
    <t>SE0000107203</t>
  </si>
  <si>
    <t>INDUc.ST</t>
  </si>
  <si>
    <t>INDUSTRIVARDEN C</t>
  </si>
  <si>
    <t>B1VSK54</t>
  </si>
  <si>
    <t>B1VSK54,0</t>
  </si>
  <si>
    <t>B1VSK54,4020</t>
  </si>
  <si>
    <t>B1VSK54,40</t>
  </si>
  <si>
    <t>SE0000107419</t>
  </si>
  <si>
    <t>INVEb.ST</t>
  </si>
  <si>
    <t>INVESTOR B</t>
  </si>
  <si>
    <t>5679591</t>
  </si>
  <si>
    <t>5679591,0</t>
  </si>
  <si>
    <t>5679591,4020</t>
  </si>
  <si>
    <t>5679591,40</t>
  </si>
  <si>
    <t>SE0008373906</t>
  </si>
  <si>
    <t>KINVb.ST</t>
  </si>
  <si>
    <t>KINNEVIK B</t>
  </si>
  <si>
    <t>BD6S7G3</t>
  </si>
  <si>
    <t>BD6S7G3,0</t>
  </si>
  <si>
    <t>BD6S7G3,4020</t>
  </si>
  <si>
    <t>BD6S7G3,40</t>
  </si>
  <si>
    <t>SE0000108847</t>
  </si>
  <si>
    <t>LUNDb.ST</t>
  </si>
  <si>
    <t>LUNDBERGFORETAGEN B</t>
  </si>
  <si>
    <t>4538002</t>
  </si>
  <si>
    <t>4538002,0</t>
  </si>
  <si>
    <t>4538002,4020</t>
  </si>
  <si>
    <t>4538002,40</t>
  </si>
  <si>
    <t>SE0000825820</t>
  </si>
  <si>
    <t>LUPE.ST</t>
  </si>
  <si>
    <t>LUNDIN PETROLEUM</t>
  </si>
  <si>
    <t>7187627</t>
  </si>
  <si>
    <t>7187627,0</t>
  </si>
  <si>
    <t>7187627,1010</t>
  </si>
  <si>
    <t>7187627,10</t>
  </si>
  <si>
    <t>SE0001174970</t>
  </si>
  <si>
    <t>MICsdb.ST</t>
  </si>
  <si>
    <t>MILLICOM INTL CELL SDR</t>
  </si>
  <si>
    <t>B00L2M8</t>
  </si>
  <si>
    <t>B00L2M8,0</t>
  </si>
  <si>
    <t>B00L2M8,5010</t>
  </si>
  <si>
    <t>B00L2M8,50</t>
  </si>
  <si>
    <t>SE0000427361</t>
  </si>
  <si>
    <t>NDA.ST</t>
  </si>
  <si>
    <t>NORDEA BANK</t>
  </si>
  <si>
    <t>5380031</t>
  </si>
  <si>
    <t>5380031,0</t>
  </si>
  <si>
    <t>5380031,4010</t>
  </si>
  <si>
    <t>5380031,40</t>
  </si>
  <si>
    <t>SE0000667891</t>
  </si>
  <si>
    <t>SAND.ST</t>
  </si>
  <si>
    <t>SANDVIK</t>
  </si>
  <si>
    <t>B1VQ252</t>
  </si>
  <si>
    <t>B1VQ252,0</t>
  </si>
  <si>
    <t>B1VQ252,2010</t>
  </si>
  <si>
    <t>B1VQ252,20</t>
  </si>
  <si>
    <t>SE0000163594</t>
  </si>
  <si>
    <t>SECUb.ST</t>
  </si>
  <si>
    <t>SECURITAS B</t>
  </si>
  <si>
    <t>5554041</t>
  </si>
  <si>
    <t>5554041,0</t>
  </si>
  <si>
    <t>5554041,2020</t>
  </si>
  <si>
    <t>5554041,20</t>
  </si>
  <si>
    <t>SE0000148884</t>
  </si>
  <si>
    <t>SEBa.ST</t>
  </si>
  <si>
    <t>SKAND.ENSKILDA BANKEN A</t>
  </si>
  <si>
    <t>4813345</t>
  </si>
  <si>
    <t>4813345,0</t>
  </si>
  <si>
    <t>4813345,4010</t>
  </si>
  <si>
    <t>4813345,40</t>
  </si>
  <si>
    <t>SE0000113250</t>
  </si>
  <si>
    <t>SKAb.ST</t>
  </si>
  <si>
    <t>SKANSKA B</t>
  </si>
  <si>
    <t>7142091</t>
  </si>
  <si>
    <t>7142091,0</t>
  </si>
  <si>
    <t>7142091,2010</t>
  </si>
  <si>
    <t>7142091,20</t>
  </si>
  <si>
    <t>SE0000108227</t>
  </si>
  <si>
    <t>SKFb.ST</t>
  </si>
  <si>
    <t>SKF B</t>
  </si>
  <si>
    <t>B1Q3J35</t>
  </si>
  <si>
    <t>B1Q3J35,0</t>
  </si>
  <si>
    <t>B1Q3J35,2010</t>
  </si>
  <si>
    <t>B1Q3J35,20</t>
  </si>
  <si>
    <t>SE0007100599</t>
  </si>
  <si>
    <t>SHBa.ST</t>
  </si>
  <si>
    <t>SVENSKA HANDELSBK A</t>
  </si>
  <si>
    <t>BXDZ9Q1</t>
  </si>
  <si>
    <t>BXDZ9Q1,0</t>
  </si>
  <si>
    <t>BXDZ9Q1,4010</t>
  </si>
  <si>
    <t>BXDZ9Q1,40</t>
  </si>
  <si>
    <t>SE0000242455</t>
  </si>
  <si>
    <t>SWEDa.ST</t>
  </si>
  <si>
    <t>SWEDBANK</t>
  </si>
  <si>
    <t>4846523</t>
  </si>
  <si>
    <t>4846523,0</t>
  </si>
  <si>
    <t>4846523,4010</t>
  </si>
  <si>
    <t>4846523,40</t>
  </si>
  <si>
    <t>SE0000310336</t>
  </si>
  <si>
    <t>SWMA.ST</t>
  </si>
  <si>
    <t>SWEDISH MATCH</t>
  </si>
  <si>
    <t>5048566</t>
  </si>
  <si>
    <t>5048566,0</t>
  </si>
  <si>
    <t>5048566,3020</t>
  </si>
  <si>
    <t>5048566,30</t>
  </si>
  <si>
    <t>SE0005190238</t>
  </si>
  <si>
    <t>TEL2b.ST</t>
  </si>
  <si>
    <t>TELE2 B</t>
  </si>
  <si>
    <t>B97C733</t>
  </si>
  <si>
    <t>B97C733,0</t>
  </si>
  <si>
    <t>B97C733,5010</t>
  </si>
  <si>
    <t>B97C733,50</t>
  </si>
  <si>
    <t>SE0000667925</t>
  </si>
  <si>
    <t>TELIA.ST</t>
  </si>
  <si>
    <t>TELIA CO</t>
  </si>
  <si>
    <t>5978384</t>
  </si>
  <si>
    <t>5978384,0</t>
  </si>
  <si>
    <t>5978384,5010</t>
  </si>
  <si>
    <t>5978384,50</t>
  </si>
  <si>
    <t>SE0000115446</t>
  </si>
  <si>
    <t>VOLVb.ST</t>
  </si>
  <si>
    <t>VOLVO B</t>
  </si>
  <si>
    <t>B1QH830</t>
  </si>
  <si>
    <t>B1QH830,0</t>
  </si>
  <si>
    <t>B1QH830,2010</t>
  </si>
  <si>
    <t>B1QH830,20</t>
  </si>
  <si>
    <t>SG1M77906915</t>
  </si>
  <si>
    <t>AEMN.SI</t>
  </si>
  <si>
    <t>ASCENDAS REIT</t>
  </si>
  <si>
    <t>6563875</t>
  </si>
  <si>
    <t>6563875,0</t>
  </si>
  <si>
    <t>6563875,6010</t>
  </si>
  <si>
    <t>6563875,60</t>
  </si>
  <si>
    <t>SG1J27887962</t>
  </si>
  <si>
    <t>CATL.SI</t>
  </si>
  <si>
    <t>CAPITALAND</t>
  </si>
  <si>
    <t>6309303</t>
  </si>
  <si>
    <t>6309303,0</t>
  </si>
  <si>
    <t>6309303,6010</t>
  </si>
  <si>
    <t>6309303,60</t>
  </si>
  <si>
    <t>SG1P32918333</t>
  </si>
  <si>
    <t>CACT.SI</t>
  </si>
  <si>
    <t>CAPITALAND COMMERCIAL TR</t>
  </si>
  <si>
    <t>B011YD2</t>
  </si>
  <si>
    <t>B011YD2,0</t>
  </si>
  <si>
    <t>B011YD2,6010</t>
  </si>
  <si>
    <t>B011YD2,60</t>
  </si>
  <si>
    <t>SG1M51904654</t>
  </si>
  <si>
    <t>CMLT.SI</t>
  </si>
  <si>
    <t>CAPITALAND MALL TRUST</t>
  </si>
  <si>
    <t>6420129</t>
  </si>
  <si>
    <t>6420129,0</t>
  </si>
  <si>
    <t>6420129,6010</t>
  </si>
  <si>
    <t>6420129,60</t>
  </si>
  <si>
    <t>SG1R89002252</t>
  </si>
  <si>
    <t>CTDM.SI</t>
  </si>
  <si>
    <t>CITY DEVELOPMENTS</t>
  </si>
  <si>
    <t>6197928</t>
  </si>
  <si>
    <t>6197928,0</t>
  </si>
  <si>
    <t>6197928,6010</t>
  </si>
  <si>
    <t>6197928,60</t>
  </si>
  <si>
    <t>SG1N31909426</t>
  </si>
  <si>
    <t>CMDG.SI</t>
  </si>
  <si>
    <t>COMFORTDELGRO</t>
  </si>
  <si>
    <t>6603737</t>
  </si>
  <si>
    <t>6603737,0</t>
  </si>
  <si>
    <t>6603737,2030</t>
  </si>
  <si>
    <t>6603737,20</t>
  </si>
  <si>
    <t>SG1L01001701</t>
  </si>
  <si>
    <t>DBSM.SI</t>
  </si>
  <si>
    <t>DBS GROUP HOLDINGS</t>
  </si>
  <si>
    <t>6175203</t>
  </si>
  <si>
    <t>6175203,0</t>
  </si>
  <si>
    <t>6175203,4010</t>
  </si>
  <si>
    <t>6175203,40</t>
  </si>
  <si>
    <t>SGXE21576413</t>
  </si>
  <si>
    <t>GENS.SI</t>
  </si>
  <si>
    <t>GENTING SINGAPORE</t>
  </si>
  <si>
    <t>BDRTVP2</t>
  </si>
  <si>
    <t>BDRTVP2,0</t>
  </si>
  <si>
    <t>BDRTVP2,2530</t>
  </si>
  <si>
    <t>BDRTVP2,25</t>
  </si>
  <si>
    <t>MU0117U00026</t>
  </si>
  <si>
    <t>GAGR.SI</t>
  </si>
  <si>
    <t>GOLDEN AGRI RESOURCES</t>
  </si>
  <si>
    <t>6164472</t>
  </si>
  <si>
    <t>6164472,0</t>
  </si>
  <si>
    <t>6164472,3020</t>
  </si>
  <si>
    <t>6164472,30</t>
  </si>
  <si>
    <t>SG1B51001017</t>
  </si>
  <si>
    <t>JCYC.SI</t>
  </si>
  <si>
    <t>JARDINE CYCLE &amp; CARRIAGE</t>
  </si>
  <si>
    <t>6242260</t>
  </si>
  <si>
    <t>6242260,0</t>
  </si>
  <si>
    <t>6242260,2550</t>
  </si>
  <si>
    <t>6242260,25</t>
  </si>
  <si>
    <t>SG1U68934629</t>
  </si>
  <si>
    <t>KPLM.SI</t>
  </si>
  <si>
    <t>KEPPEL CORP</t>
  </si>
  <si>
    <t>B1VQ5C0</t>
  </si>
  <si>
    <t>B1VQ5C0,0</t>
  </si>
  <si>
    <t>B1VQ5C0,2010</t>
  </si>
  <si>
    <t>B1VQ5C0,20</t>
  </si>
  <si>
    <t>SG1S04926220</t>
  </si>
  <si>
    <t>OCBC.SI</t>
  </si>
  <si>
    <t>OCBC BANK</t>
  </si>
  <si>
    <t>B0F9V20</t>
  </si>
  <si>
    <t>B0F9V20,0</t>
  </si>
  <si>
    <t>B0F9V20,4010</t>
  </si>
  <si>
    <t>B0F9V20,40</t>
  </si>
  <si>
    <t>SG1I52882764</t>
  </si>
  <si>
    <t>SATS.SI</t>
  </si>
  <si>
    <t>SATS</t>
  </si>
  <si>
    <t>6243586</t>
  </si>
  <si>
    <t>6243586,0</t>
  </si>
  <si>
    <t>6243586,2030</t>
  </si>
  <si>
    <t>6243586,20</t>
  </si>
  <si>
    <t>SG1R50925390</t>
  </si>
  <si>
    <t>SCIL.SI</t>
  </si>
  <si>
    <t>SEMBCORP INDUSTRIES</t>
  </si>
  <si>
    <t>B08X163</t>
  </si>
  <si>
    <t>B08X163,0</t>
  </si>
  <si>
    <t>B08X163,2010</t>
  </si>
  <si>
    <t>B08X163,20</t>
  </si>
  <si>
    <t>SG1V61937297</t>
  </si>
  <si>
    <t>SIAL.SI</t>
  </si>
  <si>
    <t>SINGAPORE AIRLINES</t>
  </si>
  <si>
    <t>6811734</t>
  </si>
  <si>
    <t>6811734,0</t>
  </si>
  <si>
    <t>6811734,2030</t>
  </si>
  <si>
    <t>6811734,20</t>
  </si>
  <si>
    <t>SG1J26887955</t>
  </si>
  <si>
    <t>SGXL.SI</t>
  </si>
  <si>
    <t>SINGAPORE EXCHANGE</t>
  </si>
  <si>
    <t>6303866</t>
  </si>
  <si>
    <t>6303866,0</t>
  </si>
  <si>
    <t>6303866,4020</t>
  </si>
  <si>
    <t>6303866,40</t>
  </si>
  <si>
    <t>SG1P66918738</t>
  </si>
  <si>
    <t>SPRM.SI</t>
  </si>
  <si>
    <t>SINGAPORE PRESS HLDG</t>
  </si>
  <si>
    <t>B012899</t>
  </si>
  <si>
    <t>B012899,0</t>
  </si>
  <si>
    <t>B012899,2540</t>
  </si>
  <si>
    <t>B012899,25</t>
  </si>
  <si>
    <t>SINGAPORE TECH ENGR</t>
  </si>
  <si>
    <t>6043214</t>
  </si>
  <si>
    <t>6043214,0</t>
  </si>
  <si>
    <t>6043214,2010</t>
  </si>
  <si>
    <t>6043214,20</t>
  </si>
  <si>
    <t>SG1T75931496</t>
  </si>
  <si>
    <t>STEL.SI</t>
  </si>
  <si>
    <t>SINGAPORE TELECOM</t>
  </si>
  <si>
    <t>B02PY22</t>
  </si>
  <si>
    <t>B02PY22,0</t>
  </si>
  <si>
    <t>B02PY22,5010</t>
  </si>
  <si>
    <t>B02PY22,50</t>
  </si>
  <si>
    <t>SG1Q52922370</t>
  </si>
  <si>
    <t>SUNT.SI</t>
  </si>
  <si>
    <t>SUNTEC REIT</t>
  </si>
  <si>
    <t>B04PZ72</t>
  </si>
  <si>
    <t>B04PZ72,0</t>
  </si>
  <si>
    <t>B04PZ72,6010</t>
  </si>
  <si>
    <t>B04PZ72,60</t>
  </si>
  <si>
    <t>SG1M31001969</t>
  </si>
  <si>
    <t>UOBH.SI</t>
  </si>
  <si>
    <t>UNITED OVERSEAS BANK</t>
  </si>
  <si>
    <t>6916781</t>
  </si>
  <si>
    <t>6916781,0</t>
  </si>
  <si>
    <t>6916781,4010</t>
  </si>
  <si>
    <t>6916781,40</t>
  </si>
  <si>
    <t>SG1S83002349</t>
  </si>
  <si>
    <t>UTOS.SI</t>
  </si>
  <si>
    <t>UNITED OVERSEAS LAND</t>
  </si>
  <si>
    <t>6916844</t>
  </si>
  <si>
    <t>6916844,0</t>
  </si>
  <si>
    <t>6916844,6010</t>
  </si>
  <si>
    <t>6916844,60</t>
  </si>
  <si>
    <t>SG0531000230</t>
  </si>
  <si>
    <t>VENM.SI</t>
  </si>
  <si>
    <t>VENTURE CORP</t>
  </si>
  <si>
    <t>6927374</t>
  </si>
  <si>
    <t>6927374,0</t>
  </si>
  <si>
    <t>6927374,4520</t>
  </si>
  <si>
    <t>6927374,45</t>
  </si>
  <si>
    <t>SG1T56930848</t>
  </si>
  <si>
    <t>WLIL.SI</t>
  </si>
  <si>
    <t>WILMAR INTERNATIONAL</t>
  </si>
  <si>
    <t>B17KC69</t>
  </si>
  <si>
    <t>B17KC69,0</t>
  </si>
  <si>
    <t>B17KC69,3020</t>
  </si>
  <si>
    <t>B17KC69,30</t>
  </si>
  <si>
    <t>SG1U76934819</t>
  </si>
  <si>
    <t>YAZG.SI</t>
  </si>
  <si>
    <t>YANGZIJIANG SHIPBUILD</t>
  </si>
  <si>
    <t>B1VT035</t>
  </si>
  <si>
    <t>B1VT035,0</t>
  </si>
  <si>
    <t>B1VT035,2010</t>
  </si>
  <si>
    <t>B1VT035,20</t>
  </si>
  <si>
    <t>US90130A1016</t>
  </si>
  <si>
    <t>FOXA.OQ</t>
  </si>
  <si>
    <t>21ST CENTURY FOX A</t>
  </si>
  <si>
    <t>BBM4S68</t>
  </si>
  <si>
    <t>BBM4S68,0</t>
  </si>
  <si>
    <t>BBM4S68,2540</t>
  </si>
  <si>
    <t>BBM4S68,25</t>
  </si>
  <si>
    <t>US90130A2006</t>
  </si>
  <si>
    <t>FOX.OQ</t>
  </si>
  <si>
    <t>21ST CENTURY FOX B</t>
  </si>
  <si>
    <t>BBM4S80</t>
  </si>
  <si>
    <t>BBM4S80,0</t>
  </si>
  <si>
    <t>BBM4S80,2540</t>
  </si>
  <si>
    <t>BBM4S80,25</t>
  </si>
  <si>
    <t>US88579Y1010</t>
  </si>
  <si>
    <t>MMM.N</t>
  </si>
  <si>
    <t>3M CO</t>
  </si>
  <si>
    <t>2595708</t>
  </si>
  <si>
    <t>2595708,0</t>
  </si>
  <si>
    <t>2595708,2010</t>
  </si>
  <si>
    <t>2595708,20</t>
  </si>
  <si>
    <t>US0028241000</t>
  </si>
  <si>
    <t>ABT.N</t>
  </si>
  <si>
    <t>ABBOTT LABORATORIES</t>
  </si>
  <si>
    <t>2002305</t>
  </si>
  <si>
    <t>2002305,0</t>
  </si>
  <si>
    <t>2002305,3510</t>
  </si>
  <si>
    <t>2002305,35</t>
  </si>
  <si>
    <t>US00287Y1091</t>
  </si>
  <si>
    <t>ABBV.N</t>
  </si>
  <si>
    <t>ABBVIE</t>
  </si>
  <si>
    <t>B92SR70</t>
  </si>
  <si>
    <t>B92SR70,0</t>
  </si>
  <si>
    <t>B92SR70,3520</t>
  </si>
  <si>
    <t>B92SR70,35</t>
  </si>
  <si>
    <t>US0036541003</t>
  </si>
  <si>
    <t>ABMD.OQ</t>
  </si>
  <si>
    <t>ABIOMED</t>
  </si>
  <si>
    <t>2003698</t>
  </si>
  <si>
    <t>2003698,0</t>
  </si>
  <si>
    <t>2003698,3510</t>
  </si>
  <si>
    <t>2003698,35</t>
  </si>
  <si>
    <t>IE00B4BNMY34</t>
  </si>
  <si>
    <t>ACN.N</t>
  </si>
  <si>
    <t>ACCENTURE A</t>
  </si>
  <si>
    <t>B4BNMY3</t>
  </si>
  <si>
    <t>B4BNMY3,0</t>
  </si>
  <si>
    <t>B4BNMY3,4510</t>
  </si>
  <si>
    <t>B4BNMY3,45</t>
  </si>
  <si>
    <t>US00507V1098</t>
  </si>
  <si>
    <t>ATVI.OQ</t>
  </si>
  <si>
    <t>ACTIVISION BLIZZARD</t>
  </si>
  <si>
    <t>2575818</t>
  </si>
  <si>
    <t>2575818,0</t>
  </si>
  <si>
    <t>2575818,4510</t>
  </si>
  <si>
    <t>2575818,45</t>
  </si>
  <si>
    <t>US00508Y1029</t>
  </si>
  <si>
    <t>AYI.N</t>
  </si>
  <si>
    <t>ACUITY BRANDS</t>
  </si>
  <si>
    <t>2818461</t>
  </si>
  <si>
    <t>2818461,0</t>
  </si>
  <si>
    <t>2818461,2010</t>
  </si>
  <si>
    <t>2818461,20</t>
  </si>
  <si>
    <t>US00724F1012</t>
  </si>
  <si>
    <t>ADBE.OQ</t>
  </si>
  <si>
    <t>ADOBE SYSTEMS</t>
  </si>
  <si>
    <t>2008154</t>
  </si>
  <si>
    <t>2008154,0</t>
  </si>
  <si>
    <t>2008154,4510</t>
  </si>
  <si>
    <t>2008154,45</t>
  </si>
  <si>
    <t>US00751Y1064</t>
  </si>
  <si>
    <t>AAP.N</t>
  </si>
  <si>
    <t>ADVANCE AUTO PARTS</t>
  </si>
  <si>
    <t>2822019</t>
  </si>
  <si>
    <t>2822019,0</t>
  </si>
  <si>
    <t>2822019,2550</t>
  </si>
  <si>
    <t>2822019,25</t>
  </si>
  <si>
    <t>US0079031078</t>
  </si>
  <si>
    <t>AMD.OQ</t>
  </si>
  <si>
    <t>ADVANCED MICRO DEVICES</t>
  </si>
  <si>
    <t>2007849</t>
  </si>
  <si>
    <t>2007849,0</t>
  </si>
  <si>
    <t>2007849,4530</t>
  </si>
  <si>
    <t>2007849,45</t>
  </si>
  <si>
    <t>2002479</t>
  </si>
  <si>
    <t>2002479,0</t>
  </si>
  <si>
    <t>2002479,5510</t>
  </si>
  <si>
    <t>2002479,55</t>
  </si>
  <si>
    <t>US00817Y1082</t>
  </si>
  <si>
    <t>AET.N</t>
  </si>
  <si>
    <t>AETNA</t>
  </si>
  <si>
    <t>2695921</t>
  </si>
  <si>
    <t>2695921,0</t>
  </si>
  <si>
    <t>2695921,3510</t>
  </si>
  <si>
    <t>2695921,35</t>
  </si>
  <si>
    <t>US0082521081</t>
  </si>
  <si>
    <t>AMG.N</t>
  </si>
  <si>
    <t>AFFILIATED MANAGERS GRP</t>
  </si>
  <si>
    <t>2127899</t>
  </si>
  <si>
    <t>2127899,0</t>
  </si>
  <si>
    <t>2127899,4020</t>
  </si>
  <si>
    <t>2127899,40</t>
  </si>
  <si>
    <t>2026361</t>
  </si>
  <si>
    <t>2026361,0</t>
  </si>
  <si>
    <t>2026361,4030</t>
  </si>
  <si>
    <t>2026361,40</t>
  </si>
  <si>
    <t>US0010841023</t>
  </si>
  <si>
    <t>AGCO.N</t>
  </si>
  <si>
    <t>AGCO CORP</t>
  </si>
  <si>
    <t>2010278</t>
  </si>
  <si>
    <t>2010278,0</t>
  </si>
  <si>
    <t>2010278,2010</t>
  </si>
  <si>
    <t>2010278,20</t>
  </si>
  <si>
    <t>US00846U1016</t>
  </si>
  <si>
    <t>A.N</t>
  </si>
  <si>
    <t>AGILENT TECHNOLOGIES</t>
  </si>
  <si>
    <t>2520153</t>
  </si>
  <si>
    <t>2520153,0</t>
  </si>
  <si>
    <t>2520153,3520</t>
  </si>
  <si>
    <t>2520153,35</t>
  </si>
  <si>
    <t>US00123Q1040</t>
  </si>
  <si>
    <t>AGNC.OQ</t>
  </si>
  <si>
    <t>AGNC INVESTMENT CORP</t>
  </si>
  <si>
    <t>BYYHJL8</t>
  </si>
  <si>
    <t>BYYHJL8,0</t>
  </si>
  <si>
    <t>BYYHJL8,4020</t>
  </si>
  <si>
    <t>BYYHJL8,40</t>
  </si>
  <si>
    <t>US0091581068</t>
  </si>
  <si>
    <t>APD.N</t>
  </si>
  <si>
    <t>AIR PRODUCTS &amp; CHEMICALS</t>
  </si>
  <si>
    <t>2011602</t>
  </si>
  <si>
    <t>2011602,0</t>
  </si>
  <si>
    <t>2011602,1510</t>
  </si>
  <si>
    <t>2011602,15</t>
  </si>
  <si>
    <t>US00971T1016</t>
  </si>
  <si>
    <t>AKAM.OQ</t>
  </si>
  <si>
    <t>AKAMAI TECHNOLOGIES</t>
  </si>
  <si>
    <t>2507457</t>
  </si>
  <si>
    <t>2507457,0</t>
  </si>
  <si>
    <t>2507457,4510</t>
  </si>
  <si>
    <t>2507457,45</t>
  </si>
  <si>
    <t>US0126531013</t>
  </si>
  <si>
    <t>ALB.N</t>
  </si>
  <si>
    <t>ALBEMARLE CORP</t>
  </si>
  <si>
    <t>2046853</t>
  </si>
  <si>
    <t>2046853,0</t>
  </si>
  <si>
    <t>2046853,1510</t>
  </si>
  <si>
    <t>2046853,15</t>
  </si>
  <si>
    <t>US0152711091</t>
  </si>
  <si>
    <t>ARE.N</t>
  </si>
  <si>
    <t>ALEXANDRIA REAL ESTATE</t>
  </si>
  <si>
    <t>2009210</t>
  </si>
  <si>
    <t>2009210,0</t>
  </si>
  <si>
    <t>2009210,6010</t>
  </si>
  <si>
    <t>2009210,60</t>
  </si>
  <si>
    <t>US0153511094</t>
  </si>
  <si>
    <t>ALXN.OQ</t>
  </si>
  <si>
    <t>ALEXION PHARMACEUTICALS</t>
  </si>
  <si>
    <t>2036070</t>
  </si>
  <si>
    <t>2036070,0</t>
  </si>
  <si>
    <t>2036070,3520</t>
  </si>
  <si>
    <t>2036070,35</t>
  </si>
  <si>
    <t>US0162551016</t>
  </si>
  <si>
    <t>ALGN.OQ</t>
  </si>
  <si>
    <t>ALIGN TECHNOLOGY</t>
  </si>
  <si>
    <t>2679204</t>
  </si>
  <si>
    <t>2679204,0</t>
  </si>
  <si>
    <t>2679204,3510</t>
  </si>
  <si>
    <t>2679204,35</t>
  </si>
  <si>
    <t>IE00B56GVS15</t>
  </si>
  <si>
    <t>ALKS.OQ</t>
  </si>
  <si>
    <t>ALKERMES</t>
  </si>
  <si>
    <t>B3P6D26</t>
  </si>
  <si>
    <t>B3P6D26,0</t>
  </si>
  <si>
    <t>B3P6D26,3520</t>
  </si>
  <si>
    <t>B3P6D26,35</t>
  </si>
  <si>
    <t>US0171751003</t>
  </si>
  <si>
    <t>Y.N</t>
  </si>
  <si>
    <t>ALLEGHANY CORP</t>
  </si>
  <si>
    <t>2016801</t>
  </si>
  <si>
    <t>2016801,0</t>
  </si>
  <si>
    <t>2016801,4030</t>
  </si>
  <si>
    <t>2016801,40</t>
  </si>
  <si>
    <t>IE00BFRT3W74</t>
  </si>
  <si>
    <t>ALLE.N</t>
  </si>
  <si>
    <t>ALLEGION</t>
  </si>
  <si>
    <t>BFRT3W7</t>
  </si>
  <si>
    <t>BFRT3W7,0</t>
  </si>
  <si>
    <t>BFRT3W7,2010</t>
  </si>
  <si>
    <t>BFRT3W7,20</t>
  </si>
  <si>
    <t>IE00BY9D5467</t>
  </si>
  <si>
    <t>AGN.N</t>
  </si>
  <si>
    <t>ALLERGAN</t>
  </si>
  <si>
    <t>BY9D546</t>
  </si>
  <si>
    <t>BY9D546,0</t>
  </si>
  <si>
    <t>BY9D546,3520</t>
  </si>
  <si>
    <t>BY9D546,35</t>
  </si>
  <si>
    <t>US0185811082</t>
  </si>
  <si>
    <t>ADS.N</t>
  </si>
  <si>
    <t>ALLIANCE DATA SYSTEMS</t>
  </si>
  <si>
    <t>2762030</t>
  </si>
  <si>
    <t>2762030,0</t>
  </si>
  <si>
    <t>2762030,4510</t>
  </si>
  <si>
    <t>2762030,45</t>
  </si>
  <si>
    <t>US0188021085</t>
  </si>
  <si>
    <t>LNT.N</t>
  </si>
  <si>
    <t>ALLIANT ENERGY CORP</t>
  </si>
  <si>
    <t>2973821</t>
  </si>
  <si>
    <t>2973821,0</t>
  </si>
  <si>
    <t>2973821,5510</t>
  </si>
  <si>
    <t>2973821,55</t>
  </si>
  <si>
    <t>US0200021014</t>
  </si>
  <si>
    <t>ALL.N</t>
  </si>
  <si>
    <t>ALLSTATE CORP</t>
  </si>
  <si>
    <t>2019952</t>
  </si>
  <si>
    <t>2019952,0</t>
  </si>
  <si>
    <t>2019952,4030</t>
  </si>
  <si>
    <t>2019952,40</t>
  </si>
  <si>
    <t>US02005N1000</t>
  </si>
  <si>
    <t>ALLY.N</t>
  </si>
  <si>
    <t>ALLY FINANCIAL</t>
  </si>
  <si>
    <t>B72XK05</t>
  </si>
  <si>
    <t>B72XK05,0</t>
  </si>
  <si>
    <t>B72XK05,4020</t>
  </si>
  <si>
    <t>B72XK05,40</t>
  </si>
  <si>
    <t>US02043Q1076</t>
  </si>
  <si>
    <t>ALNY.OQ</t>
  </si>
  <si>
    <t>ALNYLAM PHARMACEUTICALS</t>
  </si>
  <si>
    <t>B00FWN1</t>
  </si>
  <si>
    <t>B00FWN1,0</t>
  </si>
  <si>
    <t>B00FWN1,3520</t>
  </si>
  <si>
    <t>B00FWN1,35</t>
  </si>
  <si>
    <t>US02079K3059</t>
  </si>
  <si>
    <t>GOOGL.OQ</t>
  </si>
  <si>
    <t>ALPHABET A</t>
  </si>
  <si>
    <t>BYVY8G0</t>
  </si>
  <si>
    <t>BYVY8G0,0</t>
  </si>
  <si>
    <t>BYVY8G0,4510</t>
  </si>
  <si>
    <t>BYVY8G0,45</t>
  </si>
  <si>
    <t>US02079K1079</t>
  </si>
  <si>
    <t>GOOG.OQ</t>
  </si>
  <si>
    <t>ALPHABET C</t>
  </si>
  <si>
    <t>BYY88Y7</t>
  </si>
  <si>
    <t>BYY88Y7,0</t>
  </si>
  <si>
    <t>BYY88Y7,4510</t>
  </si>
  <si>
    <t>BYY88Y7,45</t>
  </si>
  <si>
    <t>US02209S1033</t>
  </si>
  <si>
    <t>MO.N</t>
  </si>
  <si>
    <t>ALTRIA GROUP</t>
  </si>
  <si>
    <t>2692632</t>
  </si>
  <si>
    <t>2692632,0</t>
  </si>
  <si>
    <t>2692632,3020</t>
  </si>
  <si>
    <t>2692632,30</t>
  </si>
  <si>
    <t>US0231351067</t>
  </si>
  <si>
    <t>AMZN.OQ</t>
  </si>
  <si>
    <t>AMAZON.COM</t>
  </si>
  <si>
    <t>2000019</t>
  </si>
  <si>
    <t>2000019,0</t>
  </si>
  <si>
    <t>2000019,2550</t>
  </si>
  <si>
    <t>2000019,25</t>
  </si>
  <si>
    <t>US0235861004</t>
  </si>
  <si>
    <t>UHAL.OQ</t>
  </si>
  <si>
    <t>AMERCO</t>
  </si>
  <si>
    <t>2028174</t>
  </si>
  <si>
    <t>2028174,0</t>
  </si>
  <si>
    <t>2028174,2030</t>
  </si>
  <si>
    <t>2028174,20</t>
  </si>
  <si>
    <t>US0236081024</t>
  </si>
  <si>
    <t>AEE.N</t>
  </si>
  <si>
    <t>AMEREN CORPORATION</t>
  </si>
  <si>
    <t>2050832</t>
  </si>
  <si>
    <t>2050832,0</t>
  </si>
  <si>
    <t>2050832,5510</t>
  </si>
  <si>
    <t>2050832,55</t>
  </si>
  <si>
    <t>US02376R1023</t>
  </si>
  <si>
    <t>AAL.OQ</t>
  </si>
  <si>
    <t>AMERICAN AIRLINES GROUP</t>
  </si>
  <si>
    <t>BCV7KT2</t>
  </si>
  <si>
    <t>BCV7KT2,0</t>
  </si>
  <si>
    <t>BCV7KT2,2030</t>
  </si>
  <si>
    <t>BCV7KT2,20</t>
  </si>
  <si>
    <t>US0255371017</t>
  </si>
  <si>
    <t>AEP.N</t>
  </si>
  <si>
    <t>AMERICAN ELECTRIC POWER</t>
  </si>
  <si>
    <t>2026242</t>
  </si>
  <si>
    <t>2026242,0</t>
  </si>
  <si>
    <t>2026242,5510</t>
  </si>
  <si>
    <t>2026242,55</t>
  </si>
  <si>
    <t>US0258161092</t>
  </si>
  <si>
    <t>AXP.N</t>
  </si>
  <si>
    <t>AMERICAN EXPRESS</t>
  </si>
  <si>
    <t>2026082</t>
  </si>
  <si>
    <t>2026082,0</t>
  </si>
  <si>
    <t>2026082,4020</t>
  </si>
  <si>
    <t>2026082,40</t>
  </si>
  <si>
    <t>US0259321042</t>
  </si>
  <si>
    <t>AFG.N</t>
  </si>
  <si>
    <t>AMERICAN FINANCIAL GROUP</t>
  </si>
  <si>
    <t>2134532</t>
  </si>
  <si>
    <t>2134532,0</t>
  </si>
  <si>
    <t>2134532,4030</t>
  </si>
  <si>
    <t>2134532,40</t>
  </si>
  <si>
    <t>US0268747849</t>
  </si>
  <si>
    <t>AIG.N</t>
  </si>
  <si>
    <t>AMERICAN INTL GROUP</t>
  </si>
  <si>
    <t>2027342</t>
  </si>
  <si>
    <t>2027342,0</t>
  </si>
  <si>
    <t>2027342,4030</t>
  </si>
  <si>
    <t>2027342,40</t>
  </si>
  <si>
    <t>US03027X1000</t>
  </si>
  <si>
    <t>AMT.N</t>
  </si>
  <si>
    <t>AMERICAN TOWER CORP</t>
  </si>
  <si>
    <t>B7FBFL2</t>
  </si>
  <si>
    <t>B7FBFL2,0</t>
  </si>
  <si>
    <t>B7FBFL2,6010</t>
  </si>
  <si>
    <t>B7FBFL2,60</t>
  </si>
  <si>
    <t>US0304201033</t>
  </si>
  <si>
    <t>AWK.N</t>
  </si>
  <si>
    <t>AMERICAN WATER WORKS CO</t>
  </si>
  <si>
    <t>B2R3PV1</t>
  </si>
  <si>
    <t>B2R3PV1,0</t>
  </si>
  <si>
    <t>B2R3PV1,5510</t>
  </si>
  <si>
    <t>B2R3PV1,55</t>
  </si>
  <si>
    <t>US03076C1062</t>
  </si>
  <si>
    <t>AMP.N</t>
  </si>
  <si>
    <t>AMERIPRISE FINANCIAL</t>
  </si>
  <si>
    <t>B0J7D57</t>
  </si>
  <si>
    <t>B0J7D57,0</t>
  </si>
  <si>
    <t>B0J7D57,4020</t>
  </si>
  <si>
    <t>B0J7D57,40</t>
  </si>
  <si>
    <t>US03073E1055</t>
  </si>
  <si>
    <t>ABC.N</t>
  </si>
  <si>
    <t>AMERISOURCEBERGEN</t>
  </si>
  <si>
    <t>2795393</t>
  </si>
  <si>
    <t>2795393,0</t>
  </si>
  <si>
    <t>2795393,3510</t>
  </si>
  <si>
    <t>2795393,35</t>
  </si>
  <si>
    <t>US0311001004</t>
  </si>
  <si>
    <t>AME.N</t>
  </si>
  <si>
    <t>AMETEK</t>
  </si>
  <si>
    <t>2089212</t>
  </si>
  <si>
    <t>2089212,0</t>
  </si>
  <si>
    <t>2089212,2010</t>
  </si>
  <si>
    <t>2089212,20</t>
  </si>
  <si>
    <t>US0311621009</t>
  </si>
  <si>
    <t>AMGN.OQ</t>
  </si>
  <si>
    <t>AMGEN</t>
  </si>
  <si>
    <t>2023607</t>
  </si>
  <si>
    <t>2023607,0</t>
  </si>
  <si>
    <t>2023607,3520</t>
  </si>
  <si>
    <t>2023607,35</t>
  </si>
  <si>
    <t>US0320951017</t>
  </si>
  <si>
    <t>APH.N</t>
  </si>
  <si>
    <t>AMPHENOL CORP</t>
  </si>
  <si>
    <t>2145084</t>
  </si>
  <si>
    <t>2145084,0</t>
  </si>
  <si>
    <t>2145084,4520</t>
  </si>
  <si>
    <t>2145084,45</t>
  </si>
  <si>
    <t>US0325111070</t>
  </si>
  <si>
    <t>APC.N</t>
  </si>
  <si>
    <t>ANADARKO PETROLEUM CORP</t>
  </si>
  <si>
    <t>2032380</t>
  </si>
  <si>
    <t>2032380,0</t>
  </si>
  <si>
    <t>2032380,1010</t>
  </si>
  <si>
    <t>2032380,10</t>
  </si>
  <si>
    <t>US0326541051</t>
  </si>
  <si>
    <t>ADI.OQ</t>
  </si>
  <si>
    <t>ANALOG DEVICES</t>
  </si>
  <si>
    <t>2032067</t>
  </si>
  <si>
    <t>2032067,0</t>
  </si>
  <si>
    <t>2032067,4530</t>
  </si>
  <si>
    <t>2032067,45</t>
  </si>
  <si>
    <t>US03349M1053</t>
  </si>
  <si>
    <t>ANDV.N</t>
  </si>
  <si>
    <t>ANDEAVOR</t>
  </si>
  <si>
    <t>BF0G7N4</t>
  </si>
  <si>
    <t>BF0G7N4,0</t>
  </si>
  <si>
    <t>BF0G7N4,1010</t>
  </si>
  <si>
    <t>BF0G7N4,10</t>
  </si>
  <si>
    <t>US0357104092</t>
  </si>
  <si>
    <t>NLY.N</t>
  </si>
  <si>
    <t>ANNALY CAPITAL MGMT</t>
  </si>
  <si>
    <t>2113456</t>
  </si>
  <si>
    <t>2113456,0</t>
  </si>
  <si>
    <t>2113456,4020</t>
  </si>
  <si>
    <t>2113456,40</t>
  </si>
  <si>
    <t>US03662Q1058</t>
  </si>
  <si>
    <t>ANSS.OQ</t>
  </si>
  <si>
    <t>ANSYS</t>
  </si>
  <si>
    <t>2045623</t>
  </si>
  <si>
    <t>2045623,0</t>
  </si>
  <si>
    <t>2045623,4510</t>
  </si>
  <si>
    <t>2045623,45</t>
  </si>
  <si>
    <t>US03674X1063</t>
  </si>
  <si>
    <t>AR.N</t>
  </si>
  <si>
    <t>ANTERO RESOURCES</t>
  </si>
  <si>
    <t>BFD2WR8</t>
  </si>
  <si>
    <t>BFD2WR8,0</t>
  </si>
  <si>
    <t>BFD2WR8,1010</t>
  </si>
  <si>
    <t>BFD2WR8,10</t>
  </si>
  <si>
    <t>ANTHEM</t>
  </si>
  <si>
    <t>BSPHGL4</t>
  </si>
  <si>
    <t>BSPHGL4,0</t>
  </si>
  <si>
    <t>BSPHGL4,3510</t>
  </si>
  <si>
    <t>BSPHGL4,35</t>
  </si>
  <si>
    <t>GB00B5BT0K07</t>
  </si>
  <si>
    <t>AON.N</t>
  </si>
  <si>
    <t>AON PLC A</t>
  </si>
  <si>
    <t>B5BT0K0</t>
  </si>
  <si>
    <t>B5BT0K0,0</t>
  </si>
  <si>
    <t>B5BT0K0,4030</t>
  </si>
  <si>
    <t>B5BT0K0,40</t>
  </si>
  <si>
    <t>US0374111054</t>
  </si>
  <si>
    <t>APA.N</t>
  </si>
  <si>
    <t>APACHE CORP</t>
  </si>
  <si>
    <t>2043962</t>
  </si>
  <si>
    <t>2043962,0</t>
  </si>
  <si>
    <t>2043962,1010</t>
  </si>
  <si>
    <t>2043962,10</t>
  </si>
  <si>
    <t>2046251</t>
  </si>
  <si>
    <t>2046251,0</t>
  </si>
  <si>
    <t>2046251,4520</t>
  </si>
  <si>
    <t>2046251,45</t>
  </si>
  <si>
    <t>US0382221051</t>
  </si>
  <si>
    <t>AMAT.OQ</t>
  </si>
  <si>
    <t>APPLIED MATERIALS</t>
  </si>
  <si>
    <t>2046552</t>
  </si>
  <si>
    <t>2046552,0</t>
  </si>
  <si>
    <t>2046552,4530</t>
  </si>
  <si>
    <t>2046552,45</t>
  </si>
  <si>
    <t>JE00B783TY65</t>
  </si>
  <si>
    <t>APTV.N</t>
  </si>
  <si>
    <t>APTIV PLC</t>
  </si>
  <si>
    <t>B783TY6</t>
  </si>
  <si>
    <t>B783TY6,0</t>
  </si>
  <si>
    <t>B783TY6,2510</t>
  </si>
  <si>
    <t>B783TY6,25</t>
  </si>
  <si>
    <t>US03852U1060</t>
  </si>
  <si>
    <t>ARMK.N</t>
  </si>
  <si>
    <t>ARAMARK</t>
  </si>
  <si>
    <t>BH3XG17</t>
  </si>
  <si>
    <t>BH3XG17,0</t>
  </si>
  <si>
    <t>BH3XG17,2530</t>
  </si>
  <si>
    <t>BH3XG17,25</t>
  </si>
  <si>
    <t>BMG0450A1053</t>
  </si>
  <si>
    <t>ACGL.OQ</t>
  </si>
  <si>
    <t>ARCH CAPITAL GROUP</t>
  </si>
  <si>
    <t>2740542</t>
  </si>
  <si>
    <t>2740542,0</t>
  </si>
  <si>
    <t>2740542,4030</t>
  </si>
  <si>
    <t>2740542,40</t>
  </si>
  <si>
    <t>US0394831020</t>
  </si>
  <si>
    <t>ADM.N</t>
  </si>
  <si>
    <t>ARCHER-DANIELS-MIDLAND</t>
  </si>
  <si>
    <t>2047317</t>
  </si>
  <si>
    <t>2047317,0</t>
  </si>
  <si>
    <t>2047317,3020</t>
  </si>
  <si>
    <t>2047317,30</t>
  </si>
  <si>
    <t>US03965L1008</t>
  </si>
  <si>
    <t>ARNC.N</t>
  </si>
  <si>
    <t>ARCONIC</t>
  </si>
  <si>
    <t>BD3D9G5</t>
  </si>
  <si>
    <t>BD3D9G5,0</t>
  </si>
  <si>
    <t>BD3D9G5,2010</t>
  </si>
  <si>
    <t>BD3D9G5,20</t>
  </si>
  <si>
    <t>US0404131064</t>
  </si>
  <si>
    <t>ANET.N</t>
  </si>
  <si>
    <t>ARISTA NETWORKS</t>
  </si>
  <si>
    <t>BN33VM5</t>
  </si>
  <si>
    <t>BN33VM5,0</t>
  </si>
  <si>
    <t>BN33VM5,4520</t>
  </si>
  <si>
    <t>BN33VM5,45</t>
  </si>
  <si>
    <t>US0427351004</t>
  </si>
  <si>
    <t>ARW.N</t>
  </si>
  <si>
    <t>ARROW ELECTRONICS</t>
  </si>
  <si>
    <t>2051404</t>
  </si>
  <si>
    <t>2051404,0</t>
  </si>
  <si>
    <t>2051404,4520</t>
  </si>
  <si>
    <t>2051404,45</t>
  </si>
  <si>
    <t>US04621X1081</t>
  </si>
  <si>
    <t>AIZ.N</t>
  </si>
  <si>
    <t>ASSURANT</t>
  </si>
  <si>
    <t>2331430</t>
  </si>
  <si>
    <t>2331430,0</t>
  </si>
  <si>
    <t>2331430,4030</t>
  </si>
  <si>
    <t>2331430,40</t>
  </si>
  <si>
    <t>US00206R1023</t>
  </si>
  <si>
    <t>T.N</t>
  </si>
  <si>
    <t>AT&amp;T</t>
  </si>
  <si>
    <t>2831811</t>
  </si>
  <si>
    <t>2831811,0</t>
  </si>
  <si>
    <t>2831811,5010</t>
  </si>
  <si>
    <t>2831811,50</t>
  </si>
  <si>
    <t>BMG0684D1074</t>
  </si>
  <si>
    <t>ATH.N</t>
  </si>
  <si>
    <t>ATHENE HLDG LTD CLASS A</t>
  </si>
  <si>
    <t>BZ13MZ1</t>
  </si>
  <si>
    <t>BZ13MZ1,0</t>
  </si>
  <si>
    <t>BZ13MZ1,4030</t>
  </si>
  <si>
    <t>BZ13MZ1,40</t>
  </si>
  <si>
    <t>US0495601058</t>
  </si>
  <si>
    <t>ATO.N</t>
  </si>
  <si>
    <t>ATMOS ENERGY CORP</t>
  </si>
  <si>
    <t>2315359</t>
  </si>
  <si>
    <t>2315359,0</t>
  </si>
  <si>
    <t>2315359,5510</t>
  </si>
  <si>
    <t>2315359,55</t>
  </si>
  <si>
    <t>US0527691069</t>
  </si>
  <si>
    <t>ADSK.OQ</t>
  </si>
  <si>
    <t>AUTODESK</t>
  </si>
  <si>
    <t>2065159</t>
  </si>
  <si>
    <t>2065159,0</t>
  </si>
  <si>
    <t>2065159,4510</t>
  </si>
  <si>
    <t>2065159,45</t>
  </si>
  <si>
    <t>US0528001094</t>
  </si>
  <si>
    <t>ALV.N</t>
  </si>
  <si>
    <t>AUTOLIV</t>
  </si>
  <si>
    <t>2064253</t>
  </si>
  <si>
    <t>2064253,0</t>
  </si>
  <si>
    <t>2064253,2510</t>
  </si>
  <si>
    <t>2064253,25</t>
  </si>
  <si>
    <t>US0530151036</t>
  </si>
  <si>
    <t>ADP.OQ</t>
  </si>
  <si>
    <t>AUTOMATIC DATA PROCESS</t>
  </si>
  <si>
    <t>2065308</t>
  </si>
  <si>
    <t>2065308,0</t>
  </si>
  <si>
    <t>2065308,4510</t>
  </si>
  <si>
    <t>2065308,45</t>
  </si>
  <si>
    <t>US0533321024</t>
  </si>
  <si>
    <t>AZO.N</t>
  </si>
  <si>
    <t>AUTOZONE</t>
  </si>
  <si>
    <t>2065955</t>
  </si>
  <si>
    <t>2065955,0</t>
  </si>
  <si>
    <t>2065955,2550</t>
  </si>
  <si>
    <t>2065955,25</t>
  </si>
  <si>
    <t>US0534841012</t>
  </si>
  <si>
    <t>AVB.N</t>
  </si>
  <si>
    <t>AVALONBAY COMMUNITIES</t>
  </si>
  <si>
    <t>2131179</t>
  </si>
  <si>
    <t>2131179,0</t>
  </si>
  <si>
    <t>2131179,6010</t>
  </si>
  <si>
    <t>2131179,60</t>
  </si>
  <si>
    <t>US0536111091</t>
  </si>
  <si>
    <t>AVY.N</t>
  </si>
  <si>
    <t>AVERY DENNISON CORP</t>
  </si>
  <si>
    <t>2066408</t>
  </si>
  <si>
    <t>2066408,0</t>
  </si>
  <si>
    <t>2066408,1510</t>
  </si>
  <si>
    <t>2066408,15</t>
  </si>
  <si>
    <t>US0538071038</t>
  </si>
  <si>
    <t>AVT.OQ</t>
  </si>
  <si>
    <t>AVNET</t>
  </si>
  <si>
    <t>2066505</t>
  </si>
  <si>
    <t>2066505,0</t>
  </si>
  <si>
    <t>2066505,4520</t>
  </si>
  <si>
    <t>2066505,45</t>
  </si>
  <si>
    <t>BMG0750C1082</t>
  </si>
  <si>
    <t>AXTA.N</t>
  </si>
  <si>
    <t>AXALTA COATING SYSTEMS</t>
  </si>
  <si>
    <t>BSFWCF5</t>
  </si>
  <si>
    <t>BSFWCF5,0</t>
  </si>
  <si>
    <t>BSFWCF5,1510</t>
  </si>
  <si>
    <t>BSFWCF5,15</t>
  </si>
  <si>
    <t>BMG0692U1099</t>
  </si>
  <si>
    <t>AXS.N</t>
  </si>
  <si>
    <t>AXIS CAPITAL HOLDINGS</t>
  </si>
  <si>
    <t>2677606</t>
  </si>
  <si>
    <t>2677606,0</t>
  </si>
  <si>
    <t>2677606,4030</t>
  </si>
  <si>
    <t>2677606,40</t>
  </si>
  <si>
    <t>US05722G1004</t>
  </si>
  <si>
    <t>BHGE.N</t>
  </si>
  <si>
    <t>BAKER HUGHES A GE CO A</t>
  </si>
  <si>
    <t>BDHLTQ5</t>
  </si>
  <si>
    <t>BDHLTQ5,0</t>
  </si>
  <si>
    <t>BDHLTQ5,1010</t>
  </si>
  <si>
    <t>BDHLTQ5,10</t>
  </si>
  <si>
    <t>US0584981064</t>
  </si>
  <si>
    <t>BLL.N</t>
  </si>
  <si>
    <t>BALL CORP</t>
  </si>
  <si>
    <t>2073022</t>
  </si>
  <si>
    <t>2073022,0</t>
  </si>
  <si>
    <t>2073022,1510</t>
  </si>
  <si>
    <t>2073022,15</t>
  </si>
  <si>
    <t>US0640581007</t>
  </si>
  <si>
    <t>BK.N</t>
  </si>
  <si>
    <t>BANK NEW YORK MELLON</t>
  </si>
  <si>
    <t>B1Z77F6</t>
  </si>
  <si>
    <t>B1Z77F6,0</t>
  </si>
  <si>
    <t>B1Z77F6,4020</t>
  </si>
  <si>
    <t>B1Z77F6,40</t>
  </si>
  <si>
    <t>US0605051046</t>
  </si>
  <si>
    <t>BAC.N</t>
  </si>
  <si>
    <t>BANK OF AMERICA CORP</t>
  </si>
  <si>
    <t>2295677</t>
  </si>
  <si>
    <t>2295677,0</t>
  </si>
  <si>
    <t>2295677,4010</t>
  </si>
  <si>
    <t>2295677,40</t>
  </si>
  <si>
    <t>US0718131099</t>
  </si>
  <si>
    <t>BAX.N</t>
  </si>
  <si>
    <t>BAXTER INTERNATIONAL</t>
  </si>
  <si>
    <t>2085102</t>
  </si>
  <si>
    <t>2085102,0</t>
  </si>
  <si>
    <t>2085102,3510</t>
  </si>
  <si>
    <t>2085102,35</t>
  </si>
  <si>
    <t>US0549371070</t>
  </si>
  <si>
    <t>BBT.N</t>
  </si>
  <si>
    <t>BB&amp;T CORP</t>
  </si>
  <si>
    <t>2830904</t>
  </si>
  <si>
    <t>2830904,0</t>
  </si>
  <si>
    <t>2830904,4010</t>
  </si>
  <si>
    <t>2830904,40</t>
  </si>
  <si>
    <t>US0758871091</t>
  </si>
  <si>
    <t>BDX.N</t>
  </si>
  <si>
    <t>BECTON DICKINSON</t>
  </si>
  <si>
    <t>2087807</t>
  </si>
  <si>
    <t>2087807,0</t>
  </si>
  <si>
    <t>2087807,3510</t>
  </si>
  <si>
    <t>2087807,35</t>
  </si>
  <si>
    <t>US0844231029</t>
  </si>
  <si>
    <t>WRB.N</t>
  </si>
  <si>
    <t>BERKLEY (W.R.) CORP</t>
  </si>
  <si>
    <t>2093644</t>
  </si>
  <si>
    <t>2093644,0</t>
  </si>
  <si>
    <t>2093644,4030</t>
  </si>
  <si>
    <t>2093644,40</t>
  </si>
  <si>
    <t>US0846707026</t>
  </si>
  <si>
    <t>BRKb.N</t>
  </si>
  <si>
    <t>BERKSHIRE HATHAWAY B</t>
  </si>
  <si>
    <t>2073390</t>
  </si>
  <si>
    <t>2073390,0</t>
  </si>
  <si>
    <t>2073390,4020</t>
  </si>
  <si>
    <t>2073390,40</t>
  </si>
  <si>
    <t>US0865161014</t>
  </si>
  <si>
    <t>BBY.N</t>
  </si>
  <si>
    <t>BEST BUY CO</t>
  </si>
  <si>
    <t>2094670</t>
  </si>
  <si>
    <t>2094670,0</t>
  </si>
  <si>
    <t>2094670,2550</t>
  </si>
  <si>
    <t>2094670,25</t>
  </si>
  <si>
    <t>US09062X1037</t>
  </si>
  <si>
    <t>BIIB.OQ</t>
  </si>
  <si>
    <t>BIOGEN</t>
  </si>
  <si>
    <t>2455965</t>
  </si>
  <si>
    <t>2455965,0</t>
  </si>
  <si>
    <t>2455965,3520</t>
  </si>
  <si>
    <t>2455965,35</t>
  </si>
  <si>
    <t>US09061G1013</t>
  </si>
  <si>
    <t>BMRN.OQ</t>
  </si>
  <si>
    <t>BIOMARIN PHARMACEUTICAL</t>
  </si>
  <si>
    <t>2437071</t>
  </si>
  <si>
    <t>2437071,0</t>
  </si>
  <si>
    <t>2437071,3520</t>
  </si>
  <si>
    <t>2437071,35</t>
  </si>
  <si>
    <t>US09247X1019</t>
  </si>
  <si>
    <t>BLK.N</t>
  </si>
  <si>
    <t>BLACKROCK A</t>
  </si>
  <si>
    <t>2494504</t>
  </si>
  <si>
    <t>2494504,0</t>
  </si>
  <si>
    <t>2494504,4020</t>
  </si>
  <si>
    <t>2494504,40</t>
  </si>
  <si>
    <t>US0936711052</t>
  </si>
  <si>
    <t>HRB.N</t>
  </si>
  <si>
    <t>BLOCK (H&amp;R)</t>
  </si>
  <si>
    <t>2105505</t>
  </si>
  <si>
    <t>2105505,0</t>
  </si>
  <si>
    <t>2105505,2530</t>
  </si>
  <si>
    <t>2105505,25</t>
  </si>
  <si>
    <t>US0970231058</t>
  </si>
  <si>
    <t>BA.N</t>
  </si>
  <si>
    <t>BOEING CO</t>
  </si>
  <si>
    <t>2108601</t>
  </si>
  <si>
    <t>2108601,0</t>
  </si>
  <si>
    <t>2108601,2010</t>
  </si>
  <si>
    <t>2108601,20</t>
  </si>
  <si>
    <t>US09857L1089</t>
  </si>
  <si>
    <t>BKNG.OQ</t>
  </si>
  <si>
    <t>BOOKING HOLDINGS</t>
  </si>
  <si>
    <t>BDRXDB4</t>
  </si>
  <si>
    <t>BDRXDB4,0</t>
  </si>
  <si>
    <t>BDRXDB4,2550</t>
  </si>
  <si>
    <t>BDRXDB4,25</t>
  </si>
  <si>
    <t>US0997241064</t>
  </si>
  <si>
    <t>BWA.N</t>
  </si>
  <si>
    <t>BORGWARNER</t>
  </si>
  <si>
    <t>2111955</t>
  </si>
  <si>
    <t>2111955,0</t>
  </si>
  <si>
    <t>2111955,2510</t>
  </si>
  <si>
    <t>2111955,25</t>
  </si>
  <si>
    <t>US1011211018</t>
  </si>
  <si>
    <t>BXP.N</t>
  </si>
  <si>
    <t>BOSTON PROPERTIES</t>
  </si>
  <si>
    <t>2019479</t>
  </si>
  <si>
    <t>2019479,0</t>
  </si>
  <si>
    <t>2019479,6010</t>
  </si>
  <si>
    <t>2019479,60</t>
  </si>
  <si>
    <t>US1011371077</t>
  </si>
  <si>
    <t>BSX.N</t>
  </si>
  <si>
    <t>BOSTON SCIENTIFIC CORP</t>
  </si>
  <si>
    <t>2113434</t>
  </si>
  <si>
    <t>2113434,0</t>
  </si>
  <si>
    <t>2113434,3510</t>
  </si>
  <si>
    <t>2113434,35</t>
  </si>
  <si>
    <t>US10922N1037</t>
  </si>
  <si>
    <t>BHF.OQ</t>
  </si>
  <si>
    <t>BRIGHTHOUSE FINANCIAL</t>
  </si>
  <si>
    <t>BF429K9</t>
  </si>
  <si>
    <t>BF429K9,0</t>
  </si>
  <si>
    <t>BF429K9,4030</t>
  </si>
  <si>
    <t>BF429K9,40</t>
  </si>
  <si>
    <t>US1101221083</t>
  </si>
  <si>
    <t>BMY.N</t>
  </si>
  <si>
    <t>BRISTOL-MYERS SQUIBB CO</t>
  </si>
  <si>
    <t>2126335</t>
  </si>
  <si>
    <t>2126335,0</t>
  </si>
  <si>
    <t>2126335,3520</t>
  </si>
  <si>
    <t>2126335,35</t>
  </si>
  <si>
    <t>US11135F1012</t>
  </si>
  <si>
    <t>AVGO.OQ</t>
  </si>
  <si>
    <t>BROADCOM</t>
  </si>
  <si>
    <t>BDZ78H9</t>
  </si>
  <si>
    <t>BDZ78H9,0</t>
  </si>
  <si>
    <t>BDZ78H9,4530</t>
  </si>
  <si>
    <t>BDZ78H9,45</t>
  </si>
  <si>
    <t>US11133T1034</t>
  </si>
  <si>
    <t>BR.N</t>
  </si>
  <si>
    <t>BROADRIDGE FINANCIAL</t>
  </si>
  <si>
    <t>B1VP7R6</t>
  </si>
  <si>
    <t>B1VP7R6,0</t>
  </si>
  <si>
    <t>B1VP7R6,4510</t>
  </si>
  <si>
    <t>B1VP7R6,45</t>
  </si>
  <si>
    <t>US1156372096</t>
  </si>
  <si>
    <t>BFb.N</t>
  </si>
  <si>
    <t>BROWN-FORMAN CORP B</t>
  </si>
  <si>
    <t>2146838</t>
  </si>
  <si>
    <t>2146838,0</t>
  </si>
  <si>
    <t>2146838,3020</t>
  </si>
  <si>
    <t>2146838,30</t>
  </si>
  <si>
    <t>BMG169621056</t>
  </si>
  <si>
    <t>BG.N</t>
  </si>
  <si>
    <t>BUNGE</t>
  </si>
  <si>
    <t>2788713</t>
  </si>
  <si>
    <t>2788713,0</t>
  </si>
  <si>
    <t>2788713,3020</t>
  </si>
  <si>
    <t>2788713,30</t>
  </si>
  <si>
    <t>US12673P1057</t>
  </si>
  <si>
    <t>CA.OQ</t>
  </si>
  <si>
    <t>CA INC</t>
  </si>
  <si>
    <t>2214832</t>
  </si>
  <si>
    <t>2214832,0</t>
  </si>
  <si>
    <t>2214832,4510</t>
  </si>
  <si>
    <t>2214832,45</t>
  </si>
  <si>
    <t>US1270971039</t>
  </si>
  <si>
    <t>COG.N</t>
  </si>
  <si>
    <t>CABOT OIL &amp; GAS CORP</t>
  </si>
  <si>
    <t>2162340</t>
  </si>
  <si>
    <t>2162340,0</t>
  </si>
  <si>
    <t>2162340,1010</t>
  </si>
  <si>
    <t>2162340,10</t>
  </si>
  <si>
    <t>US1273871087</t>
  </si>
  <si>
    <t>CDNS.OQ</t>
  </si>
  <si>
    <t>CADENCE DESIGN SYSTEMS</t>
  </si>
  <si>
    <t>2302232</t>
  </si>
  <si>
    <t>2302232,0</t>
  </si>
  <si>
    <t>2302232,4510</t>
  </si>
  <si>
    <t>2302232,45</t>
  </si>
  <si>
    <t>US1331311027</t>
  </si>
  <si>
    <t>CPT.N</t>
  </si>
  <si>
    <t>CAMDEN PROPERTY TRUST</t>
  </si>
  <si>
    <t>2166320</t>
  </si>
  <si>
    <t>2166320,0</t>
  </si>
  <si>
    <t>2166320,6010</t>
  </si>
  <si>
    <t>2166320,60</t>
  </si>
  <si>
    <t>US1344291091</t>
  </si>
  <si>
    <t>CPB.N</t>
  </si>
  <si>
    <t>CAMPBELL SOUP</t>
  </si>
  <si>
    <t>2162845</t>
  </si>
  <si>
    <t>2162845,0</t>
  </si>
  <si>
    <t>2162845,3020</t>
  </si>
  <si>
    <t>2162845,30</t>
  </si>
  <si>
    <t>US14040H1059</t>
  </si>
  <si>
    <t>COF.N</t>
  </si>
  <si>
    <t>CAPITAL ONE FINANCIAL</t>
  </si>
  <si>
    <t>2654461</t>
  </si>
  <si>
    <t>2654461,0</t>
  </si>
  <si>
    <t>2654461,4020</t>
  </si>
  <si>
    <t>2654461,40</t>
  </si>
  <si>
    <t>US14149Y1082</t>
  </si>
  <si>
    <t>CAH.N</t>
  </si>
  <si>
    <t>CARDINAL HEALTH</t>
  </si>
  <si>
    <t>2175672</t>
  </si>
  <si>
    <t>2175672,0</t>
  </si>
  <si>
    <t>2175672,3510</t>
  </si>
  <si>
    <t>2175672,35</t>
  </si>
  <si>
    <t>US1431301027</t>
  </si>
  <si>
    <t>KMX.N</t>
  </si>
  <si>
    <t>CARMAX</t>
  </si>
  <si>
    <t>2983563</t>
  </si>
  <si>
    <t>2983563,0</t>
  </si>
  <si>
    <t>2983563,2550</t>
  </si>
  <si>
    <t>2983563,25</t>
  </si>
  <si>
    <t>PA1436583006</t>
  </si>
  <si>
    <t>CCL.N</t>
  </si>
  <si>
    <t>CARNIVAL CORP (US)</t>
  </si>
  <si>
    <t>2523044</t>
  </si>
  <si>
    <t>2523044,0</t>
  </si>
  <si>
    <t>2523044,2530</t>
  </si>
  <si>
    <t>2523044,25</t>
  </si>
  <si>
    <t>2180201</t>
  </si>
  <si>
    <t>2180201,0</t>
  </si>
  <si>
    <t>2180201,2010</t>
  </si>
  <si>
    <t>2180201,20</t>
  </si>
  <si>
    <t>US12503M1080</t>
  </si>
  <si>
    <t>CBOE.OQ</t>
  </si>
  <si>
    <t>CBOE GLOBAL MARKETS</t>
  </si>
  <si>
    <t>B5834C5</t>
  </si>
  <si>
    <t>B5834C5,0</t>
  </si>
  <si>
    <t>B5834C5,4020</t>
  </si>
  <si>
    <t>B5834C5,40</t>
  </si>
  <si>
    <t>US12504L1098</t>
  </si>
  <si>
    <t>CBRE.N</t>
  </si>
  <si>
    <t>CBRE GROUP</t>
  </si>
  <si>
    <t>B6WVMH3</t>
  </si>
  <si>
    <t>B6WVMH3,0</t>
  </si>
  <si>
    <t>B6WVMH3,6010</t>
  </si>
  <si>
    <t>B6WVMH3,60</t>
  </si>
  <si>
    <t>US1248572026</t>
  </si>
  <si>
    <t>CBS.N</t>
  </si>
  <si>
    <t>CBS CORP B</t>
  </si>
  <si>
    <t>B0SRLH6</t>
  </si>
  <si>
    <t>B0SRLH6,0</t>
  </si>
  <si>
    <t>B0SRLH6,2540</t>
  </si>
  <si>
    <t>B0SRLH6,25</t>
  </si>
  <si>
    <t>US12508E1010</t>
  </si>
  <si>
    <t>CDK.OQ</t>
  </si>
  <si>
    <t>CDK GLOBAL HOLDINGS</t>
  </si>
  <si>
    <t>BQXTWQ5</t>
  </si>
  <si>
    <t>BQXTWQ5,0</t>
  </si>
  <si>
    <t>BQXTWQ5,4510</t>
  </si>
  <si>
    <t>BQXTWQ5,45</t>
  </si>
  <si>
    <t>US12514G1085</t>
  </si>
  <si>
    <t>CDW.OQ</t>
  </si>
  <si>
    <t>CDW CORP</t>
  </si>
  <si>
    <t>BBM5MD6</t>
  </si>
  <si>
    <t>BBM5MD6,0</t>
  </si>
  <si>
    <t>BBM5MD6,4520</t>
  </si>
  <si>
    <t>BBM5MD6,45</t>
  </si>
  <si>
    <t>US1508701034</t>
  </si>
  <si>
    <t>CE.N</t>
  </si>
  <si>
    <t>CELANESE CORP</t>
  </si>
  <si>
    <t>B05MZT4</t>
  </si>
  <si>
    <t>B05MZT4,0</t>
  </si>
  <si>
    <t>B05MZT4,1510</t>
  </si>
  <si>
    <t>B05MZT4,15</t>
  </si>
  <si>
    <t>US1510201049</t>
  </si>
  <si>
    <t>CELG.OQ</t>
  </si>
  <si>
    <t>CELGENE CORP</t>
  </si>
  <si>
    <t>2182348</t>
  </si>
  <si>
    <t>2182348,0</t>
  </si>
  <si>
    <t>2182348,3520</t>
  </si>
  <si>
    <t>2182348,35</t>
  </si>
  <si>
    <t>US15135B1017</t>
  </si>
  <si>
    <t>CNC.N</t>
  </si>
  <si>
    <t>CENTENE CORP</t>
  </si>
  <si>
    <t>2807061</t>
  </si>
  <si>
    <t>2807061,0</t>
  </si>
  <si>
    <t>2807061,3510</t>
  </si>
  <si>
    <t>2807061,35</t>
  </si>
  <si>
    <t>US15189T1079</t>
  </si>
  <si>
    <t>CNP.N</t>
  </si>
  <si>
    <t>CENTERPOINT ENERGY</t>
  </si>
  <si>
    <t>2440637</t>
  </si>
  <si>
    <t>2440637,0</t>
  </si>
  <si>
    <t>2440637,5510</t>
  </si>
  <si>
    <t>2440637,55</t>
  </si>
  <si>
    <t>US1567001060</t>
  </si>
  <si>
    <t>CTL.N</t>
  </si>
  <si>
    <t>CENTURYLINK</t>
  </si>
  <si>
    <t>2185046</t>
  </si>
  <si>
    <t>2185046,0</t>
  </si>
  <si>
    <t>2185046,5010</t>
  </si>
  <si>
    <t>2185046,50</t>
  </si>
  <si>
    <t>US1567821046</t>
  </si>
  <si>
    <t>CERN.OQ</t>
  </si>
  <si>
    <t>CERNER CORP</t>
  </si>
  <si>
    <t>2185284</t>
  </si>
  <si>
    <t>2185284,0</t>
  </si>
  <si>
    <t>2185284,3510</t>
  </si>
  <si>
    <t>2185284,35</t>
  </si>
  <si>
    <t>US1252691001</t>
  </si>
  <si>
    <t>CF.N</t>
  </si>
  <si>
    <t>CF INDUSTRIES HOLDINGS</t>
  </si>
  <si>
    <t>B0G4K50</t>
  </si>
  <si>
    <t>B0G4K50,0</t>
  </si>
  <si>
    <t>B0G4K50,1510</t>
  </si>
  <si>
    <t>B0G4K50,15</t>
  </si>
  <si>
    <t>US12541W2098</t>
  </si>
  <si>
    <t>CHRW.OQ</t>
  </si>
  <si>
    <t>CH ROBINSON WORLDWIDE</t>
  </si>
  <si>
    <t>2116228</t>
  </si>
  <si>
    <t>2116228,0</t>
  </si>
  <si>
    <t>2116228,2030</t>
  </si>
  <si>
    <t>2116228,20</t>
  </si>
  <si>
    <t>US16119P1084</t>
  </si>
  <si>
    <t>CHTR.OQ</t>
  </si>
  <si>
    <t>CHARTER COMM A (NEW)</t>
  </si>
  <si>
    <t>BZ6VT82</t>
  </si>
  <si>
    <t>BZ6VT82,0</t>
  </si>
  <si>
    <t>BZ6VT82,2540</t>
  </si>
  <si>
    <t>BZ6VT82,25</t>
  </si>
  <si>
    <t>US1638511089</t>
  </si>
  <si>
    <t>CC.N</t>
  </si>
  <si>
    <t>CHEMOURS CO</t>
  </si>
  <si>
    <t>BZ0CTP8</t>
  </si>
  <si>
    <t>BZ0CTP8,0</t>
  </si>
  <si>
    <t>BZ0CTP8,1510</t>
  </si>
  <si>
    <t>BZ0CTP8,15</t>
  </si>
  <si>
    <t>US16411R2085</t>
  </si>
  <si>
    <t>LNG.A</t>
  </si>
  <si>
    <t>CHENIERE ENERGY</t>
  </si>
  <si>
    <t>2654364</t>
  </si>
  <si>
    <t>2654364,0</t>
  </si>
  <si>
    <t>2654364,1010</t>
  </si>
  <si>
    <t>2654364,10</t>
  </si>
  <si>
    <t>US1667641005</t>
  </si>
  <si>
    <t>CVX.N</t>
  </si>
  <si>
    <t>CHEVRON CORP</t>
  </si>
  <si>
    <t>2838555</t>
  </si>
  <si>
    <t>2838555,0</t>
  </si>
  <si>
    <t>2838555,1010</t>
  </si>
  <si>
    <t>2838555,10</t>
  </si>
  <si>
    <t>US1696561059</t>
  </si>
  <si>
    <t>CMG.N</t>
  </si>
  <si>
    <t>CHIPOTLE MEXICAN GRILL A</t>
  </si>
  <si>
    <t>B0X7DZ3</t>
  </si>
  <si>
    <t>B0X7DZ3,0</t>
  </si>
  <si>
    <t>B0X7DZ3,2530</t>
  </si>
  <si>
    <t>B0X7DZ3,25</t>
  </si>
  <si>
    <t>CH0044328745</t>
  </si>
  <si>
    <t>CB.N</t>
  </si>
  <si>
    <t>CHUBB</t>
  </si>
  <si>
    <t>B3BQMF6</t>
  </si>
  <si>
    <t>B3BQMF6,0</t>
  </si>
  <si>
    <t>B3BQMF6,4030</t>
  </si>
  <si>
    <t>B3BQMF6,40</t>
  </si>
  <si>
    <t>US1713401024</t>
  </si>
  <si>
    <t>CHD.N</t>
  </si>
  <si>
    <t>CHURCH &amp; DWIGHT CO</t>
  </si>
  <si>
    <t>2195841</t>
  </si>
  <si>
    <t>2195841,0</t>
  </si>
  <si>
    <t>2195841,3030</t>
  </si>
  <si>
    <t>2195841,30</t>
  </si>
  <si>
    <t>US1255091092</t>
  </si>
  <si>
    <t>CI.N</t>
  </si>
  <si>
    <t>CIGNA CORP</t>
  </si>
  <si>
    <t>2196479</t>
  </si>
  <si>
    <t>2196479,0</t>
  </si>
  <si>
    <t>2196479,3510</t>
  </si>
  <si>
    <t>2196479,35</t>
  </si>
  <si>
    <t>US1717981013</t>
  </si>
  <si>
    <t>XEC.N</t>
  </si>
  <si>
    <t>CIMAREX ENERGY CO</t>
  </si>
  <si>
    <t>2987521</t>
  </si>
  <si>
    <t>2987521,0</t>
  </si>
  <si>
    <t>2987521,1010</t>
  </si>
  <si>
    <t>2987521,10</t>
  </si>
  <si>
    <t>US1720621010</t>
  </si>
  <si>
    <t>CINF.OQ</t>
  </si>
  <si>
    <t>CINCINNATI FINL CORP</t>
  </si>
  <si>
    <t>2196888</t>
  </si>
  <si>
    <t>2196888,0</t>
  </si>
  <si>
    <t>2196888,4030</t>
  </si>
  <si>
    <t>2196888,40</t>
  </si>
  <si>
    <t>US1729081059</t>
  </si>
  <si>
    <t>CTAS.OQ</t>
  </si>
  <si>
    <t>CINTAS CORP</t>
  </si>
  <si>
    <t>2197137</t>
  </si>
  <si>
    <t>2197137,0</t>
  </si>
  <si>
    <t>2197137,2020</t>
  </si>
  <si>
    <t>2197137,20</t>
  </si>
  <si>
    <t>2198163</t>
  </si>
  <si>
    <t>2198163,0</t>
  </si>
  <si>
    <t>2198163,4520</t>
  </si>
  <si>
    <t>2198163,45</t>
  </si>
  <si>
    <t>US1255818015</t>
  </si>
  <si>
    <t>CIT.N</t>
  </si>
  <si>
    <t>CIT GROUP</t>
  </si>
  <si>
    <t>B4Z73G0</t>
  </si>
  <si>
    <t>B4Z73G0,0</t>
  </si>
  <si>
    <t>B4Z73G0,4010</t>
  </si>
  <si>
    <t>B4Z73G0,40</t>
  </si>
  <si>
    <t>US1729674242</t>
  </si>
  <si>
    <t>C.N</t>
  </si>
  <si>
    <t>CITIGROUP</t>
  </si>
  <si>
    <t>2297907</t>
  </si>
  <si>
    <t>2297907,0</t>
  </si>
  <si>
    <t>2297907,4010</t>
  </si>
  <si>
    <t>2297907,40</t>
  </si>
  <si>
    <t>US1746101054</t>
  </si>
  <si>
    <t>CFG.N</t>
  </si>
  <si>
    <t>CITIZENS FINANCIAL GROUP</t>
  </si>
  <si>
    <t>BQRX1X3</t>
  </si>
  <si>
    <t>BQRX1X3,0</t>
  </si>
  <si>
    <t>BQRX1X3,4010</t>
  </si>
  <si>
    <t>BQRX1X3,40</t>
  </si>
  <si>
    <t>US1773761002</t>
  </si>
  <si>
    <t>CTXS.OQ</t>
  </si>
  <si>
    <t>CITRIX SYSTEMS</t>
  </si>
  <si>
    <t>2182553</t>
  </si>
  <si>
    <t>2182553,0</t>
  </si>
  <si>
    <t>2182553,4510</t>
  </si>
  <si>
    <t>2182553,45</t>
  </si>
  <si>
    <t>US1890541097</t>
  </si>
  <si>
    <t>CLX.N</t>
  </si>
  <si>
    <t>CLOROX CO</t>
  </si>
  <si>
    <t>2204026</t>
  </si>
  <si>
    <t>2204026,0</t>
  </si>
  <si>
    <t>2204026,3030</t>
  </si>
  <si>
    <t>2204026,30</t>
  </si>
  <si>
    <t>US12572Q1058</t>
  </si>
  <si>
    <t>CME.OQ</t>
  </si>
  <si>
    <t>CME GROUP</t>
  </si>
  <si>
    <t>2965839</t>
  </si>
  <si>
    <t>2965839,0</t>
  </si>
  <si>
    <t>2965839,4020</t>
  </si>
  <si>
    <t>2965839,40</t>
  </si>
  <si>
    <t>US1258961002</t>
  </si>
  <si>
    <t>CMS.N</t>
  </si>
  <si>
    <t>CMS ENERGY CORP</t>
  </si>
  <si>
    <t>2219224</t>
  </si>
  <si>
    <t>2219224,0</t>
  </si>
  <si>
    <t>2219224,5510</t>
  </si>
  <si>
    <t>2219224,55</t>
  </si>
  <si>
    <t>US1912161007</t>
  </si>
  <si>
    <t>KO.N</t>
  </si>
  <si>
    <t>COCA COLA (THE)</t>
  </si>
  <si>
    <t>2206657</t>
  </si>
  <si>
    <t>2206657,0</t>
  </si>
  <si>
    <t>2206657,3020</t>
  </si>
  <si>
    <t>2206657,30</t>
  </si>
  <si>
    <t>US1924221039</t>
  </si>
  <si>
    <t>CGNX.OQ</t>
  </si>
  <si>
    <t>COGNEX CORP</t>
  </si>
  <si>
    <t>2208288</t>
  </si>
  <si>
    <t>2208288,0</t>
  </si>
  <si>
    <t>2208288,4520</t>
  </si>
  <si>
    <t>2208288,45</t>
  </si>
  <si>
    <t>US1924461023</t>
  </si>
  <si>
    <t>CTSH.OQ</t>
  </si>
  <si>
    <t>COGNIZANT TECH SOLUTIONS</t>
  </si>
  <si>
    <t>2257019</t>
  </si>
  <si>
    <t>2257019,0</t>
  </si>
  <si>
    <t>2257019,4510</t>
  </si>
  <si>
    <t>2257019,45</t>
  </si>
  <si>
    <t>US1941621039</t>
  </si>
  <si>
    <t>CL.N</t>
  </si>
  <si>
    <t>COLGATE-PALMOLIVE</t>
  </si>
  <si>
    <t>2209106</t>
  </si>
  <si>
    <t>2209106,0</t>
  </si>
  <si>
    <t>2209106,3030</t>
  </si>
  <si>
    <t>2209106,30</t>
  </si>
  <si>
    <t>US20030N1019</t>
  </si>
  <si>
    <t>CMCSA.OQ</t>
  </si>
  <si>
    <t>COMCAST CORP A (NEW)</t>
  </si>
  <si>
    <t>2044545</t>
  </si>
  <si>
    <t>2044545,0</t>
  </si>
  <si>
    <t>2044545,2540</t>
  </si>
  <si>
    <t>2044545,25</t>
  </si>
  <si>
    <t>US2003401070</t>
  </si>
  <si>
    <t>CMA.N</t>
  </si>
  <si>
    <t>COMERICA</t>
  </si>
  <si>
    <t>2212870</t>
  </si>
  <si>
    <t>2212870,0</t>
  </si>
  <si>
    <t>2212870,4010</t>
  </si>
  <si>
    <t>2212870,40</t>
  </si>
  <si>
    <t>US20337X1090</t>
  </si>
  <si>
    <t>COMM.OQ</t>
  </si>
  <si>
    <t>COMMSCOPE HOLDING CO</t>
  </si>
  <si>
    <t>BFRBX34</t>
  </si>
  <si>
    <t>BFRBX34,0</t>
  </si>
  <si>
    <t>BFRBX34,4520</t>
  </si>
  <si>
    <t>BFRBX34,45</t>
  </si>
  <si>
    <t>US2058871029</t>
  </si>
  <si>
    <t>CAG.N</t>
  </si>
  <si>
    <t>CONAGRA BRANDS</t>
  </si>
  <si>
    <t>2215460</t>
  </si>
  <si>
    <t>2215460,0</t>
  </si>
  <si>
    <t>2215460,3020</t>
  </si>
  <si>
    <t>2215460,30</t>
  </si>
  <si>
    <t>US20605P1012</t>
  </si>
  <si>
    <t>CXO.N</t>
  </si>
  <si>
    <t>CONCHO RESOURCES</t>
  </si>
  <si>
    <t>B1YWRK7</t>
  </si>
  <si>
    <t>B1YWRK7,0</t>
  </si>
  <si>
    <t>B1YWRK7,1010</t>
  </si>
  <si>
    <t>B1YWRK7,10</t>
  </si>
  <si>
    <t>US20825C1045</t>
  </si>
  <si>
    <t>COP.N</t>
  </si>
  <si>
    <t>CONOCOPHILLIPS</t>
  </si>
  <si>
    <t>2685717</t>
  </si>
  <si>
    <t>2685717,0</t>
  </si>
  <si>
    <t>2685717,1010</t>
  </si>
  <si>
    <t>2685717,10</t>
  </si>
  <si>
    <t>US2091151041</t>
  </si>
  <si>
    <t>ED.N</t>
  </si>
  <si>
    <t>CONSOLIDATED EDISON</t>
  </si>
  <si>
    <t>2216850</t>
  </si>
  <si>
    <t>2216850,0</t>
  </si>
  <si>
    <t>2216850,5510</t>
  </si>
  <si>
    <t>2216850,55</t>
  </si>
  <si>
    <t>US21036P1084</t>
  </si>
  <si>
    <t>STZ.N</t>
  </si>
  <si>
    <t>CONSTELLATION BRANDS A</t>
  </si>
  <si>
    <t>2170473</t>
  </si>
  <si>
    <t>2170473,0</t>
  </si>
  <si>
    <t>2170473,3020</t>
  </si>
  <si>
    <t>2170473,30</t>
  </si>
  <si>
    <t>US2120151012</t>
  </si>
  <si>
    <t>CLR.N</t>
  </si>
  <si>
    <t>CONTINENTAL RESOURCES</t>
  </si>
  <si>
    <t>B1XGWS3</t>
  </si>
  <si>
    <t>B1XGWS3,0</t>
  </si>
  <si>
    <t>B1XGWS3,1010</t>
  </si>
  <si>
    <t>B1XGWS3,10</t>
  </si>
  <si>
    <t>US2166484020</t>
  </si>
  <si>
    <t>COO.N</t>
  </si>
  <si>
    <t>COOPER COMPANIES (THE)</t>
  </si>
  <si>
    <t>2222631</t>
  </si>
  <si>
    <t>2222631,0</t>
  </si>
  <si>
    <t>2222631,3510</t>
  </si>
  <si>
    <t>2222631,35</t>
  </si>
  <si>
    <t>US2172041061</t>
  </si>
  <si>
    <t>CPRT.OQ</t>
  </si>
  <si>
    <t>COPART</t>
  </si>
  <si>
    <t>2208073</t>
  </si>
  <si>
    <t>2208073,0</t>
  </si>
  <si>
    <t>2208073,2020</t>
  </si>
  <si>
    <t>2208073,20</t>
  </si>
  <si>
    <t>US2193501051</t>
  </si>
  <si>
    <t>GLW.N</t>
  </si>
  <si>
    <t>CORNING</t>
  </si>
  <si>
    <t>2224701</t>
  </si>
  <si>
    <t>2224701,0</t>
  </si>
  <si>
    <t>2224701,4520</t>
  </si>
  <si>
    <t>2224701,45</t>
  </si>
  <si>
    <t>US22160N1090</t>
  </si>
  <si>
    <t>CSGP.OQ</t>
  </si>
  <si>
    <t>COSTAR GROUP</t>
  </si>
  <si>
    <t>2262864</t>
  </si>
  <si>
    <t>2262864,0</t>
  </si>
  <si>
    <t>2262864,2020</t>
  </si>
  <si>
    <t>2262864,20</t>
  </si>
  <si>
    <t>US22160K1051</t>
  </si>
  <si>
    <t>COST.OQ</t>
  </si>
  <si>
    <t>COSTCO WHOLESALE CORP</t>
  </si>
  <si>
    <t>2701271</t>
  </si>
  <si>
    <t>2701271,0</t>
  </si>
  <si>
    <t>2701271,3010</t>
  </si>
  <si>
    <t>2701271,30</t>
  </si>
  <si>
    <t>US2220702037</t>
  </si>
  <si>
    <t>COTY.N</t>
  </si>
  <si>
    <t>COTY A</t>
  </si>
  <si>
    <t>BBBSMJ2</t>
  </si>
  <si>
    <t>BBBSMJ2,0</t>
  </si>
  <si>
    <t>BBBSMJ2,3030</t>
  </si>
  <si>
    <t>BBBSMJ2,30</t>
  </si>
  <si>
    <t>US22822V1017</t>
  </si>
  <si>
    <t>CCI.N</t>
  </si>
  <si>
    <t>CROWN CASTLE INTL CORP</t>
  </si>
  <si>
    <t>BTGQCX1</t>
  </si>
  <si>
    <t>BTGQCX1,0</t>
  </si>
  <si>
    <t>BTGQCX1,6010</t>
  </si>
  <si>
    <t>BTGQCX1,60</t>
  </si>
  <si>
    <t>US2283681060</t>
  </si>
  <si>
    <t>CCK.N</t>
  </si>
  <si>
    <t>CROWN HOLDINGS</t>
  </si>
  <si>
    <t>2427986</t>
  </si>
  <si>
    <t>2427986,0</t>
  </si>
  <si>
    <t>2427986,1510</t>
  </si>
  <si>
    <t>2427986,15</t>
  </si>
  <si>
    <t>US1264081035</t>
  </si>
  <si>
    <t>CSX.OQ</t>
  </si>
  <si>
    <t>CSX CORP</t>
  </si>
  <si>
    <t>2160753</t>
  </si>
  <si>
    <t>2160753,0</t>
  </si>
  <si>
    <t>2160753,2030</t>
  </si>
  <si>
    <t>2160753,20</t>
  </si>
  <si>
    <t>US2310211063</t>
  </si>
  <si>
    <t>CMI.N</t>
  </si>
  <si>
    <t>CUMMINS</t>
  </si>
  <si>
    <t>2240202</t>
  </si>
  <si>
    <t>2240202,0</t>
  </si>
  <si>
    <t>2240202,2010</t>
  </si>
  <si>
    <t>2240202,20</t>
  </si>
  <si>
    <t>US1266501006</t>
  </si>
  <si>
    <t>CVS.N</t>
  </si>
  <si>
    <t>CVS HEALTH</t>
  </si>
  <si>
    <t>2577609</t>
  </si>
  <si>
    <t>2577609,0</t>
  </si>
  <si>
    <t>2577609,3510</t>
  </si>
  <si>
    <t>2577609,35</t>
  </si>
  <si>
    <t>US2358511028</t>
  </si>
  <si>
    <t>DHR.N</t>
  </si>
  <si>
    <t>DANAHER CORP</t>
  </si>
  <si>
    <t>2250870</t>
  </si>
  <si>
    <t>2250870,0</t>
  </si>
  <si>
    <t>2250870,3510</t>
  </si>
  <si>
    <t>2250870,35</t>
  </si>
  <si>
    <t>US2371941053</t>
  </si>
  <si>
    <t>DRI.N</t>
  </si>
  <si>
    <t>DARDEN RESTAURANTS</t>
  </si>
  <si>
    <t>2289874</t>
  </si>
  <si>
    <t>2289874,0</t>
  </si>
  <si>
    <t>2289874,2530</t>
  </si>
  <si>
    <t>2289874,25</t>
  </si>
  <si>
    <t>US23918K1088</t>
  </si>
  <si>
    <t>DVA.N</t>
  </si>
  <si>
    <t>DAVITA HEALTHCARE PARTNR</t>
  </si>
  <si>
    <t>2898087</t>
  </si>
  <si>
    <t>2898087,0</t>
  </si>
  <si>
    <t>2898087,3510</t>
  </si>
  <si>
    <t>2898087,35</t>
  </si>
  <si>
    <t>US2441991054</t>
  </si>
  <si>
    <t>DE.N</t>
  </si>
  <si>
    <t>DEERE &amp; CO</t>
  </si>
  <si>
    <t>2261203</t>
  </si>
  <si>
    <t>2261203,0</t>
  </si>
  <si>
    <t>2261203,2010</t>
  </si>
  <si>
    <t>2261203,20</t>
  </si>
  <si>
    <t>US24703L1035</t>
  </si>
  <si>
    <t>DVMT.N</t>
  </si>
  <si>
    <t>DELL TECHNOLOGIES</t>
  </si>
  <si>
    <t>BDB2RN7</t>
  </si>
  <si>
    <t>BDB2RN7,0</t>
  </si>
  <si>
    <t>BDB2RN7,4510</t>
  </si>
  <si>
    <t>BDB2RN7,45</t>
  </si>
  <si>
    <t>US2473617023</t>
  </si>
  <si>
    <t>DAL.N</t>
  </si>
  <si>
    <t>DELTA AIR LINES</t>
  </si>
  <si>
    <t>B1W9D46</t>
  </si>
  <si>
    <t>B1W9D46,0</t>
  </si>
  <si>
    <t>B1W9D46,2030</t>
  </si>
  <si>
    <t>B1W9D46,20</t>
  </si>
  <si>
    <t>US24906P1093</t>
  </si>
  <si>
    <t>XRAY.OQ</t>
  </si>
  <si>
    <t>DENTSPLY SIRONA</t>
  </si>
  <si>
    <t>BYNPPC6</t>
  </si>
  <si>
    <t>BYNPPC6,0</t>
  </si>
  <si>
    <t>BYNPPC6,3510</t>
  </si>
  <si>
    <t>BYNPPC6,35</t>
  </si>
  <si>
    <t>US25179M1036</t>
  </si>
  <si>
    <t>DVN.N</t>
  </si>
  <si>
    <t>DEVON ENERGY CORP</t>
  </si>
  <si>
    <t>2480677</t>
  </si>
  <si>
    <t>2480677,0</t>
  </si>
  <si>
    <t>2480677,1010</t>
  </si>
  <si>
    <t>2480677,10</t>
  </si>
  <si>
    <t>US25278X1090</t>
  </si>
  <si>
    <t>FANG.OQ</t>
  </si>
  <si>
    <t>DIAMONDBACK ENERGY</t>
  </si>
  <si>
    <t>B7Y8YR3</t>
  </si>
  <si>
    <t>B7Y8YR3,0</t>
  </si>
  <si>
    <t>B7Y8YR3,1010</t>
  </si>
  <si>
    <t>B7Y8YR3,10</t>
  </si>
  <si>
    <t>US2538681030</t>
  </si>
  <si>
    <t>DLR.N</t>
  </si>
  <si>
    <t>DIGITAL REALTY TRUST</t>
  </si>
  <si>
    <t>B03GQS4</t>
  </si>
  <si>
    <t>B03GQS4,0</t>
  </si>
  <si>
    <t>B03GQS4,6010</t>
  </si>
  <si>
    <t>B03GQS4,60</t>
  </si>
  <si>
    <t>US2547091080</t>
  </si>
  <si>
    <t>DFS.N</t>
  </si>
  <si>
    <t>DISCOVER FINANCIAL</t>
  </si>
  <si>
    <t>B1YLC43</t>
  </si>
  <si>
    <t>B1YLC43,0</t>
  </si>
  <si>
    <t>B1YLC43,4020</t>
  </si>
  <si>
    <t>B1YLC43,40</t>
  </si>
  <si>
    <t>US25470F1049</t>
  </si>
  <si>
    <t>DISCA.OQ</t>
  </si>
  <si>
    <t>DISCOVERY A</t>
  </si>
  <si>
    <t>B3D7K31</t>
  </si>
  <si>
    <t>B3D7K31,0</t>
  </si>
  <si>
    <t>B3D7K31,2540</t>
  </si>
  <si>
    <t>B3D7K31,25</t>
  </si>
  <si>
    <t>US25470F3029</t>
  </si>
  <si>
    <t>DISCK.OQ</t>
  </si>
  <si>
    <t>DISCOVERY C</t>
  </si>
  <si>
    <t>B3D7KG4</t>
  </si>
  <si>
    <t>B3D7KG4,0</t>
  </si>
  <si>
    <t>B3D7KG4,2540</t>
  </si>
  <si>
    <t>B3D7KG4,25</t>
  </si>
  <si>
    <t>US25470M1099</t>
  </si>
  <si>
    <t>DISH.OQ</t>
  </si>
  <si>
    <t>DISH NETWORK A</t>
  </si>
  <si>
    <t>2303581</t>
  </si>
  <si>
    <t>2303581,0</t>
  </si>
  <si>
    <t>2303581,2540</t>
  </si>
  <si>
    <t>2303581,25</t>
  </si>
  <si>
    <t>US2546871060</t>
  </si>
  <si>
    <t>DIS.N</t>
  </si>
  <si>
    <t>DISNEY (WALT)</t>
  </si>
  <si>
    <t>2270726</t>
  </si>
  <si>
    <t>2270726,0</t>
  </si>
  <si>
    <t>2270726,2540</t>
  </si>
  <si>
    <t>2270726,25</t>
  </si>
  <si>
    <t>US2566771059</t>
  </si>
  <si>
    <t>DG.N</t>
  </si>
  <si>
    <t>DOLLAR GENERAL CORP</t>
  </si>
  <si>
    <t>B5B1S13</t>
  </si>
  <si>
    <t>B5B1S13,0</t>
  </si>
  <si>
    <t>B5B1S13,2550</t>
  </si>
  <si>
    <t>B5B1S13,25</t>
  </si>
  <si>
    <t>US2567461080</t>
  </si>
  <si>
    <t>DLTR.OQ</t>
  </si>
  <si>
    <t>DOLLAR TREE</t>
  </si>
  <si>
    <t>2272476</t>
  </si>
  <si>
    <t>2272476,0</t>
  </si>
  <si>
    <t>2272476,2550</t>
  </si>
  <si>
    <t>2272476,25</t>
  </si>
  <si>
    <t>US25746U1097</t>
  </si>
  <si>
    <t>D.N</t>
  </si>
  <si>
    <t>DOMINION ENERGY</t>
  </si>
  <si>
    <t>2542049</t>
  </si>
  <si>
    <t>2542049,0</t>
  </si>
  <si>
    <t>2542049,5510</t>
  </si>
  <si>
    <t>2542049,55</t>
  </si>
  <si>
    <t>US25754A2015</t>
  </si>
  <si>
    <t>DPZ.N</t>
  </si>
  <si>
    <t>DOMINOS PIZZA</t>
  </si>
  <si>
    <t>B01SD70</t>
  </si>
  <si>
    <t>B01SD70,0</t>
  </si>
  <si>
    <t>B01SD70,2530</t>
  </si>
  <si>
    <t>B01SD70,25</t>
  </si>
  <si>
    <t>US2600031080</t>
  </si>
  <si>
    <t>DOV.N</t>
  </si>
  <si>
    <t>DOVER CORP</t>
  </si>
  <si>
    <t>2278407</t>
  </si>
  <si>
    <t>2278407,0</t>
  </si>
  <si>
    <t>2278407,2010</t>
  </si>
  <si>
    <t>2278407,20</t>
  </si>
  <si>
    <t>BYP66M4</t>
  </si>
  <si>
    <t>BYP66M4,0</t>
  </si>
  <si>
    <t>BYP66M4,1510</t>
  </si>
  <si>
    <t>BYP66M4,15</t>
  </si>
  <si>
    <t>US2333311072</t>
  </si>
  <si>
    <t>DTE.N</t>
  </si>
  <si>
    <t>DTE ENERGY</t>
  </si>
  <si>
    <t>2280220</t>
  </si>
  <si>
    <t>2280220,0</t>
  </si>
  <si>
    <t>2280220,5510</t>
  </si>
  <si>
    <t>2280220,55</t>
  </si>
  <si>
    <t>US26441C2044</t>
  </si>
  <si>
    <t>DUK.N</t>
  </si>
  <si>
    <t>DUKE ENERGY CORP</t>
  </si>
  <si>
    <t>B7VD3F2</t>
  </si>
  <si>
    <t>B7VD3F2,0</t>
  </si>
  <si>
    <t>B7VD3F2,5510</t>
  </si>
  <si>
    <t>B7VD3F2,55</t>
  </si>
  <si>
    <t>US2644115055</t>
  </si>
  <si>
    <t>DRE.N</t>
  </si>
  <si>
    <t>DUKE REALTY CORP</t>
  </si>
  <si>
    <t>2284084</t>
  </si>
  <si>
    <t>2284084,0</t>
  </si>
  <si>
    <t>2284084,6010</t>
  </si>
  <si>
    <t>2284084,60</t>
  </si>
  <si>
    <t>US23355L1061</t>
  </si>
  <si>
    <t>DXC.N</t>
  </si>
  <si>
    <t>DXC TECHNOLOGY</t>
  </si>
  <si>
    <t>BYXD7B3</t>
  </si>
  <si>
    <t>BYXD7B3,0</t>
  </si>
  <si>
    <t>BYXD7B3,4510</t>
  </si>
  <si>
    <t>BYXD7B3,45</t>
  </si>
  <si>
    <t>US2692464017</t>
  </si>
  <si>
    <t>ETFC.OQ</t>
  </si>
  <si>
    <t>E*TRADE GROUP</t>
  </si>
  <si>
    <t>2299011</t>
  </si>
  <si>
    <t>2299011,0</t>
  </si>
  <si>
    <t>2299011,4020</t>
  </si>
  <si>
    <t>2299011,40</t>
  </si>
  <si>
    <t>US27579R1041</t>
  </si>
  <si>
    <t>EWBC.OQ</t>
  </si>
  <si>
    <t>EAST WEST BANCORP</t>
  </si>
  <si>
    <t>2487407</t>
  </si>
  <si>
    <t>2487407,0</t>
  </si>
  <si>
    <t>2487407,4010</t>
  </si>
  <si>
    <t>2487407,40</t>
  </si>
  <si>
    <t>US2774321002</t>
  </si>
  <si>
    <t>EMN.N</t>
  </si>
  <si>
    <t>EASTMAN CHEMICAL CO</t>
  </si>
  <si>
    <t>2298386</t>
  </si>
  <si>
    <t>2298386,0</t>
  </si>
  <si>
    <t>2298386,1510</t>
  </si>
  <si>
    <t>2298386,15</t>
  </si>
  <si>
    <t>IE00B8KQN827</t>
  </si>
  <si>
    <t>ETN.N</t>
  </si>
  <si>
    <t>EATON CORP PLC</t>
  </si>
  <si>
    <t>B8KQN82</t>
  </si>
  <si>
    <t>B8KQN82,0</t>
  </si>
  <si>
    <t>B8KQN82,2010</t>
  </si>
  <si>
    <t>B8KQN82,20</t>
  </si>
  <si>
    <t>US2782651036</t>
  </si>
  <si>
    <t>EV.N</t>
  </si>
  <si>
    <t>EATON VANCE CORP NV</t>
  </si>
  <si>
    <t>2301057</t>
  </si>
  <si>
    <t>2301057,0</t>
  </si>
  <si>
    <t>2301057,4020</t>
  </si>
  <si>
    <t>2301057,40</t>
  </si>
  <si>
    <t>US2786421030</t>
  </si>
  <si>
    <t>EBAY.OQ</t>
  </si>
  <si>
    <t>EBAY</t>
  </si>
  <si>
    <t>2293819</t>
  </si>
  <si>
    <t>2293819,0</t>
  </si>
  <si>
    <t>2293819,4510</t>
  </si>
  <si>
    <t>2293819,45</t>
  </si>
  <si>
    <t>US2788651006</t>
  </si>
  <si>
    <t>ECL.N</t>
  </si>
  <si>
    <t>ECOLAB</t>
  </si>
  <si>
    <t>2304227</t>
  </si>
  <si>
    <t>2304227,0</t>
  </si>
  <si>
    <t>2304227,1510</t>
  </si>
  <si>
    <t>2304227,15</t>
  </si>
  <si>
    <t>US2810201077</t>
  </si>
  <si>
    <t>EIX.N</t>
  </si>
  <si>
    <t>EDISON INTERNATIONAL</t>
  </si>
  <si>
    <t>2829515</t>
  </si>
  <si>
    <t>2829515,0</t>
  </si>
  <si>
    <t>2829515,5510</t>
  </si>
  <si>
    <t>2829515,55</t>
  </si>
  <si>
    <t>US28176E1082</t>
  </si>
  <si>
    <t>EW.N</t>
  </si>
  <si>
    <t>EDWARDS LIFESCIENCES</t>
  </si>
  <si>
    <t>2567116</t>
  </si>
  <si>
    <t>2567116,0</t>
  </si>
  <si>
    <t>2567116,3510</t>
  </si>
  <si>
    <t>2567116,35</t>
  </si>
  <si>
    <t>US2855121099</t>
  </si>
  <si>
    <t>EA.OQ</t>
  </si>
  <si>
    <t>ELECTRONIC ARTS</t>
  </si>
  <si>
    <t>2310194</t>
  </si>
  <si>
    <t>2310194,0</t>
  </si>
  <si>
    <t>2310194,4510</t>
  </si>
  <si>
    <t>2310194,45</t>
  </si>
  <si>
    <t>US2910111044</t>
  </si>
  <si>
    <t>EMR.N</t>
  </si>
  <si>
    <t>EMERSON ELECTRIC CO</t>
  </si>
  <si>
    <t>2313405</t>
  </si>
  <si>
    <t>2313405,0</t>
  </si>
  <si>
    <t>2313405,2010</t>
  </si>
  <si>
    <t>2313405,20</t>
  </si>
  <si>
    <t>US29364G1031</t>
  </si>
  <si>
    <t>ETR.N</t>
  </si>
  <si>
    <t>ENTERGY CORP</t>
  </si>
  <si>
    <t>2317087</t>
  </si>
  <si>
    <t>2317087,0</t>
  </si>
  <si>
    <t>2317087,5510</t>
  </si>
  <si>
    <t>2317087,55</t>
  </si>
  <si>
    <t>US26875P1012</t>
  </si>
  <si>
    <t>EOG.N</t>
  </si>
  <si>
    <t>EOG RESOURCES</t>
  </si>
  <si>
    <t>2318024</t>
  </si>
  <si>
    <t>2318024,0</t>
  </si>
  <si>
    <t>2318024,1010</t>
  </si>
  <si>
    <t>2318024,10</t>
  </si>
  <si>
    <t>US26884L1098</t>
  </si>
  <si>
    <t>EQT.N</t>
  </si>
  <si>
    <t>EQT</t>
  </si>
  <si>
    <t>2319414</t>
  </si>
  <si>
    <t>2319414,0</t>
  </si>
  <si>
    <t>2319414,1010</t>
  </si>
  <si>
    <t>2319414,10</t>
  </si>
  <si>
    <t>US2944291051</t>
  </si>
  <si>
    <t>EFX.N</t>
  </si>
  <si>
    <t>EQUIFAX</t>
  </si>
  <si>
    <t>2319146</t>
  </si>
  <si>
    <t>2319146,0</t>
  </si>
  <si>
    <t>2319146,2020</t>
  </si>
  <si>
    <t>2319146,20</t>
  </si>
  <si>
    <t>US29444U7000</t>
  </si>
  <si>
    <t>EQIX.OQ</t>
  </si>
  <si>
    <t>EQUINIX</t>
  </si>
  <si>
    <t>BVLZX12</t>
  </si>
  <si>
    <t>BVLZX12,0</t>
  </si>
  <si>
    <t>BVLZX12,6010</t>
  </si>
  <si>
    <t>BVLZX12,60</t>
  </si>
  <si>
    <t>US29476L1070</t>
  </si>
  <si>
    <t>EQR.N</t>
  </si>
  <si>
    <t>EQUITY RESIDENTIAL</t>
  </si>
  <si>
    <t>2319157</t>
  </si>
  <si>
    <t>2319157,0</t>
  </si>
  <si>
    <t>2319157,6010</t>
  </si>
  <si>
    <t>2319157,60</t>
  </si>
  <si>
    <t>US2971781057</t>
  </si>
  <si>
    <t>ESS.N</t>
  </si>
  <si>
    <t>ESSEX PROPERTY TRUST</t>
  </si>
  <si>
    <t>2316619</t>
  </si>
  <si>
    <t>2316619,0</t>
  </si>
  <si>
    <t>2316619,6010</t>
  </si>
  <si>
    <t>2316619,60</t>
  </si>
  <si>
    <t>US5184391044</t>
  </si>
  <si>
    <t>EL.N</t>
  </si>
  <si>
    <t>ESTEE LAUDER COS A</t>
  </si>
  <si>
    <t>2320524</t>
  </si>
  <si>
    <t>2320524,0</t>
  </si>
  <si>
    <t>2320524,3030</t>
  </si>
  <si>
    <t>2320524,30</t>
  </si>
  <si>
    <t>BMG3223R1088</t>
  </si>
  <si>
    <t>RE.N</t>
  </si>
  <si>
    <t>EVEREST RE GROUP</t>
  </si>
  <si>
    <t>2556868</t>
  </si>
  <si>
    <t>2556868,0</t>
  </si>
  <si>
    <t>2556868,4030</t>
  </si>
  <si>
    <t>2556868,40</t>
  </si>
  <si>
    <t>US30034W1062</t>
  </si>
  <si>
    <t>EVRG.N</t>
  </si>
  <si>
    <t>EVERGY</t>
  </si>
  <si>
    <t>BFMXGR0</t>
  </si>
  <si>
    <t>BFMXGR0,0</t>
  </si>
  <si>
    <t>BFMXGR0,5510</t>
  </si>
  <si>
    <t>BFMXGR0,55</t>
  </si>
  <si>
    <t>US30040W1080</t>
  </si>
  <si>
    <t>ES.N</t>
  </si>
  <si>
    <t>EVERSOURCE ENERGY</t>
  </si>
  <si>
    <t>BVVN4Q8</t>
  </si>
  <si>
    <t>BVVN4Q8,0</t>
  </si>
  <si>
    <t>BVVN4Q8,5510</t>
  </si>
  <si>
    <t>BVVN4Q8,55</t>
  </si>
  <si>
    <t>US30161N1019</t>
  </si>
  <si>
    <t>EXC.N</t>
  </si>
  <si>
    <t>EXELON CORP</t>
  </si>
  <si>
    <t>2670519</t>
  </si>
  <si>
    <t>2670519,0</t>
  </si>
  <si>
    <t>2670519,5510</t>
  </si>
  <si>
    <t>2670519,55</t>
  </si>
  <si>
    <t>US30212P3038</t>
  </si>
  <si>
    <t>EXPE.OQ</t>
  </si>
  <si>
    <t>EXPEDIA GROUP</t>
  </si>
  <si>
    <t>B748CK2</t>
  </si>
  <si>
    <t>B748CK2,0</t>
  </si>
  <si>
    <t>B748CK2,2550</t>
  </si>
  <si>
    <t>B748CK2,25</t>
  </si>
  <si>
    <t>US3021301094</t>
  </si>
  <si>
    <t>EXPD.OQ</t>
  </si>
  <si>
    <t>EXPEDITORS INTL OF WASH</t>
  </si>
  <si>
    <t>2325507</t>
  </si>
  <si>
    <t>2325507,0</t>
  </si>
  <si>
    <t>2325507,2030</t>
  </si>
  <si>
    <t>2325507,20</t>
  </si>
  <si>
    <t>US30219G1085</t>
  </si>
  <si>
    <t>ESRX.OQ</t>
  </si>
  <si>
    <t>EXPRESS SCRIPTS</t>
  </si>
  <si>
    <t>B7QQYV9</t>
  </si>
  <si>
    <t>B7QQYV9,0</t>
  </si>
  <si>
    <t>B7QQYV9,3510</t>
  </si>
  <si>
    <t>B7QQYV9,35</t>
  </si>
  <si>
    <t>US30225T1025</t>
  </si>
  <si>
    <t>EXR.N</t>
  </si>
  <si>
    <t>EXTRA SPACE STORAGE</t>
  </si>
  <si>
    <t>B02HWR9</t>
  </si>
  <si>
    <t>B02HWR9,0</t>
  </si>
  <si>
    <t>B02HWR9,6010</t>
  </si>
  <si>
    <t>B02HWR9,60</t>
  </si>
  <si>
    <t>US30231G1022</t>
  </si>
  <si>
    <t>XOM.N</t>
  </si>
  <si>
    <t>EXXON MOBIL CORP</t>
  </si>
  <si>
    <t>2326618</t>
  </si>
  <si>
    <t>2326618,0</t>
  </si>
  <si>
    <t>2326618,1010</t>
  </si>
  <si>
    <t>2326618,10</t>
  </si>
  <si>
    <t>US3156161024</t>
  </si>
  <si>
    <t>FFIV.OQ</t>
  </si>
  <si>
    <t>F5 NETWORKS</t>
  </si>
  <si>
    <t>2427599</t>
  </si>
  <si>
    <t>2427599,0</t>
  </si>
  <si>
    <t>2427599,4520</t>
  </si>
  <si>
    <t>2427599,45</t>
  </si>
  <si>
    <t>US30303M1027</t>
  </si>
  <si>
    <t>FB.OQ</t>
  </si>
  <si>
    <t>FACEBOOK A</t>
  </si>
  <si>
    <t>B7TL820</t>
  </si>
  <si>
    <t>B7TL820,0</t>
  </si>
  <si>
    <t>B7TL820,4510</t>
  </si>
  <si>
    <t>B7TL820,45</t>
  </si>
  <si>
    <t>US3119001044</t>
  </si>
  <si>
    <t>FAST.OQ</t>
  </si>
  <si>
    <t>FASTENAL CO</t>
  </si>
  <si>
    <t>2332262</t>
  </si>
  <si>
    <t>2332262,0</t>
  </si>
  <si>
    <t>2332262,2010</t>
  </si>
  <si>
    <t>2332262,20</t>
  </si>
  <si>
    <t>US3137472060</t>
  </si>
  <si>
    <t>FRT.N</t>
  </si>
  <si>
    <t>FEDERAL REALTY INV TRUST</t>
  </si>
  <si>
    <t>2333931</t>
  </si>
  <si>
    <t>2333931,0</t>
  </si>
  <si>
    <t>2333931,6010</t>
  </si>
  <si>
    <t>2333931,60</t>
  </si>
  <si>
    <t>US31428X1063</t>
  </si>
  <si>
    <t>FDX.N</t>
  </si>
  <si>
    <t>FEDEX CORP</t>
  </si>
  <si>
    <t>2142784</t>
  </si>
  <si>
    <t>2142784,0</t>
  </si>
  <si>
    <t>2142784,2030</t>
  </si>
  <si>
    <t>2142784,20</t>
  </si>
  <si>
    <t>US31620M1062</t>
  </si>
  <si>
    <t>FIS.N</t>
  </si>
  <si>
    <t>FIDELITY NATL INFO SVCS</t>
  </si>
  <si>
    <t>2769796</t>
  </si>
  <si>
    <t>2769796,0</t>
  </si>
  <si>
    <t>2769796,4510</t>
  </si>
  <si>
    <t>2769796,45</t>
  </si>
  <si>
    <t>US3167731005</t>
  </si>
  <si>
    <t>FITB.OQ</t>
  </si>
  <si>
    <t>FIFTH THIRD BANCORP</t>
  </si>
  <si>
    <t>2336747</t>
  </si>
  <si>
    <t>2336747,0</t>
  </si>
  <si>
    <t>2336747,4010</t>
  </si>
  <si>
    <t>2336747,40</t>
  </si>
  <si>
    <t>US32008D1063</t>
  </si>
  <si>
    <t>FDC.N</t>
  </si>
  <si>
    <t>FIRST DATA CORP A</t>
  </si>
  <si>
    <t>BYX3ZN1</t>
  </si>
  <si>
    <t>BYX3ZN1,0</t>
  </si>
  <si>
    <t>BYX3ZN1,4510</t>
  </si>
  <si>
    <t>BYX3ZN1,45</t>
  </si>
  <si>
    <t>US33616C1009</t>
  </si>
  <si>
    <t>FRC.N</t>
  </si>
  <si>
    <t>FIRST REPUBLIC BANK</t>
  </si>
  <si>
    <t>B4WHY15</t>
  </si>
  <si>
    <t>B4WHY15,0</t>
  </si>
  <si>
    <t>B4WHY15,4010</t>
  </si>
  <si>
    <t>B4WHY15,40</t>
  </si>
  <si>
    <t>US3379321074</t>
  </si>
  <si>
    <t>FE.N</t>
  </si>
  <si>
    <t>FIRSTENERGY CORP</t>
  </si>
  <si>
    <t>2100920</t>
  </si>
  <si>
    <t>2100920,0</t>
  </si>
  <si>
    <t>2100920,5510</t>
  </si>
  <si>
    <t>2100920,55</t>
  </si>
  <si>
    <t>US3377381088</t>
  </si>
  <si>
    <t>FISV.OQ</t>
  </si>
  <si>
    <t>FISERV</t>
  </si>
  <si>
    <t>2342034</t>
  </si>
  <si>
    <t>2342034,0</t>
  </si>
  <si>
    <t>2342034,4510</t>
  </si>
  <si>
    <t>2342034,45</t>
  </si>
  <si>
    <t>US3390411052</t>
  </si>
  <si>
    <t>FLT.N</t>
  </si>
  <si>
    <t>FLEETCOR TECHNOLOGIES</t>
  </si>
  <si>
    <t>B4R28B3</t>
  </si>
  <si>
    <t>B4R28B3,0</t>
  </si>
  <si>
    <t>B4R28B3,4510</t>
  </si>
  <si>
    <t>B4R28B3,45</t>
  </si>
  <si>
    <t>SG9999000020</t>
  </si>
  <si>
    <t>FLEX.OQ</t>
  </si>
  <si>
    <t>FLEX</t>
  </si>
  <si>
    <t>2353058</t>
  </si>
  <si>
    <t>2353058,0</t>
  </si>
  <si>
    <t>2353058,4520</t>
  </si>
  <si>
    <t>2353058,45</t>
  </si>
  <si>
    <t>US3024451011</t>
  </si>
  <si>
    <t>FLIR.OQ</t>
  </si>
  <si>
    <t>FLIR SYSTEMS</t>
  </si>
  <si>
    <t>2344717</t>
  </si>
  <si>
    <t>2344717,0</t>
  </si>
  <si>
    <t>2344717,4520</t>
  </si>
  <si>
    <t>2344717,45</t>
  </si>
  <si>
    <t>US34354P1057</t>
  </si>
  <si>
    <t>FLS.N</t>
  </si>
  <si>
    <t>FLOWSERVE CORP</t>
  </si>
  <si>
    <t>2288406</t>
  </si>
  <si>
    <t>2288406,0</t>
  </si>
  <si>
    <t>2288406,2010</t>
  </si>
  <si>
    <t>2288406,20</t>
  </si>
  <si>
    <t>US3434121022</t>
  </si>
  <si>
    <t>FLR.N</t>
  </si>
  <si>
    <t>FLUOR CORP</t>
  </si>
  <si>
    <t>2696838</t>
  </si>
  <si>
    <t>2696838,0</t>
  </si>
  <si>
    <t>2696838,2010</t>
  </si>
  <si>
    <t>2696838,20</t>
  </si>
  <si>
    <t>US3024913036</t>
  </si>
  <si>
    <t>FMC.N</t>
  </si>
  <si>
    <t>FMC CORP</t>
  </si>
  <si>
    <t>2328603</t>
  </si>
  <si>
    <t>2328603,0</t>
  </si>
  <si>
    <t>2328603,1510</t>
  </si>
  <si>
    <t>2328603,15</t>
  </si>
  <si>
    <t>US31620R3030</t>
  </si>
  <si>
    <t>FNF.N</t>
  </si>
  <si>
    <t>FNF GROUP</t>
  </si>
  <si>
    <t>BNBRDD4</t>
  </si>
  <si>
    <t>BNBRDD4,0</t>
  </si>
  <si>
    <t>BNBRDD4,4030</t>
  </si>
  <si>
    <t>BNBRDD4,40</t>
  </si>
  <si>
    <t>US3453708600</t>
  </si>
  <si>
    <t>F.N</t>
  </si>
  <si>
    <t>FORD MOTOR CO</t>
  </si>
  <si>
    <t>2615468</t>
  </si>
  <si>
    <t>2615468,0</t>
  </si>
  <si>
    <t>2615468,2510</t>
  </si>
  <si>
    <t>2615468,25</t>
  </si>
  <si>
    <t>US34959E1091</t>
  </si>
  <si>
    <t>FTNT.OQ</t>
  </si>
  <si>
    <t>FORTINET</t>
  </si>
  <si>
    <t>B5B2106</t>
  </si>
  <si>
    <t>B5B2106,0</t>
  </si>
  <si>
    <t>B5B2106,4510</t>
  </si>
  <si>
    <t>B5B2106,45</t>
  </si>
  <si>
    <t>US34959J1088</t>
  </si>
  <si>
    <t>FTV.N</t>
  </si>
  <si>
    <t>FORTIVE</t>
  </si>
  <si>
    <t>BYT3MK1</t>
  </si>
  <si>
    <t>BYT3MK1,0</t>
  </si>
  <si>
    <t>BYT3MK1,2010</t>
  </si>
  <si>
    <t>BYT3MK1,20</t>
  </si>
  <si>
    <t>US34964C1062</t>
  </si>
  <si>
    <t>FBHS.N</t>
  </si>
  <si>
    <t>FORTUNE BRANDS HOME &amp; SE</t>
  </si>
  <si>
    <t>B3MC7D6</t>
  </si>
  <si>
    <t>B3MC7D6,0</t>
  </si>
  <si>
    <t>B3MC7D6,2010</t>
  </si>
  <si>
    <t>B3MC7D6,20</t>
  </si>
  <si>
    <t>US3546131018</t>
  </si>
  <si>
    <t>BEN.N</t>
  </si>
  <si>
    <t>FRANKLIN RESOURCES</t>
  </si>
  <si>
    <t>2350684</t>
  </si>
  <si>
    <t>2350684,0</t>
  </si>
  <si>
    <t>2350684,4020</t>
  </si>
  <si>
    <t>2350684,40</t>
  </si>
  <si>
    <t>US35671D8570</t>
  </si>
  <si>
    <t>FCX.N</t>
  </si>
  <si>
    <t>FREEPORT MCMORAN B</t>
  </si>
  <si>
    <t>2352118</t>
  </si>
  <si>
    <t>2352118,0</t>
  </si>
  <si>
    <t>2352118,1510</t>
  </si>
  <si>
    <t>2352118,15</t>
  </si>
  <si>
    <t>US3635761097</t>
  </si>
  <si>
    <t>AJG.N</t>
  </si>
  <si>
    <t>GALLAGHER (ARTHUR J.)</t>
  </si>
  <si>
    <t>2359506</t>
  </si>
  <si>
    <t>2359506,0</t>
  </si>
  <si>
    <t>2359506,4030</t>
  </si>
  <si>
    <t>2359506,40</t>
  </si>
  <si>
    <t>US3647601083</t>
  </si>
  <si>
    <t>GPS.N</t>
  </si>
  <si>
    <t>GAP</t>
  </si>
  <si>
    <t>2360326</t>
  </si>
  <si>
    <t>2360326,0</t>
  </si>
  <si>
    <t>2360326,2550</t>
  </si>
  <si>
    <t>2360326,25</t>
  </si>
  <si>
    <t>CH0114405324</t>
  </si>
  <si>
    <t>GRMN.OQ</t>
  </si>
  <si>
    <t>GARMIN</t>
  </si>
  <si>
    <t>B3Z5T14</t>
  </si>
  <si>
    <t>B3Z5T14,0</t>
  </si>
  <si>
    <t>B3Z5T14,2520</t>
  </si>
  <si>
    <t>B3Z5T14,25</t>
  </si>
  <si>
    <t>US3666511072</t>
  </si>
  <si>
    <t>IT.N</t>
  </si>
  <si>
    <t>GARTNER</t>
  </si>
  <si>
    <t>2372763</t>
  </si>
  <si>
    <t>2372763,0</t>
  </si>
  <si>
    <t>2372763,4510</t>
  </si>
  <si>
    <t>2372763,45</t>
  </si>
  <si>
    <t>US3695501086</t>
  </si>
  <si>
    <t>GD.N</t>
  </si>
  <si>
    <t>GENERAL DYNAMICS CORP</t>
  </si>
  <si>
    <t>2365161</t>
  </si>
  <si>
    <t>2365161,0</t>
  </si>
  <si>
    <t>2365161,2010</t>
  </si>
  <si>
    <t>2365161,20</t>
  </si>
  <si>
    <t>US3696041033</t>
  </si>
  <si>
    <t>GE.N</t>
  </si>
  <si>
    <t>GENERAL ELECTRIC CO</t>
  </si>
  <si>
    <t>2380498</t>
  </si>
  <si>
    <t>2380498,0</t>
  </si>
  <si>
    <t>2380498,2010</t>
  </si>
  <si>
    <t>2380498,20</t>
  </si>
  <si>
    <t>US3703341046</t>
  </si>
  <si>
    <t>GIS.N</t>
  </si>
  <si>
    <t>GENERAL MILLS</t>
  </si>
  <si>
    <t>2367026</t>
  </si>
  <si>
    <t>2367026,0</t>
  </si>
  <si>
    <t>2367026,3020</t>
  </si>
  <si>
    <t>2367026,30</t>
  </si>
  <si>
    <t>US37045V1008</t>
  </si>
  <si>
    <t>GM.N</t>
  </si>
  <si>
    <t>GENERAL MOTORS</t>
  </si>
  <si>
    <t>B665KZ5</t>
  </si>
  <si>
    <t>B665KZ5,0</t>
  </si>
  <si>
    <t>B665KZ5,2510</t>
  </si>
  <si>
    <t>B665KZ5,25</t>
  </si>
  <si>
    <t>US3724601055</t>
  </si>
  <si>
    <t>GPC.N</t>
  </si>
  <si>
    <t>GENUINE PARTS CO</t>
  </si>
  <si>
    <t>2367480</t>
  </si>
  <si>
    <t>2367480,0</t>
  </si>
  <si>
    <t>2367480,2550</t>
  </si>
  <si>
    <t>2367480,25</t>
  </si>
  <si>
    <t>US36174X1019</t>
  </si>
  <si>
    <t>GGP.N</t>
  </si>
  <si>
    <t>GGP</t>
  </si>
  <si>
    <t>BYMYV82</t>
  </si>
  <si>
    <t>BYMYV82,0</t>
  </si>
  <si>
    <t>BYMYV82,6010</t>
  </si>
  <si>
    <t>BYMYV82,60</t>
  </si>
  <si>
    <t>2369174</t>
  </si>
  <si>
    <t>2369174,0</t>
  </si>
  <si>
    <t>2369174,3520</t>
  </si>
  <si>
    <t>2369174,35</t>
  </si>
  <si>
    <t>US37940X1028</t>
  </si>
  <si>
    <t>GPN.N</t>
  </si>
  <si>
    <t>GLOBAL PAYMENTS</t>
  </si>
  <si>
    <t>2712013</t>
  </si>
  <si>
    <t>2712013,0</t>
  </si>
  <si>
    <t>2712013,4510</t>
  </si>
  <si>
    <t>2712013,45</t>
  </si>
  <si>
    <t>US3802371076</t>
  </si>
  <si>
    <t>GDDY.N</t>
  </si>
  <si>
    <t>GODADDY A</t>
  </si>
  <si>
    <t>BWFRFC6</t>
  </si>
  <si>
    <t>BWFRFC6,0</t>
  </si>
  <si>
    <t>BWFRFC6,4510</t>
  </si>
  <si>
    <t>BWFRFC6,45</t>
  </si>
  <si>
    <t>US38141G1040</t>
  </si>
  <si>
    <t>GS.N</t>
  </si>
  <si>
    <t>GOLDMAN SACHS GROUP</t>
  </si>
  <si>
    <t>2407966</t>
  </si>
  <si>
    <t>2407966,0</t>
  </si>
  <si>
    <t>2407966,4020</t>
  </si>
  <si>
    <t>2407966,40</t>
  </si>
  <si>
    <t>US3825501014</t>
  </si>
  <si>
    <t>GT.OQ</t>
  </si>
  <si>
    <t>GOODYEAR TIRE &amp; RUBBER</t>
  </si>
  <si>
    <t>2378200</t>
  </si>
  <si>
    <t>2378200,0</t>
  </si>
  <si>
    <t>2378200,2510</t>
  </si>
  <si>
    <t>2378200,25</t>
  </si>
  <si>
    <t>US3848021040</t>
  </si>
  <si>
    <t>GWW.N</t>
  </si>
  <si>
    <t>GRAINGER (WW)</t>
  </si>
  <si>
    <t>2380863</t>
  </si>
  <si>
    <t>2380863,0</t>
  </si>
  <si>
    <t>2380863,2010</t>
  </si>
  <si>
    <t>2380863,20</t>
  </si>
  <si>
    <t>US4062161017</t>
  </si>
  <si>
    <t>HAL.N</t>
  </si>
  <si>
    <t>HALLIBURTON CO</t>
  </si>
  <si>
    <t>2405302</t>
  </si>
  <si>
    <t>2405302,0</t>
  </si>
  <si>
    <t>2405302,1010</t>
  </si>
  <si>
    <t>2405302,10</t>
  </si>
  <si>
    <t>US4103451021</t>
  </si>
  <si>
    <t>HBI.N</t>
  </si>
  <si>
    <t>HANESBRANDS</t>
  </si>
  <si>
    <t>B1BJSL9</t>
  </si>
  <si>
    <t>B1BJSL9,0</t>
  </si>
  <si>
    <t>B1BJSL9,2520</t>
  </si>
  <si>
    <t>B1BJSL9,25</t>
  </si>
  <si>
    <t>US4128221086</t>
  </si>
  <si>
    <t>HOG.N</t>
  </si>
  <si>
    <t>HARLEY-DAVIDSON</t>
  </si>
  <si>
    <t>2411053</t>
  </si>
  <si>
    <t>2411053,0</t>
  </si>
  <si>
    <t>2411053,2510</t>
  </si>
  <si>
    <t>2411053,25</t>
  </si>
  <si>
    <t>US4138751056</t>
  </si>
  <si>
    <t>HRS.N</t>
  </si>
  <si>
    <t>HARRIS CORP</t>
  </si>
  <si>
    <t>2412001</t>
  </si>
  <si>
    <t>2412001,0</t>
  </si>
  <si>
    <t>2412001,2010</t>
  </si>
  <si>
    <t>2412001,20</t>
  </si>
  <si>
    <t>US4165151048</t>
  </si>
  <si>
    <t>HIG.N</t>
  </si>
  <si>
    <t>HARTFORD FINANCIAL SVCS</t>
  </si>
  <si>
    <t>2476193</t>
  </si>
  <si>
    <t>2476193,0</t>
  </si>
  <si>
    <t>2476193,4030</t>
  </si>
  <si>
    <t>2476193,40</t>
  </si>
  <si>
    <t>US4180561072</t>
  </si>
  <si>
    <t>HAS.OQ</t>
  </si>
  <si>
    <t>HASBRO</t>
  </si>
  <si>
    <t>2414580</t>
  </si>
  <si>
    <t>2414580,0</t>
  </si>
  <si>
    <t>2414580,2520</t>
  </si>
  <si>
    <t>2414580,25</t>
  </si>
  <si>
    <t>US40412C1018</t>
  </si>
  <si>
    <t>HCA.N</t>
  </si>
  <si>
    <t>HCA HOLDINGS</t>
  </si>
  <si>
    <t>B4MGBG6</t>
  </si>
  <si>
    <t>B4MGBG6,0</t>
  </si>
  <si>
    <t>B4MGBG6,3510</t>
  </si>
  <si>
    <t>B4MGBG6,35</t>
  </si>
  <si>
    <t>US40414L1098</t>
  </si>
  <si>
    <t>HCP.N</t>
  </si>
  <si>
    <t>HCP</t>
  </si>
  <si>
    <t>2417578</t>
  </si>
  <si>
    <t>2417578,0</t>
  </si>
  <si>
    <t>2417578,6010</t>
  </si>
  <si>
    <t>2417578,60</t>
  </si>
  <si>
    <t>US40416M1053</t>
  </si>
  <si>
    <t>HDS.OQ</t>
  </si>
  <si>
    <t>HD SUPPLY HOLDINGS</t>
  </si>
  <si>
    <t>BBL5981</t>
  </si>
  <si>
    <t>BBL5981,0</t>
  </si>
  <si>
    <t>BBL5981,2010</t>
  </si>
  <si>
    <t>BBL5981,20</t>
  </si>
  <si>
    <t>US4234521015</t>
  </si>
  <si>
    <t>HP.N</t>
  </si>
  <si>
    <t>HELMERICH &amp; PAYNE</t>
  </si>
  <si>
    <t>2420101</t>
  </si>
  <si>
    <t>2420101,0</t>
  </si>
  <si>
    <t>2420101,1010</t>
  </si>
  <si>
    <t>2420101,10</t>
  </si>
  <si>
    <t>US4262811015</t>
  </si>
  <si>
    <t>JKHY.OQ</t>
  </si>
  <si>
    <t>HENRY (JACK) &amp; ASSOCIATE</t>
  </si>
  <si>
    <t>2469193</t>
  </si>
  <si>
    <t>2469193,0</t>
  </si>
  <si>
    <t>2469193,4510</t>
  </si>
  <si>
    <t>2469193,45</t>
  </si>
  <si>
    <t>US8064071025</t>
  </si>
  <si>
    <t>HSIC.OQ</t>
  </si>
  <si>
    <t>HENRY SCHEIN</t>
  </si>
  <si>
    <t>2416962</t>
  </si>
  <si>
    <t>2416962,0</t>
  </si>
  <si>
    <t>2416962,3510</t>
  </si>
  <si>
    <t>2416962,35</t>
  </si>
  <si>
    <t>US4278661081</t>
  </si>
  <si>
    <t>HSY.N</t>
  </si>
  <si>
    <t>HERSHEY CO (THE)</t>
  </si>
  <si>
    <t>2422806</t>
  </si>
  <si>
    <t>2422806,0</t>
  </si>
  <si>
    <t>2422806,3020</t>
  </si>
  <si>
    <t>2422806,30</t>
  </si>
  <si>
    <t>US42809H1077</t>
  </si>
  <si>
    <t>HES.N</t>
  </si>
  <si>
    <t>HESS</t>
  </si>
  <si>
    <t>2023748</t>
  </si>
  <si>
    <t>2023748,0</t>
  </si>
  <si>
    <t>2023748,1010</t>
  </si>
  <si>
    <t>2023748,10</t>
  </si>
  <si>
    <t>US42824C1099</t>
  </si>
  <si>
    <t>HPE.N</t>
  </si>
  <si>
    <t>HEWLETT PACKARD ENT CO</t>
  </si>
  <si>
    <t>BYVYWS0</t>
  </si>
  <si>
    <t>BYVYWS0,0</t>
  </si>
  <si>
    <t>BYVYWS0,4520</t>
  </si>
  <si>
    <t>BYVYWS0,45</t>
  </si>
  <si>
    <t>US43300A2033</t>
  </si>
  <si>
    <t>HLT.N</t>
  </si>
  <si>
    <t>HILTON WORLDWIDE HLDGS</t>
  </si>
  <si>
    <t>BYVMW06</t>
  </si>
  <si>
    <t>BYVMW06,0</t>
  </si>
  <si>
    <t>BYVMW06,2530</t>
  </si>
  <si>
    <t>BYVMW06,25</t>
  </si>
  <si>
    <t>US4361061082</t>
  </si>
  <si>
    <t>HFC.N</t>
  </si>
  <si>
    <t>HOLLYFRONTIER</t>
  </si>
  <si>
    <t>B5VX1H6</t>
  </si>
  <si>
    <t>B5VX1H6,0</t>
  </si>
  <si>
    <t>B5VX1H6,1010</t>
  </si>
  <si>
    <t>B5VX1H6,10</t>
  </si>
  <si>
    <t>US4364401012</t>
  </si>
  <si>
    <t>HOLX.OQ</t>
  </si>
  <si>
    <t>HOLOGIC</t>
  </si>
  <si>
    <t>2433530</t>
  </si>
  <si>
    <t>2433530,0</t>
  </si>
  <si>
    <t>2433530,3510</t>
  </si>
  <si>
    <t>2433530,35</t>
  </si>
  <si>
    <t>US4370761029</t>
  </si>
  <si>
    <t>HD.N</t>
  </si>
  <si>
    <t>HOME DEPOT</t>
  </si>
  <si>
    <t>2434209</t>
  </si>
  <si>
    <t>2434209,0</t>
  </si>
  <si>
    <t>2434209,2550</t>
  </si>
  <si>
    <t>2434209,25</t>
  </si>
  <si>
    <t>US4385161066</t>
  </si>
  <si>
    <t>HON.N</t>
  </si>
  <si>
    <t>HONEYWELL INTERNATIONAL</t>
  </si>
  <si>
    <t>2020459</t>
  </si>
  <si>
    <t>2020459,0</t>
  </si>
  <si>
    <t>2020459,2010</t>
  </si>
  <si>
    <t>2020459,20</t>
  </si>
  <si>
    <t>US4404521001</t>
  </si>
  <si>
    <t>HRL.N</t>
  </si>
  <si>
    <t>HORMEL FOODS CORP</t>
  </si>
  <si>
    <t>2437264</t>
  </si>
  <si>
    <t>2437264,0</t>
  </si>
  <si>
    <t>2437264,3020</t>
  </si>
  <si>
    <t>2437264,30</t>
  </si>
  <si>
    <t>US23331A1097</t>
  </si>
  <si>
    <t>DHI.N</t>
  </si>
  <si>
    <t>HORTON (DR)</t>
  </si>
  <si>
    <t>2250687</t>
  </si>
  <si>
    <t>2250687,0</t>
  </si>
  <si>
    <t>2250687,2520</t>
  </si>
  <si>
    <t>2250687,25</t>
  </si>
  <si>
    <t>US44107P1049</t>
  </si>
  <si>
    <t>HST.N</t>
  </si>
  <si>
    <t>HOST HOTELS &amp; RESORTS</t>
  </si>
  <si>
    <t>2567503</t>
  </si>
  <si>
    <t>2567503,0</t>
  </si>
  <si>
    <t>2567503,6010</t>
  </si>
  <si>
    <t>2567503,60</t>
  </si>
  <si>
    <t>US40434L1052</t>
  </si>
  <si>
    <t>HPQ.N</t>
  </si>
  <si>
    <t>HP</t>
  </si>
  <si>
    <t>BYX4D52</t>
  </si>
  <si>
    <t>BYX4D52,0</t>
  </si>
  <si>
    <t>BYX4D52,4520</t>
  </si>
  <si>
    <t>BYX4D52,45</t>
  </si>
  <si>
    <t>US4448591028</t>
  </si>
  <si>
    <t>HUM.N</t>
  </si>
  <si>
    <t>HUMANA</t>
  </si>
  <si>
    <t>2445063</t>
  </si>
  <si>
    <t>2445063,0</t>
  </si>
  <si>
    <t>2445063,3510</t>
  </si>
  <si>
    <t>2445063,35</t>
  </si>
  <si>
    <t>US4456581077</t>
  </si>
  <si>
    <t>JBHT.OQ</t>
  </si>
  <si>
    <t>HUNT (J.B.) TRANSPORT</t>
  </si>
  <si>
    <t>2445416</t>
  </si>
  <si>
    <t>2445416,0</t>
  </si>
  <si>
    <t>2445416,2030</t>
  </si>
  <si>
    <t>2445416,20</t>
  </si>
  <si>
    <t>US4461501045</t>
  </si>
  <si>
    <t>HBAN.OQ</t>
  </si>
  <si>
    <t>HUNTINGTON BANCSHARES</t>
  </si>
  <si>
    <t>2445966</t>
  </si>
  <si>
    <t>2445966,0</t>
  </si>
  <si>
    <t>2445966,4010</t>
  </si>
  <si>
    <t>2445966,40</t>
  </si>
  <si>
    <t>US4464131063</t>
  </si>
  <si>
    <t>HII.N</t>
  </si>
  <si>
    <t>HUNTINGTON INGALLS IND</t>
  </si>
  <si>
    <t>B40SSC9</t>
  </si>
  <si>
    <t>B40SSC9,0</t>
  </si>
  <si>
    <t>B40SSC9,2010</t>
  </si>
  <si>
    <t>B40SSC9,20</t>
  </si>
  <si>
    <t>US44919P5089</t>
  </si>
  <si>
    <t>IAC.OQ</t>
  </si>
  <si>
    <t>IAC/INTERACTIVECORP A</t>
  </si>
  <si>
    <t>B0F0F09</t>
  </si>
  <si>
    <t>B0F0F09,0</t>
  </si>
  <si>
    <t>B0F0F09,4510</t>
  </si>
  <si>
    <t>B0F0F09,45</t>
  </si>
  <si>
    <t>US4592001014</t>
  </si>
  <si>
    <t>IBM.N</t>
  </si>
  <si>
    <t>IBM CORP</t>
  </si>
  <si>
    <t>2005973</t>
  </si>
  <si>
    <t>2005973,0</t>
  </si>
  <si>
    <t>2005973,4510</t>
  </si>
  <si>
    <t>2005973,45</t>
  </si>
  <si>
    <t>US45167R1041</t>
  </si>
  <si>
    <t>IEX.N</t>
  </si>
  <si>
    <t>IDEX CORP</t>
  </si>
  <si>
    <t>2456612</t>
  </si>
  <si>
    <t>2456612,0</t>
  </si>
  <si>
    <t>2456612,2010</t>
  </si>
  <si>
    <t>2456612,20</t>
  </si>
  <si>
    <t>US45168D1046</t>
  </si>
  <si>
    <t>IDXX.OQ</t>
  </si>
  <si>
    <t>IDEXX LABORATORIES</t>
  </si>
  <si>
    <t>2459202</t>
  </si>
  <si>
    <t>2459202,0</t>
  </si>
  <si>
    <t>2459202,3510</t>
  </si>
  <si>
    <t>2459202,35</t>
  </si>
  <si>
    <t>BMG475671050</t>
  </si>
  <si>
    <t>INFO.OQ</t>
  </si>
  <si>
    <t>IHS MARKIT</t>
  </si>
  <si>
    <t>BD0Q558</t>
  </si>
  <si>
    <t>BD0Q558,0</t>
  </si>
  <si>
    <t>BD0Q558,2020</t>
  </si>
  <si>
    <t>BD0Q558,20</t>
  </si>
  <si>
    <t>US4523081093</t>
  </si>
  <si>
    <t>ITW.N</t>
  </si>
  <si>
    <t>ILLINOIS TOOL WORKS</t>
  </si>
  <si>
    <t>2457552</t>
  </si>
  <si>
    <t>2457552,0</t>
  </si>
  <si>
    <t>2457552,2010</t>
  </si>
  <si>
    <t>2457552,20</t>
  </si>
  <si>
    <t>US4523271090</t>
  </si>
  <si>
    <t>ILMN.OQ</t>
  </si>
  <si>
    <t>ILLUMINA</t>
  </si>
  <si>
    <t>2613990</t>
  </si>
  <si>
    <t>2613990,0</t>
  </si>
  <si>
    <t>2613990,3520</t>
  </si>
  <si>
    <t>2613990,35</t>
  </si>
  <si>
    <t>US45337C1027</t>
  </si>
  <si>
    <t>INCY.OQ</t>
  </si>
  <si>
    <t>INCYTE CORP</t>
  </si>
  <si>
    <t>2471950</t>
  </si>
  <si>
    <t>2471950,0</t>
  </si>
  <si>
    <t>2471950,3520</t>
  </si>
  <si>
    <t>2471950,35</t>
  </si>
  <si>
    <t>IE00B6330302</t>
  </si>
  <si>
    <t>IR.N</t>
  </si>
  <si>
    <t>INGERSOLL-RAND A</t>
  </si>
  <si>
    <t>B633030</t>
  </si>
  <si>
    <t>B633030,0</t>
  </si>
  <si>
    <t>B633030,2010</t>
  </si>
  <si>
    <t>B633030,20</t>
  </si>
  <si>
    <t>US4571871023</t>
  </si>
  <si>
    <t>INGR.N</t>
  </si>
  <si>
    <t>INGREDION INC</t>
  </si>
  <si>
    <t>B7K24P7</t>
  </si>
  <si>
    <t>B7K24P7,0</t>
  </si>
  <si>
    <t>B7K24P7,3020</t>
  </si>
  <si>
    <t>B7K24P7,30</t>
  </si>
  <si>
    <t>2463247</t>
  </si>
  <si>
    <t>2463247,0</t>
  </si>
  <si>
    <t>2463247,4530</t>
  </si>
  <si>
    <t>2463247,45</t>
  </si>
  <si>
    <t>US45866F1049</t>
  </si>
  <si>
    <t>ICE.N</t>
  </si>
  <si>
    <t>INTERCONTINENTAL EXCH</t>
  </si>
  <si>
    <t>BFSSDS9</t>
  </si>
  <si>
    <t>BFSSDS9,0</t>
  </si>
  <si>
    <t>BFSSDS9,4020</t>
  </si>
  <si>
    <t>BFSSDS9,40</t>
  </si>
  <si>
    <t>US4601461035</t>
  </si>
  <si>
    <t>IP.N</t>
  </si>
  <si>
    <t>INTERNATIONAL PAPER</t>
  </si>
  <si>
    <t>2465254</t>
  </si>
  <si>
    <t>2465254,0</t>
  </si>
  <si>
    <t>2465254,1510</t>
  </si>
  <si>
    <t>2465254,15</t>
  </si>
  <si>
    <t>US4606901001</t>
  </si>
  <si>
    <t>IPG.N</t>
  </si>
  <si>
    <t>INTERPUBLIC GROUP OF COS</t>
  </si>
  <si>
    <t>2466321</t>
  </si>
  <si>
    <t>2466321,0</t>
  </si>
  <si>
    <t>2466321,2540</t>
  </si>
  <si>
    <t>2466321,25</t>
  </si>
  <si>
    <t>US4595061015</t>
  </si>
  <si>
    <t>IFF.N</t>
  </si>
  <si>
    <t>INTL FLAVORS &amp; FRAGRANCE</t>
  </si>
  <si>
    <t>2464165</t>
  </si>
  <si>
    <t>2464165,0</t>
  </si>
  <si>
    <t>2464165,1510</t>
  </si>
  <si>
    <t>2464165,15</t>
  </si>
  <si>
    <t>US4612021034</t>
  </si>
  <si>
    <t>INTU.OQ</t>
  </si>
  <si>
    <t>INTUIT</t>
  </si>
  <si>
    <t>2459020</t>
  </si>
  <si>
    <t>2459020,0</t>
  </si>
  <si>
    <t>2459020,4510</t>
  </si>
  <si>
    <t>2459020,45</t>
  </si>
  <si>
    <t>US46120E6023</t>
  </si>
  <si>
    <t>ISRG.OQ</t>
  </si>
  <si>
    <t>INTUITIVE SURGICAL</t>
  </si>
  <si>
    <t>2871301</t>
  </si>
  <si>
    <t>2871301,0</t>
  </si>
  <si>
    <t>2871301,3510</t>
  </si>
  <si>
    <t>2871301,35</t>
  </si>
  <si>
    <t>BMG491BT1088</t>
  </si>
  <si>
    <t>IVZ.N</t>
  </si>
  <si>
    <t>INVESCO LTD</t>
  </si>
  <si>
    <t>B28XP76</t>
  </si>
  <si>
    <t>B28XP76,0</t>
  </si>
  <si>
    <t>B28XP76,4020</t>
  </si>
  <si>
    <t>B28XP76,40</t>
  </si>
  <si>
    <t>US46187W1071</t>
  </si>
  <si>
    <t>INVH.N</t>
  </si>
  <si>
    <t>INVITATION HOMES</t>
  </si>
  <si>
    <t>BD81GW9</t>
  </si>
  <si>
    <t>BD81GW9,0</t>
  </si>
  <si>
    <t>BD81GW9,6010</t>
  </si>
  <si>
    <t>BD81GW9,60</t>
  </si>
  <si>
    <t>US44980X1090</t>
  </si>
  <si>
    <t>IPGP.OQ</t>
  </si>
  <si>
    <t>IPG PHOTONICS</t>
  </si>
  <si>
    <t>2698782</t>
  </si>
  <si>
    <t>2698782,0</t>
  </si>
  <si>
    <t>2698782,4520</t>
  </si>
  <si>
    <t>2698782,45</t>
  </si>
  <si>
    <t>US46266C1053</t>
  </si>
  <si>
    <t>IQV.N</t>
  </si>
  <si>
    <t>IQVIA HOLDINGS</t>
  </si>
  <si>
    <t>BDR73G1</t>
  </si>
  <si>
    <t>BDR73G1,0</t>
  </si>
  <si>
    <t>BDR73G1,3520</t>
  </si>
  <si>
    <t>BDR73G1,35</t>
  </si>
  <si>
    <t>US46284V1017</t>
  </si>
  <si>
    <t>IRM.N</t>
  </si>
  <si>
    <t>IRON MOUNTAIN</t>
  </si>
  <si>
    <t>BVFTF03</t>
  </si>
  <si>
    <t>BVFTF03,0</t>
  </si>
  <si>
    <t>BVFTF03,6010</t>
  </si>
  <si>
    <t>BVFTF03,60</t>
  </si>
  <si>
    <t>US4698141078</t>
  </si>
  <si>
    <t>JEC.N</t>
  </si>
  <si>
    <t>JACOBS ENGINEERING GROUP</t>
  </si>
  <si>
    <t>2469052</t>
  </si>
  <si>
    <t>2469052,0</t>
  </si>
  <si>
    <t>2469052,2010</t>
  </si>
  <si>
    <t>2469052,20</t>
  </si>
  <si>
    <t>IE00B4Q5ZN47</t>
  </si>
  <si>
    <t>JAZZ.OQ</t>
  </si>
  <si>
    <t>JAZZ PHARMACEUTICALS</t>
  </si>
  <si>
    <t>B4Q5ZN4</t>
  </si>
  <si>
    <t>B4Q5ZN4,0</t>
  </si>
  <si>
    <t>B4Q5ZN4,3520</t>
  </si>
  <si>
    <t>B4Q5ZN4,35</t>
  </si>
  <si>
    <t>US47233W1099</t>
  </si>
  <si>
    <t>JEF.N</t>
  </si>
  <si>
    <t>JEFFERIES FINANCIAL GRP</t>
  </si>
  <si>
    <t>BG0Q4Z2</t>
  </si>
  <si>
    <t>BG0Q4Z2,0</t>
  </si>
  <si>
    <t>BG0Q4Z2,4020</t>
  </si>
  <si>
    <t>BG0Q4Z2,40</t>
  </si>
  <si>
    <t>US8326964058</t>
  </si>
  <si>
    <t>SJM.N</t>
  </si>
  <si>
    <t>JM SMUCKER CO</t>
  </si>
  <si>
    <t>2951452</t>
  </si>
  <si>
    <t>2951452,0</t>
  </si>
  <si>
    <t>2951452,3020</t>
  </si>
  <si>
    <t>2951452,30</t>
  </si>
  <si>
    <t>US4781601046</t>
  </si>
  <si>
    <t>JNJ.N</t>
  </si>
  <si>
    <t>JOHNSON &amp; JOHNSON</t>
  </si>
  <si>
    <t>2475833</t>
  </si>
  <si>
    <t>2475833,0</t>
  </si>
  <si>
    <t>2475833,3520</t>
  </si>
  <si>
    <t>2475833,35</t>
  </si>
  <si>
    <t>IE00BY7QL619</t>
  </si>
  <si>
    <t>JCI.N</t>
  </si>
  <si>
    <t>JOHNSON CONTROLS (NEW)</t>
  </si>
  <si>
    <t>BY7QL61</t>
  </si>
  <si>
    <t>BY7QL61,0</t>
  </si>
  <si>
    <t>BY7QL61,2010</t>
  </si>
  <si>
    <t>BY7QL61,20</t>
  </si>
  <si>
    <t>US48020Q1076</t>
  </si>
  <si>
    <t>JLL.N</t>
  </si>
  <si>
    <t>JONES LANG LASALLE</t>
  </si>
  <si>
    <t>2040640</t>
  </si>
  <si>
    <t>2040640,0</t>
  </si>
  <si>
    <t>2040640,6010</t>
  </si>
  <si>
    <t>2040640,60</t>
  </si>
  <si>
    <t>US46625H1005</t>
  </si>
  <si>
    <t>JPM.N</t>
  </si>
  <si>
    <t>JPMORGAN CHASE &amp; CO</t>
  </si>
  <si>
    <t>2190385</t>
  </si>
  <si>
    <t>2190385,0</t>
  </si>
  <si>
    <t>2190385,4010</t>
  </si>
  <si>
    <t>2190385,40</t>
  </si>
  <si>
    <t>US48203R1041</t>
  </si>
  <si>
    <t>JNPR.N</t>
  </si>
  <si>
    <t>JUNIPER NETWORKS</t>
  </si>
  <si>
    <t>2431846</t>
  </si>
  <si>
    <t>2431846,0</t>
  </si>
  <si>
    <t>2431846,4520</t>
  </si>
  <si>
    <t>2431846,45</t>
  </si>
  <si>
    <t>US4851703029</t>
  </si>
  <si>
    <t>KSU.N</t>
  </si>
  <si>
    <t>KANSAS CITY SOUTHERN</t>
  </si>
  <si>
    <t>2607647</t>
  </si>
  <si>
    <t>2607647,0</t>
  </si>
  <si>
    <t>2607647,2030</t>
  </si>
  <si>
    <t>2607647,20</t>
  </si>
  <si>
    <t>US4878361082</t>
  </si>
  <si>
    <t>K.N</t>
  </si>
  <si>
    <t>KELLOGG CO</t>
  </si>
  <si>
    <t>2486813</t>
  </si>
  <si>
    <t>2486813,0</t>
  </si>
  <si>
    <t>2486813,3020</t>
  </si>
  <si>
    <t>2486813,30</t>
  </si>
  <si>
    <t>US4932671088</t>
  </si>
  <si>
    <t>KEY.N</t>
  </si>
  <si>
    <t>KEYCORP</t>
  </si>
  <si>
    <t>2490911</t>
  </si>
  <si>
    <t>2490911,0</t>
  </si>
  <si>
    <t>2490911,4010</t>
  </si>
  <si>
    <t>2490911,40</t>
  </si>
  <si>
    <t>US49338L1035</t>
  </si>
  <si>
    <t>KEYS.N</t>
  </si>
  <si>
    <t>KEYSIGHT TECHNOLOGIES</t>
  </si>
  <si>
    <t>BQZJ0Q9</t>
  </si>
  <si>
    <t>BQZJ0Q9,0</t>
  </si>
  <si>
    <t>BQZJ0Q9,4520</t>
  </si>
  <si>
    <t>BQZJ0Q9,45</t>
  </si>
  <si>
    <t>US4943681035</t>
  </si>
  <si>
    <t>KMB.N</t>
  </si>
  <si>
    <t>KIMBERLY-CLARK CORP</t>
  </si>
  <si>
    <t>2491839</t>
  </si>
  <si>
    <t>2491839,0</t>
  </si>
  <si>
    <t>2491839,3030</t>
  </si>
  <si>
    <t>2491839,30</t>
  </si>
  <si>
    <t>US49446R1095</t>
  </si>
  <si>
    <t>KIM.N</t>
  </si>
  <si>
    <t>KIMCO REALTY CORP</t>
  </si>
  <si>
    <t>2491594</t>
  </si>
  <si>
    <t>2491594,0</t>
  </si>
  <si>
    <t>2491594,6010</t>
  </si>
  <si>
    <t>2491594,60</t>
  </si>
  <si>
    <t>US49456B1017</t>
  </si>
  <si>
    <t>KMI.N</t>
  </si>
  <si>
    <t>KINDER MORGAN P</t>
  </si>
  <si>
    <t>B3NQ4P8</t>
  </si>
  <si>
    <t>B3NQ4P8,0</t>
  </si>
  <si>
    <t>B3NQ4P8,1010</t>
  </si>
  <si>
    <t>B3NQ4P8,10</t>
  </si>
  <si>
    <t>US4824801009</t>
  </si>
  <si>
    <t>KLAC.OQ</t>
  </si>
  <si>
    <t>KLA TENCOR CORP</t>
  </si>
  <si>
    <t>2480138</t>
  </si>
  <si>
    <t>2480138,0</t>
  </si>
  <si>
    <t>2480138,4530</t>
  </si>
  <si>
    <t>2480138,45</t>
  </si>
  <si>
    <t>US4990491049</t>
  </si>
  <si>
    <t>KNX.N</t>
  </si>
  <si>
    <t>KNIGHT-SWIFT TRANSPORT</t>
  </si>
  <si>
    <t>BF0LKD0</t>
  </si>
  <si>
    <t>BF0LKD0,0</t>
  </si>
  <si>
    <t>BF0LKD0,2030</t>
  </si>
  <si>
    <t>BF0LKD0,20</t>
  </si>
  <si>
    <t>US5002551043</t>
  </si>
  <si>
    <t>KSS.N</t>
  </si>
  <si>
    <t>KOHLS CORP</t>
  </si>
  <si>
    <t>2496113</t>
  </si>
  <si>
    <t>2496113,0</t>
  </si>
  <si>
    <t>2496113,2550</t>
  </si>
  <si>
    <t>2496113,25</t>
  </si>
  <si>
    <t>US5007541064</t>
  </si>
  <si>
    <t>KHC.OQ</t>
  </si>
  <si>
    <t>KRAFT HEINZ CO</t>
  </si>
  <si>
    <t>BYRY499</t>
  </si>
  <si>
    <t>BYRY499,0</t>
  </si>
  <si>
    <t>BYRY499,3020</t>
  </si>
  <si>
    <t>BYRY499,30</t>
  </si>
  <si>
    <t>US5010441013</t>
  </si>
  <si>
    <t>KR.N</t>
  </si>
  <si>
    <t>KROGER CO</t>
  </si>
  <si>
    <t>2497406</t>
  </si>
  <si>
    <t>2497406,0</t>
  </si>
  <si>
    <t>2497406,3010</t>
  </si>
  <si>
    <t>2497406,30</t>
  </si>
  <si>
    <t>US5017971046</t>
  </si>
  <si>
    <t>LB.N</t>
  </si>
  <si>
    <t>L BRANDS</t>
  </si>
  <si>
    <t>B9M2WX3</t>
  </si>
  <si>
    <t>B9M2WX3,0</t>
  </si>
  <si>
    <t>B9M2WX3,2550</t>
  </si>
  <si>
    <t>B9M2WX3,25</t>
  </si>
  <si>
    <t>US5024131071</t>
  </si>
  <si>
    <t>LLL.N</t>
  </si>
  <si>
    <t>L3 TECHNOLOGIES</t>
  </si>
  <si>
    <t>BYZGYC0</t>
  </si>
  <si>
    <t>BYZGYC0,0</t>
  </si>
  <si>
    <t>BYZGYC0,2010</t>
  </si>
  <si>
    <t>BYZGYC0,20</t>
  </si>
  <si>
    <t>US50540R4092</t>
  </si>
  <si>
    <t>LH.N</t>
  </si>
  <si>
    <t>LABORATORY CORP OF AMER</t>
  </si>
  <si>
    <t>2586122</t>
  </si>
  <si>
    <t>2586122,0</t>
  </si>
  <si>
    <t>2586122,3510</t>
  </si>
  <si>
    <t>2586122,35</t>
  </si>
  <si>
    <t>US5128071082</t>
  </si>
  <si>
    <t>LRCX.OQ</t>
  </si>
  <si>
    <t>LAM RESEARCH CORP</t>
  </si>
  <si>
    <t>2502247</t>
  </si>
  <si>
    <t>2502247,0</t>
  </si>
  <si>
    <t>2502247,4530</t>
  </si>
  <si>
    <t>2502247,45</t>
  </si>
  <si>
    <t>US5178341070</t>
  </si>
  <si>
    <t>LVS.N</t>
  </si>
  <si>
    <t>LAS VEGAS SANDS CORP</t>
  </si>
  <si>
    <t>B02T2J7</t>
  </si>
  <si>
    <t>B02T2J7,0</t>
  </si>
  <si>
    <t>B02T2J7,2530</t>
  </si>
  <si>
    <t>B02T2J7,25</t>
  </si>
  <si>
    <t>B570P91</t>
  </si>
  <si>
    <t>B570P91,0</t>
  </si>
  <si>
    <t>B570P91,2510</t>
  </si>
  <si>
    <t>B570P91,25</t>
  </si>
  <si>
    <t>US5246601075</t>
  </si>
  <si>
    <t>LEG.N</t>
  </si>
  <si>
    <t>LEGGETT &amp; PLATT</t>
  </si>
  <si>
    <t>2510682</t>
  </si>
  <si>
    <t>2510682,0</t>
  </si>
  <si>
    <t>2510682,2520</t>
  </si>
  <si>
    <t>2510682,25</t>
  </si>
  <si>
    <t>US5253271028</t>
  </si>
  <si>
    <t>LDOS.N</t>
  </si>
  <si>
    <t>LEIDOS HOLDINGS</t>
  </si>
  <si>
    <t>BDV82B8</t>
  </si>
  <si>
    <t>BDV82B8,0</t>
  </si>
  <si>
    <t>BDV82B8,4510</t>
  </si>
  <si>
    <t>BDV82B8,45</t>
  </si>
  <si>
    <t>US5260571048</t>
  </si>
  <si>
    <t>LEN.N</t>
  </si>
  <si>
    <t>LENNAR CORP A</t>
  </si>
  <si>
    <t>2511920</t>
  </si>
  <si>
    <t>2511920,0</t>
  </si>
  <si>
    <t>2511920,2520</t>
  </si>
  <si>
    <t>2511920,25</t>
  </si>
  <si>
    <t>US5261071071</t>
  </si>
  <si>
    <t>LII.N</t>
  </si>
  <si>
    <t>LENNOX INTERNATIONAL</t>
  </si>
  <si>
    <t>2442053</t>
  </si>
  <si>
    <t>2442053,0</t>
  </si>
  <si>
    <t>2442053,2010</t>
  </si>
  <si>
    <t>2442053,20</t>
  </si>
  <si>
    <t>US5303073051</t>
  </si>
  <si>
    <t>LBRDK.OQ</t>
  </si>
  <si>
    <t>LIBERTY BROADBAND C</t>
  </si>
  <si>
    <t>BRTLC06</t>
  </si>
  <si>
    <t>BRTLC06,0</t>
  </si>
  <si>
    <t>BRTLC06,2540</t>
  </si>
  <si>
    <t>BRTLC06,25</t>
  </si>
  <si>
    <t>US5312298541</t>
  </si>
  <si>
    <t>FWONK.OQ</t>
  </si>
  <si>
    <t>LIBERTY FORMULA ONE C</t>
  </si>
  <si>
    <t>BD8QGD5</t>
  </si>
  <si>
    <t>BD8QGD5,0</t>
  </si>
  <si>
    <t>BD8QGD5,2540</t>
  </si>
  <si>
    <t>BD8QGD5,25</t>
  </si>
  <si>
    <t>GB00B8W67662</t>
  </si>
  <si>
    <t>LBTYA.OQ</t>
  </si>
  <si>
    <t>LIBERTY GLOBAL A</t>
  </si>
  <si>
    <t>B8W6766</t>
  </si>
  <si>
    <t>B8W6766,0</t>
  </si>
  <si>
    <t>B8W6766,2540</t>
  </si>
  <si>
    <t>B8W6766,25</t>
  </si>
  <si>
    <t>GB00B8W67B19</t>
  </si>
  <si>
    <t>LBTYK.OQ</t>
  </si>
  <si>
    <t>LIBERTY GLOBAL C</t>
  </si>
  <si>
    <t>B8W67B1</t>
  </si>
  <si>
    <t>B8W67B1,0</t>
  </si>
  <si>
    <t>B8W67B1,2540</t>
  </si>
  <si>
    <t>B8W67B1,25</t>
  </si>
  <si>
    <t>US5311721048</t>
  </si>
  <si>
    <t>LPT.N</t>
  </si>
  <si>
    <t>LIBERTY PROPERTY TRUST</t>
  </si>
  <si>
    <t>2513681</t>
  </si>
  <si>
    <t>2513681,0</t>
  </si>
  <si>
    <t>2513681,6010</t>
  </si>
  <si>
    <t>2513681,60</t>
  </si>
  <si>
    <t>US5312294094</t>
  </si>
  <si>
    <t>LSXMA.OQ</t>
  </si>
  <si>
    <t>LIBERTY SIRIUSXM A</t>
  </si>
  <si>
    <t>BD8QGF7</t>
  </si>
  <si>
    <t>BD8QGF7,0</t>
  </si>
  <si>
    <t>BD8QGF7,2540</t>
  </si>
  <si>
    <t>BD8QGF7,25</t>
  </si>
  <si>
    <t>US5312296073</t>
  </si>
  <si>
    <t>LSXMK.OQ</t>
  </si>
  <si>
    <t>LIBERTY SIRIUSXM C</t>
  </si>
  <si>
    <t>BD8QGH9</t>
  </si>
  <si>
    <t>BD8QGH9,0</t>
  </si>
  <si>
    <t>BD8QGH9,2540</t>
  </si>
  <si>
    <t>BD8QGH9,25</t>
  </si>
  <si>
    <t>US5324571083</t>
  </si>
  <si>
    <t>LLY.N</t>
  </si>
  <si>
    <t>LILLY (ELI) &amp; COMPANY</t>
  </si>
  <si>
    <t>2516152</t>
  </si>
  <si>
    <t>2516152,0</t>
  </si>
  <si>
    <t>2516152,3520</t>
  </si>
  <si>
    <t>2516152,35</t>
  </si>
  <si>
    <t>US5341871094</t>
  </si>
  <si>
    <t>LNC.N</t>
  </si>
  <si>
    <t>LINCOLN NATIONAL CORP</t>
  </si>
  <si>
    <t>2516378</t>
  </si>
  <si>
    <t>2516378,0</t>
  </si>
  <si>
    <t>2516378,4030</t>
  </si>
  <si>
    <t>2516378,40</t>
  </si>
  <si>
    <t>US5380341090</t>
  </si>
  <si>
    <t>LYV.N</t>
  </si>
  <si>
    <t>LIVE NATION ENTMT</t>
  </si>
  <si>
    <t>B0T7YX2</t>
  </si>
  <si>
    <t>B0T7YX2,0</t>
  </si>
  <si>
    <t>B0T7YX2,2540</t>
  </si>
  <si>
    <t>B0T7YX2,25</t>
  </si>
  <si>
    <t>US5018892084</t>
  </si>
  <si>
    <t>LKQ.OQ</t>
  </si>
  <si>
    <t>LKQ CORP</t>
  </si>
  <si>
    <t>2971029</t>
  </si>
  <si>
    <t>2971029,0</t>
  </si>
  <si>
    <t>2971029,2550</t>
  </si>
  <si>
    <t>2971029,25</t>
  </si>
  <si>
    <t>US5398301094</t>
  </si>
  <si>
    <t>LMT.N</t>
  </si>
  <si>
    <t>LOCKHEED MARTIN CORP</t>
  </si>
  <si>
    <t>2522096</t>
  </si>
  <si>
    <t>2522096,0</t>
  </si>
  <si>
    <t>2522096,2010</t>
  </si>
  <si>
    <t>2522096,20</t>
  </si>
  <si>
    <t>US5404241086</t>
  </si>
  <si>
    <t>L.N</t>
  </si>
  <si>
    <t>LOEWS CORP</t>
  </si>
  <si>
    <t>2523022</t>
  </si>
  <si>
    <t>2523022,0</t>
  </si>
  <si>
    <t>2523022,4030</t>
  </si>
  <si>
    <t>2523022,40</t>
  </si>
  <si>
    <t>US5486611073</t>
  </si>
  <si>
    <t>LOW.N</t>
  </si>
  <si>
    <t>LOWE'S COS</t>
  </si>
  <si>
    <t>2536763</t>
  </si>
  <si>
    <t>2536763,0</t>
  </si>
  <si>
    <t>2536763,2550</t>
  </si>
  <si>
    <t>2536763,25</t>
  </si>
  <si>
    <t>US5500211090</t>
  </si>
  <si>
    <t>LULU.OQ</t>
  </si>
  <si>
    <t>LULULEMON ATHLETICA</t>
  </si>
  <si>
    <t>B23FN39</t>
  </si>
  <si>
    <t>B23FN39,0</t>
  </si>
  <si>
    <t>B23FN39,2520</t>
  </si>
  <si>
    <t>B23FN39,25</t>
  </si>
  <si>
    <t>NL0009434992</t>
  </si>
  <si>
    <t>LYB.N</t>
  </si>
  <si>
    <t>LYONDELLBASELL INDS A</t>
  </si>
  <si>
    <t>B3SPXZ3</t>
  </si>
  <si>
    <t>B3SPXZ3,0</t>
  </si>
  <si>
    <t>B3SPXZ3,1510</t>
  </si>
  <si>
    <t>B3SPXZ3,15</t>
  </si>
  <si>
    <t>US55261F1049</t>
  </si>
  <si>
    <t>MTB.N</t>
  </si>
  <si>
    <t>M &amp; T BANK CORP</t>
  </si>
  <si>
    <t>2340168</t>
  </si>
  <si>
    <t>2340168,0</t>
  </si>
  <si>
    <t>2340168,4010</t>
  </si>
  <si>
    <t>2340168,40</t>
  </si>
  <si>
    <t>US5543821012</t>
  </si>
  <si>
    <t>MAC.N</t>
  </si>
  <si>
    <t>MACERICH CO</t>
  </si>
  <si>
    <t>2543967</t>
  </si>
  <si>
    <t>2543967,0</t>
  </si>
  <si>
    <t>2543967,6010</t>
  </si>
  <si>
    <t>2543967,60</t>
  </si>
  <si>
    <t>2345022</t>
  </si>
  <si>
    <t>2345022,0</t>
  </si>
  <si>
    <t>2345022,2550</t>
  </si>
  <si>
    <t>2345022,25</t>
  </si>
  <si>
    <t>US56418H1005</t>
  </si>
  <si>
    <t>MAN.N</t>
  </si>
  <si>
    <t>MANPOWERGROUP</t>
  </si>
  <si>
    <t>2562490</t>
  </si>
  <si>
    <t>2562490,0</t>
  </si>
  <si>
    <t>2562490,2020</t>
  </si>
  <si>
    <t>2562490,20</t>
  </si>
  <si>
    <t>US5658491064</t>
  </si>
  <si>
    <t>MRO.N</t>
  </si>
  <si>
    <t>MARATHON OIL CORP</t>
  </si>
  <si>
    <t>2910970</t>
  </si>
  <si>
    <t>2910970,0</t>
  </si>
  <si>
    <t>2910970,1010</t>
  </si>
  <si>
    <t>2910970,10</t>
  </si>
  <si>
    <t>US56585A1025</t>
  </si>
  <si>
    <t>MPC.N</t>
  </si>
  <si>
    <t>MARATHON PETROLEUM</t>
  </si>
  <si>
    <t>B3K3L40</t>
  </si>
  <si>
    <t>B3K3L40,0</t>
  </si>
  <si>
    <t>B3K3L40,1010</t>
  </si>
  <si>
    <t>B3K3L40,10</t>
  </si>
  <si>
    <t>US5705351048</t>
  </si>
  <si>
    <t>MKL.N</t>
  </si>
  <si>
    <t>MARKEL CORP</t>
  </si>
  <si>
    <t>2566436</t>
  </si>
  <si>
    <t>2566436,0</t>
  </si>
  <si>
    <t>2566436,4030</t>
  </si>
  <si>
    <t>2566436,40</t>
  </si>
  <si>
    <t>US5719032022</t>
  </si>
  <si>
    <t>MAR.OQ</t>
  </si>
  <si>
    <t>MARRIOTT INTERNATIONAL A</t>
  </si>
  <si>
    <t>2210614</t>
  </si>
  <si>
    <t>2210614,0</t>
  </si>
  <si>
    <t>2210614,2530</t>
  </si>
  <si>
    <t>2210614,25</t>
  </si>
  <si>
    <t>US5717481023</t>
  </si>
  <si>
    <t>MMC.N</t>
  </si>
  <si>
    <t>MARSH &amp; MCLENNAN COS</t>
  </si>
  <si>
    <t>2567741</t>
  </si>
  <si>
    <t>2567741,0</t>
  </si>
  <si>
    <t>2567741,4030</t>
  </si>
  <si>
    <t>2567741,40</t>
  </si>
  <si>
    <t>US5732841060</t>
  </si>
  <si>
    <t>MLM.N</t>
  </si>
  <si>
    <t>MARTIN MARIETTA MATRLS</t>
  </si>
  <si>
    <t>2572079</t>
  </si>
  <si>
    <t>2572079,0</t>
  </si>
  <si>
    <t>2572079,1510</t>
  </si>
  <si>
    <t>2572079,15</t>
  </si>
  <si>
    <t>BMG5876H1051</t>
  </si>
  <si>
    <t>MRVL.OQ</t>
  </si>
  <si>
    <t>MARVELL TECHNOLOGY GROUP</t>
  </si>
  <si>
    <t>2594653</t>
  </si>
  <si>
    <t>2594653,0</t>
  </si>
  <si>
    <t>2594653,4530</t>
  </si>
  <si>
    <t>2594653,45</t>
  </si>
  <si>
    <t>US5745991068</t>
  </si>
  <si>
    <t>MAS.N</t>
  </si>
  <si>
    <t>MASCO CORP</t>
  </si>
  <si>
    <t>2570200</t>
  </si>
  <si>
    <t>2570200,0</t>
  </si>
  <si>
    <t>2570200,2010</t>
  </si>
  <si>
    <t>2570200,20</t>
  </si>
  <si>
    <t>US57636Q1040</t>
  </si>
  <si>
    <t>MA.N</t>
  </si>
  <si>
    <t>MASTERCARD A</t>
  </si>
  <si>
    <t>B121557</t>
  </si>
  <si>
    <t>B121557,0</t>
  </si>
  <si>
    <t>B121557,4510</t>
  </si>
  <si>
    <t>B121557,45</t>
  </si>
  <si>
    <t>US5770811025</t>
  </si>
  <si>
    <t>MAT.OQ</t>
  </si>
  <si>
    <t>MATTEL</t>
  </si>
  <si>
    <t>2572303</t>
  </si>
  <si>
    <t>2572303,0</t>
  </si>
  <si>
    <t>2572303,2520</t>
  </si>
  <si>
    <t>2572303,25</t>
  </si>
  <si>
    <t>US57772K1016</t>
  </si>
  <si>
    <t>MXIM.OQ</t>
  </si>
  <si>
    <t>MAXIM INTEGRATED PRDCTS</t>
  </si>
  <si>
    <t>2573760</t>
  </si>
  <si>
    <t>2573760,0</t>
  </si>
  <si>
    <t>2573760,4530</t>
  </si>
  <si>
    <t>2573760,45</t>
  </si>
  <si>
    <t>US5797802064</t>
  </si>
  <si>
    <t>MKC.N</t>
  </si>
  <si>
    <t>MCCORMICK &amp; CO NV</t>
  </si>
  <si>
    <t>2550161</t>
  </si>
  <si>
    <t>2550161,0</t>
  </si>
  <si>
    <t>2550161,3020</t>
  </si>
  <si>
    <t>2550161,30</t>
  </si>
  <si>
    <t>US5801351017</t>
  </si>
  <si>
    <t>MCD.N</t>
  </si>
  <si>
    <t>MCDONALD'S CORP</t>
  </si>
  <si>
    <t>2550707</t>
  </si>
  <si>
    <t>2550707,0</t>
  </si>
  <si>
    <t>2550707,2530</t>
  </si>
  <si>
    <t>2550707,25</t>
  </si>
  <si>
    <t>US58155Q1031</t>
  </si>
  <si>
    <t>MCK.N</t>
  </si>
  <si>
    <t>MCKESSON CORP</t>
  </si>
  <si>
    <t>2378534</t>
  </si>
  <si>
    <t>2378534,0</t>
  </si>
  <si>
    <t>2378534,3510</t>
  </si>
  <si>
    <t>2378534,35</t>
  </si>
  <si>
    <t>IE00BTN1Y115</t>
  </si>
  <si>
    <t>MDT.N</t>
  </si>
  <si>
    <t>MEDTRONIC PLC</t>
  </si>
  <si>
    <t>BTN1Y11</t>
  </si>
  <si>
    <t>BTN1Y11,0</t>
  </si>
  <si>
    <t>BTN1Y11,3510</t>
  </si>
  <si>
    <t>BTN1Y11,35</t>
  </si>
  <si>
    <t>US58733R1023</t>
  </si>
  <si>
    <t>MELI.OQ</t>
  </si>
  <si>
    <t>MERCADOLIBRE</t>
  </si>
  <si>
    <t>B23X1H3</t>
  </si>
  <si>
    <t>B23X1H3,0</t>
  </si>
  <si>
    <t>B23X1H3,4510</t>
  </si>
  <si>
    <t>B23X1H3,45</t>
  </si>
  <si>
    <t>US58933Y1055</t>
  </si>
  <si>
    <t>MRK.N</t>
  </si>
  <si>
    <t>MERCK &amp; CO</t>
  </si>
  <si>
    <t>2778844</t>
  </si>
  <si>
    <t>2778844,0</t>
  </si>
  <si>
    <t>2778844,3520</t>
  </si>
  <si>
    <t>2778844,35</t>
  </si>
  <si>
    <t>US59156R1086</t>
  </si>
  <si>
    <t>MET.N</t>
  </si>
  <si>
    <t>METLIFE</t>
  </si>
  <si>
    <t>2573209</t>
  </si>
  <si>
    <t>2573209,0</t>
  </si>
  <si>
    <t>2573209,4030</t>
  </si>
  <si>
    <t>2573209,40</t>
  </si>
  <si>
    <t>US5926881054</t>
  </si>
  <si>
    <t>MTD.N</t>
  </si>
  <si>
    <t>METTLER TOLEDO INTL</t>
  </si>
  <si>
    <t>2126249</t>
  </si>
  <si>
    <t>2126249,0</t>
  </si>
  <si>
    <t>2126249,3520</t>
  </si>
  <si>
    <t>2126249,35</t>
  </si>
  <si>
    <t>US5529531015</t>
  </si>
  <si>
    <t>MGM.N</t>
  </si>
  <si>
    <t>MGM RESORTS INTL</t>
  </si>
  <si>
    <t>2547419</t>
  </si>
  <si>
    <t>2547419,0</t>
  </si>
  <si>
    <t>2547419,2530</t>
  </si>
  <si>
    <t>2547419,25</t>
  </si>
  <si>
    <t>VGG607541015</t>
  </si>
  <si>
    <t>KORS.N</t>
  </si>
  <si>
    <t>MICHAEL KORS HOLDINGS</t>
  </si>
  <si>
    <t>B7341C6</t>
  </si>
  <si>
    <t>B7341C6,0</t>
  </si>
  <si>
    <t>B7341C6,2520</t>
  </si>
  <si>
    <t>B7341C6,25</t>
  </si>
  <si>
    <t>US5950171042</t>
  </si>
  <si>
    <t>MCHP.OQ</t>
  </si>
  <si>
    <t>MICROCHIP TECHNOLOGY</t>
  </si>
  <si>
    <t>2592174</t>
  </si>
  <si>
    <t>2592174,0</t>
  </si>
  <si>
    <t>2592174,4530</t>
  </si>
  <si>
    <t>2592174,45</t>
  </si>
  <si>
    <t>US5951121038</t>
  </si>
  <si>
    <t>MU.OQ</t>
  </si>
  <si>
    <t>MICRON TECHNOLOGY</t>
  </si>
  <si>
    <t>2588184</t>
  </si>
  <si>
    <t>2588184,0</t>
  </si>
  <si>
    <t>2588184,4530</t>
  </si>
  <si>
    <t>2588184,45</t>
  </si>
  <si>
    <t>US5949181045</t>
  </si>
  <si>
    <t>MSFT.OQ</t>
  </si>
  <si>
    <t>MICROSOFT CORP</t>
  </si>
  <si>
    <t>2588173</t>
  </si>
  <si>
    <t>2588173,0</t>
  </si>
  <si>
    <t>2588173,4510</t>
  </si>
  <si>
    <t>2588173,45</t>
  </si>
  <si>
    <t>US59522J1034</t>
  </si>
  <si>
    <t>MAA.N</t>
  </si>
  <si>
    <t>MID-AMERICA APARTMENT</t>
  </si>
  <si>
    <t>2589132</t>
  </si>
  <si>
    <t>2589132,0</t>
  </si>
  <si>
    <t>2589132,6010</t>
  </si>
  <si>
    <t>2589132,60</t>
  </si>
  <si>
    <t>US5962781010</t>
  </si>
  <si>
    <t>MIDD.OQ</t>
  </si>
  <si>
    <t>MIDDLEBY CORP</t>
  </si>
  <si>
    <t>2590930</t>
  </si>
  <si>
    <t>2590930,0</t>
  </si>
  <si>
    <t>2590930,2010</t>
  </si>
  <si>
    <t>2590930,20</t>
  </si>
  <si>
    <t>US6081901042</t>
  </si>
  <si>
    <t>MHK.N</t>
  </si>
  <si>
    <t>MOHAWK INDUSTRIES</t>
  </si>
  <si>
    <t>2598699</t>
  </si>
  <si>
    <t>2598699,0</t>
  </si>
  <si>
    <t>2598699,2520</t>
  </si>
  <si>
    <t>2598699,25</t>
  </si>
  <si>
    <t>US60871R2094</t>
  </si>
  <si>
    <t>TAP.N</t>
  </si>
  <si>
    <t>MOLSON COORS BREWING B</t>
  </si>
  <si>
    <t>B067BM3</t>
  </si>
  <si>
    <t>B067BM3,0</t>
  </si>
  <si>
    <t>B067BM3,3020</t>
  </si>
  <si>
    <t>B067BM3,30</t>
  </si>
  <si>
    <t>US6092071058</t>
  </si>
  <si>
    <t>MDLZ.OQ</t>
  </si>
  <si>
    <t>MONDELEZ INTERNATIONAL A</t>
  </si>
  <si>
    <t>B8CKK03</t>
  </si>
  <si>
    <t>B8CKK03,0</t>
  </si>
  <si>
    <t>B8CKK03,3020</t>
  </si>
  <si>
    <t>B8CKK03,30</t>
  </si>
  <si>
    <t>US61174X1090</t>
  </si>
  <si>
    <t>MNST.OQ</t>
  </si>
  <si>
    <t>MONSTER BEVERAGE</t>
  </si>
  <si>
    <t>BZ07BW4</t>
  </si>
  <si>
    <t>BZ07BW4,0</t>
  </si>
  <si>
    <t>BZ07BW4,3020</t>
  </si>
  <si>
    <t>BZ07BW4,30</t>
  </si>
  <si>
    <t>US6153691059</t>
  </si>
  <si>
    <t>MCO.N</t>
  </si>
  <si>
    <t>MOODY'S CORP</t>
  </si>
  <si>
    <t>2252058</t>
  </si>
  <si>
    <t>2252058,0</t>
  </si>
  <si>
    <t>2252058,4020</t>
  </si>
  <si>
    <t>2252058,40</t>
  </si>
  <si>
    <t>US6174464486</t>
  </si>
  <si>
    <t>MS.N</t>
  </si>
  <si>
    <t>MORGAN STANLEY</t>
  </si>
  <si>
    <t>2262314</t>
  </si>
  <si>
    <t>2262314,0</t>
  </si>
  <si>
    <t>2262314,4020</t>
  </si>
  <si>
    <t>2262314,40</t>
  </si>
  <si>
    <t>US61945C1036</t>
  </si>
  <si>
    <t>MOS.N</t>
  </si>
  <si>
    <t>MOSAIC CO (THE)</t>
  </si>
  <si>
    <t>B3NPHP6</t>
  </si>
  <si>
    <t>B3NPHP6,0</t>
  </si>
  <si>
    <t>B3NPHP6,1510</t>
  </si>
  <si>
    <t>B3NPHP6,15</t>
  </si>
  <si>
    <t>US6200763075</t>
  </si>
  <si>
    <t>MSI.N</t>
  </si>
  <si>
    <t>MOTOROLA SOLUTIONS</t>
  </si>
  <si>
    <t>B5BKPQ4</t>
  </si>
  <si>
    <t>B5BKPQ4,0</t>
  </si>
  <si>
    <t>B5BKPQ4,4520</t>
  </si>
  <si>
    <t>B5BKPQ4,45</t>
  </si>
  <si>
    <t>US55354G1004</t>
  </si>
  <si>
    <t>MSCI.N</t>
  </si>
  <si>
    <t>MSCI</t>
  </si>
  <si>
    <t>B2972D2</t>
  </si>
  <si>
    <t>B2972D2,0</t>
  </si>
  <si>
    <t>B2972D2,4020</t>
  </si>
  <si>
    <t>B2972D2,40</t>
  </si>
  <si>
    <t>NL0011031208</t>
  </si>
  <si>
    <t>MYL.OQ</t>
  </si>
  <si>
    <t>MYLAN</t>
  </si>
  <si>
    <t>BVFMFG8</t>
  </si>
  <si>
    <t>BVFMFG8,0</t>
  </si>
  <si>
    <t>BVFMFG8,3520</t>
  </si>
  <si>
    <t>BVFMFG8,35</t>
  </si>
  <si>
    <t>US6311031081</t>
  </si>
  <si>
    <t>NDAQ.OQ</t>
  </si>
  <si>
    <t>NASDAQ</t>
  </si>
  <si>
    <t>2965107</t>
  </si>
  <si>
    <t>2965107,0</t>
  </si>
  <si>
    <t>2965107,4020</t>
  </si>
  <si>
    <t>2965107,40</t>
  </si>
  <si>
    <t>US6370711011</t>
  </si>
  <si>
    <t>NOV.N</t>
  </si>
  <si>
    <t>NATIONAL OILWELL VARCO</t>
  </si>
  <si>
    <t>2624486</t>
  </si>
  <si>
    <t>2624486,0</t>
  </si>
  <si>
    <t>2624486,1010</t>
  </si>
  <si>
    <t>2624486,10</t>
  </si>
  <si>
    <t>US6374171063</t>
  </si>
  <si>
    <t>NNN.N</t>
  </si>
  <si>
    <t>NATIONAL RETAIL PPTYS</t>
  </si>
  <si>
    <t>2211811</t>
  </si>
  <si>
    <t>2211811,0</t>
  </si>
  <si>
    <t>2211811,6010</t>
  </si>
  <si>
    <t>2211811,60</t>
  </si>
  <si>
    <t>US6402681083</t>
  </si>
  <si>
    <t>NKTR.OQ</t>
  </si>
  <si>
    <t>NEKTAR THERAPEUTICS</t>
  </si>
  <si>
    <t>2454445</t>
  </si>
  <si>
    <t>2454445,0</t>
  </si>
  <si>
    <t>2454445,3520</t>
  </si>
  <si>
    <t>2454445,35</t>
  </si>
  <si>
    <t>US64110D1046</t>
  </si>
  <si>
    <t>NTAP.OQ</t>
  </si>
  <si>
    <t>NETAPP</t>
  </si>
  <si>
    <t>2630643</t>
  </si>
  <si>
    <t>2630643,0</t>
  </si>
  <si>
    <t>2630643,4520</t>
  </si>
  <si>
    <t>2630643,45</t>
  </si>
  <si>
    <t>US64110L1061</t>
  </si>
  <si>
    <t>NFLX.OQ</t>
  </si>
  <si>
    <t>NETFLIX</t>
  </si>
  <si>
    <t>2857817</t>
  </si>
  <si>
    <t>2857817,0</t>
  </si>
  <si>
    <t>2857817,2550</t>
  </si>
  <si>
    <t>2857817,25</t>
  </si>
  <si>
    <t>US6494451031</t>
  </si>
  <si>
    <t>NYCB.N</t>
  </si>
  <si>
    <t>NEW YORK COMMU BANCORP</t>
  </si>
  <si>
    <t>2711656</t>
  </si>
  <si>
    <t>2711656,0</t>
  </si>
  <si>
    <t>2711656,4010</t>
  </si>
  <si>
    <t>2711656,40</t>
  </si>
  <si>
    <t>US6512291062</t>
  </si>
  <si>
    <t>NWL.N</t>
  </si>
  <si>
    <t>NEWELL BRANDS</t>
  </si>
  <si>
    <t>2635701</t>
  </si>
  <si>
    <t>2635701,0</t>
  </si>
  <si>
    <t>2635701,2520</t>
  </si>
  <si>
    <t>2635701,25</t>
  </si>
  <si>
    <t>US6512901082</t>
  </si>
  <si>
    <t>NFX.N</t>
  </si>
  <si>
    <t>NEWFIELD EXPLORATION CO</t>
  </si>
  <si>
    <t>2635079</t>
  </si>
  <si>
    <t>2635079,0</t>
  </si>
  <si>
    <t>2635079,1010</t>
  </si>
  <si>
    <t>2635079,10</t>
  </si>
  <si>
    <t>US6516391066</t>
  </si>
  <si>
    <t>NEM.N</t>
  </si>
  <si>
    <t>NEWMONT MINING CORP</t>
  </si>
  <si>
    <t>2636607</t>
  </si>
  <si>
    <t>2636607,0</t>
  </si>
  <si>
    <t>2636607,1510</t>
  </si>
  <si>
    <t>2636607,15</t>
  </si>
  <si>
    <t>US65249B1098</t>
  </si>
  <si>
    <t>NWSA.OQ</t>
  </si>
  <si>
    <t>NEWS CORP A</t>
  </si>
  <si>
    <t>BBGVT40</t>
  </si>
  <si>
    <t>BBGVT40,0</t>
  </si>
  <si>
    <t>BBGVT40,2540</t>
  </si>
  <si>
    <t>BBGVT40,25</t>
  </si>
  <si>
    <t>US65339F1012</t>
  </si>
  <si>
    <t>NEE.N</t>
  </si>
  <si>
    <t>NEXTERA ENERGY</t>
  </si>
  <si>
    <t>2328915</t>
  </si>
  <si>
    <t>2328915,0</t>
  </si>
  <si>
    <t>2328915,5510</t>
  </si>
  <si>
    <t>2328915,55</t>
  </si>
  <si>
    <t>GB00BWFY5505</t>
  </si>
  <si>
    <t>NLSN.N</t>
  </si>
  <si>
    <t>NIELSEN HOLDINGS PLC</t>
  </si>
  <si>
    <t>BWFY550</t>
  </si>
  <si>
    <t>BWFY550,0</t>
  </si>
  <si>
    <t>BWFY550,2020</t>
  </si>
  <si>
    <t>BWFY550,20</t>
  </si>
  <si>
    <t>US6541061031</t>
  </si>
  <si>
    <t>NKE.N</t>
  </si>
  <si>
    <t>NIKE B</t>
  </si>
  <si>
    <t>2640147</t>
  </si>
  <si>
    <t>2640147,0</t>
  </si>
  <si>
    <t>2640147,2520</t>
  </si>
  <si>
    <t>2640147,25</t>
  </si>
  <si>
    <t>US65473P1057</t>
  </si>
  <si>
    <t>NI.N</t>
  </si>
  <si>
    <t>NISOURCE (NEW)</t>
  </si>
  <si>
    <t>2645409</t>
  </si>
  <si>
    <t>2645409,0</t>
  </si>
  <si>
    <t>2645409,5510</t>
  </si>
  <si>
    <t>2645409,55</t>
  </si>
  <si>
    <t>US6550441058</t>
  </si>
  <si>
    <t>NBL.N</t>
  </si>
  <si>
    <t>NOBLE ENERGY</t>
  </si>
  <si>
    <t>2640761</t>
  </si>
  <si>
    <t>2640761,0</t>
  </si>
  <si>
    <t>2640761,1010</t>
  </si>
  <si>
    <t>2640761,10</t>
  </si>
  <si>
    <t>US6556641008</t>
  </si>
  <si>
    <t>JWN.N</t>
  </si>
  <si>
    <t>NORDSTROM</t>
  </si>
  <si>
    <t>2641827</t>
  </si>
  <si>
    <t>2641827,0</t>
  </si>
  <si>
    <t>2641827,2550</t>
  </si>
  <si>
    <t>2641827,25</t>
  </si>
  <si>
    <t>US6558441084</t>
  </si>
  <si>
    <t>NSC.N</t>
  </si>
  <si>
    <t>NORFOLK SOUTHERN CORP</t>
  </si>
  <si>
    <t>2641894</t>
  </si>
  <si>
    <t>2641894,0</t>
  </si>
  <si>
    <t>2641894,2030</t>
  </si>
  <si>
    <t>2641894,20</t>
  </si>
  <si>
    <t>US6658591044</t>
  </si>
  <si>
    <t>NTRS.OQ</t>
  </si>
  <si>
    <t>NORTHERN TRUST CORP</t>
  </si>
  <si>
    <t>2648668</t>
  </si>
  <si>
    <t>2648668,0</t>
  </si>
  <si>
    <t>2648668,4020</t>
  </si>
  <si>
    <t>2648668,40</t>
  </si>
  <si>
    <t>US6668071029</t>
  </si>
  <si>
    <t>NOC.N</t>
  </si>
  <si>
    <t>NORTHROP GRUMMAN CORP</t>
  </si>
  <si>
    <t>2648806</t>
  </si>
  <si>
    <t>2648806,0</t>
  </si>
  <si>
    <t>2648806,2010</t>
  </si>
  <si>
    <t>2648806,20</t>
  </si>
  <si>
    <t>BMG667211046</t>
  </si>
  <si>
    <t>NCLH.N</t>
  </si>
  <si>
    <t>NORWEGIAN CRUISE LINE</t>
  </si>
  <si>
    <t>B9CGTC3</t>
  </si>
  <si>
    <t>B9CGTC3,0</t>
  </si>
  <si>
    <t>B9CGTC3,2530</t>
  </si>
  <si>
    <t>B9CGTC3,25</t>
  </si>
  <si>
    <t>US6703461052</t>
  </si>
  <si>
    <t>NUE.N</t>
  </si>
  <si>
    <t>NUCOR CORP</t>
  </si>
  <si>
    <t>2651086</t>
  </si>
  <si>
    <t>2651086,0</t>
  </si>
  <si>
    <t>2651086,1510</t>
  </si>
  <si>
    <t>2651086,15</t>
  </si>
  <si>
    <t>US67066G1040</t>
  </si>
  <si>
    <t>NVDA.OQ</t>
  </si>
  <si>
    <t>NVIDIA</t>
  </si>
  <si>
    <t>2379504</t>
  </si>
  <si>
    <t>2379504,0</t>
  </si>
  <si>
    <t>2379504,4530</t>
  </si>
  <si>
    <t>2379504,45</t>
  </si>
  <si>
    <t>US62944T1051</t>
  </si>
  <si>
    <t>NVR.N</t>
  </si>
  <si>
    <t>NVR</t>
  </si>
  <si>
    <t>2637785</t>
  </si>
  <si>
    <t>2637785,0</t>
  </si>
  <si>
    <t>2637785,2520</t>
  </si>
  <si>
    <t>2637785,25</t>
  </si>
  <si>
    <t>US67103H1077</t>
  </si>
  <si>
    <t>ORLY.OQ</t>
  </si>
  <si>
    <t>O'REILLY AUTOMOTIVE</t>
  </si>
  <si>
    <t>B65LWX6</t>
  </si>
  <si>
    <t>B65LWX6,0</t>
  </si>
  <si>
    <t>B65LWX6,2550</t>
  </si>
  <si>
    <t>B65LWX6,25</t>
  </si>
  <si>
    <t>US6745991058</t>
  </si>
  <si>
    <t>OXY.N</t>
  </si>
  <si>
    <t>OCCIDENTAL PETROLEUM</t>
  </si>
  <si>
    <t>2655408</t>
  </si>
  <si>
    <t>2655408,0</t>
  </si>
  <si>
    <t>2655408,1010</t>
  </si>
  <si>
    <t>2655408,10</t>
  </si>
  <si>
    <t>US6708371033</t>
  </si>
  <si>
    <t>OGE.N</t>
  </si>
  <si>
    <t>OGE ENERGY CORP</t>
  </si>
  <si>
    <t>2657802</t>
  </si>
  <si>
    <t>2657802,0</t>
  </si>
  <si>
    <t>2657802,5510</t>
  </si>
  <si>
    <t>2657802,55</t>
  </si>
  <si>
    <t>US6795801009</t>
  </si>
  <si>
    <t>ODFL.OQ</t>
  </si>
  <si>
    <t>OLD DOMINION FREIGHT</t>
  </si>
  <si>
    <t>2656423</t>
  </si>
  <si>
    <t>2656423,0</t>
  </si>
  <si>
    <t>2656423,2030</t>
  </si>
  <si>
    <t>2656423,20</t>
  </si>
  <si>
    <t>US6819191064</t>
  </si>
  <si>
    <t>OMC.N</t>
  </si>
  <si>
    <t>OMNICOM GROUP</t>
  </si>
  <si>
    <t>2279303</t>
  </si>
  <si>
    <t>2279303,0</t>
  </si>
  <si>
    <t>2279303,2540</t>
  </si>
  <si>
    <t>2279303,25</t>
  </si>
  <si>
    <t>US6821891057</t>
  </si>
  <si>
    <t>ON.OQ</t>
  </si>
  <si>
    <t>ON SEMICONDUCTOR CORP</t>
  </si>
  <si>
    <t>2583576</t>
  </si>
  <si>
    <t>2583576,0</t>
  </si>
  <si>
    <t>2583576,4530</t>
  </si>
  <si>
    <t>2583576,45</t>
  </si>
  <si>
    <t>US6826801036</t>
  </si>
  <si>
    <t>OKE.N</t>
  </si>
  <si>
    <t>ONEOK</t>
  </si>
  <si>
    <t>2130109</t>
  </si>
  <si>
    <t>2130109,0</t>
  </si>
  <si>
    <t>2130109,1010</t>
  </si>
  <si>
    <t>2130109,10</t>
  </si>
  <si>
    <t>US68389X1054</t>
  </si>
  <si>
    <t>ORCL.N</t>
  </si>
  <si>
    <t>ORACLE CORP</t>
  </si>
  <si>
    <t>2661568</t>
  </si>
  <si>
    <t>2661568,0</t>
  </si>
  <si>
    <t>2661568,4510</t>
  </si>
  <si>
    <t>2661568,45</t>
  </si>
  <si>
    <t>US6907421019</t>
  </si>
  <si>
    <t>OC.N</t>
  </si>
  <si>
    <t>OWENS CORNING</t>
  </si>
  <si>
    <t>B1FW7Q2</t>
  </si>
  <si>
    <t>B1FW7Q2,0</t>
  </si>
  <si>
    <t>B1FW7Q2,2010</t>
  </si>
  <si>
    <t>B1FW7Q2,20</t>
  </si>
  <si>
    <t>US69331C1080</t>
  </si>
  <si>
    <t>PCG.N</t>
  </si>
  <si>
    <t>P G &amp; E CORP</t>
  </si>
  <si>
    <t>2689560</t>
  </si>
  <si>
    <t>2689560,0</t>
  </si>
  <si>
    <t>2689560,5510</t>
  </si>
  <si>
    <t>2689560,55</t>
  </si>
  <si>
    <t>US6937181088</t>
  </si>
  <si>
    <t>PCAR.OQ</t>
  </si>
  <si>
    <t>PACCAR</t>
  </si>
  <si>
    <t>2665861</t>
  </si>
  <si>
    <t>2665861,0</t>
  </si>
  <si>
    <t>2665861,2010</t>
  </si>
  <si>
    <t>2665861,20</t>
  </si>
  <si>
    <t>US6951561090</t>
  </si>
  <si>
    <t>PKG.N</t>
  </si>
  <si>
    <t>PACKAGING CORP OF AMER</t>
  </si>
  <si>
    <t>2504566</t>
  </si>
  <si>
    <t>2504566,0</t>
  </si>
  <si>
    <t>2504566,1510</t>
  </si>
  <si>
    <t>2504566,15</t>
  </si>
  <si>
    <t>US6974351057</t>
  </si>
  <si>
    <t>PANW.N</t>
  </si>
  <si>
    <t>PALO ALTO NETWORKS</t>
  </si>
  <si>
    <t>B87ZMX0</t>
  </si>
  <si>
    <t>B87ZMX0,0</t>
  </si>
  <si>
    <t>B87ZMX0,4520</t>
  </si>
  <si>
    <t>B87ZMX0,45</t>
  </si>
  <si>
    <t>US7010941042</t>
  </si>
  <si>
    <t>PH.N</t>
  </si>
  <si>
    <t>PARKER HANNIFIN CORP</t>
  </si>
  <si>
    <t>2671501</t>
  </si>
  <si>
    <t>2671501,0</t>
  </si>
  <si>
    <t>2671501,2010</t>
  </si>
  <si>
    <t>2671501,20</t>
  </si>
  <si>
    <t>US7018771029</t>
  </si>
  <si>
    <t>PE.N</t>
  </si>
  <si>
    <t>PARSLEY ENERGY A</t>
  </si>
  <si>
    <t>BMMV736</t>
  </si>
  <si>
    <t>BMMV736,0</t>
  </si>
  <si>
    <t>BMMV736,1010</t>
  </si>
  <si>
    <t>BMMV736,10</t>
  </si>
  <si>
    <t>US7043261079</t>
  </si>
  <si>
    <t>PAYX.OQ</t>
  </si>
  <si>
    <t>PAYCHEX</t>
  </si>
  <si>
    <t>2674458</t>
  </si>
  <si>
    <t>2674458,0</t>
  </si>
  <si>
    <t>2674458,4510</t>
  </si>
  <si>
    <t>2674458,45</t>
  </si>
  <si>
    <t>US70450Y1038</t>
  </si>
  <si>
    <t>PYPL.OQ</t>
  </si>
  <si>
    <t>PAYPAL HOLDINGS</t>
  </si>
  <si>
    <t>BYW36M8</t>
  </si>
  <si>
    <t>BYW36M8,0</t>
  </si>
  <si>
    <t>BYW36M8,4510</t>
  </si>
  <si>
    <t>BYW36M8,45</t>
  </si>
  <si>
    <t>IE00BLS09M33</t>
  </si>
  <si>
    <t>PNR.N</t>
  </si>
  <si>
    <t>PENTAIR PLC</t>
  </si>
  <si>
    <t>BLS09M3</t>
  </si>
  <si>
    <t>BLS09M3,0</t>
  </si>
  <si>
    <t>BLS09M3,2010</t>
  </si>
  <si>
    <t>BLS09M3,20</t>
  </si>
  <si>
    <t>US7127041058</t>
  </si>
  <si>
    <t>PBCT.OQ</t>
  </si>
  <si>
    <t>PEOPLES UNITED FINANCIAL</t>
  </si>
  <si>
    <t>B1W41J2</t>
  </si>
  <si>
    <t>B1W41J2,0</t>
  </si>
  <si>
    <t>B1W41J2,4010</t>
  </si>
  <si>
    <t>B1W41J2,40</t>
  </si>
  <si>
    <t>US7134481081</t>
  </si>
  <si>
    <t>PEP.OQ</t>
  </si>
  <si>
    <t>PEPSICO</t>
  </si>
  <si>
    <t>2681511</t>
  </si>
  <si>
    <t>2681511,0</t>
  </si>
  <si>
    <t>2681511,3020</t>
  </si>
  <si>
    <t>2681511,30</t>
  </si>
  <si>
    <t>IE00BGH1M568</t>
  </si>
  <si>
    <t>PRGO.N</t>
  </si>
  <si>
    <t>PERRIGO</t>
  </si>
  <si>
    <t>BGH1M56</t>
  </si>
  <si>
    <t>BGH1M56,0</t>
  </si>
  <si>
    <t>BGH1M56,3520</t>
  </si>
  <si>
    <t>BGH1M56,35</t>
  </si>
  <si>
    <t>US7170811035</t>
  </si>
  <si>
    <t>PFE.N</t>
  </si>
  <si>
    <t>PFIZER</t>
  </si>
  <si>
    <t>2684703</t>
  </si>
  <si>
    <t>2684703,0</t>
  </si>
  <si>
    <t>2684703,3520</t>
  </si>
  <si>
    <t>2684703,35</t>
  </si>
  <si>
    <t>US7181721090</t>
  </si>
  <si>
    <t>PM.N</t>
  </si>
  <si>
    <t>PHILIP MORRIS INTL</t>
  </si>
  <si>
    <t>B2PKRQ3</t>
  </si>
  <si>
    <t>B2PKRQ3,0</t>
  </si>
  <si>
    <t>B2PKRQ3,3020</t>
  </si>
  <si>
    <t>B2PKRQ3,30</t>
  </si>
  <si>
    <t>US7185461040</t>
  </si>
  <si>
    <t>PSX.N</t>
  </si>
  <si>
    <t>PHILLIPS 66</t>
  </si>
  <si>
    <t>B78C4Y8</t>
  </si>
  <si>
    <t>B78C4Y8,0</t>
  </si>
  <si>
    <t>B78C4Y8,1010</t>
  </si>
  <si>
    <t>B78C4Y8,10</t>
  </si>
  <si>
    <t>US7234841010</t>
  </si>
  <si>
    <t>PNW.N</t>
  </si>
  <si>
    <t>PINNACLE WEST CAPITAL</t>
  </si>
  <si>
    <t>2048804</t>
  </si>
  <si>
    <t>2048804,0</t>
  </si>
  <si>
    <t>2048804,5510</t>
  </si>
  <si>
    <t>2048804,55</t>
  </si>
  <si>
    <t>US7237871071</t>
  </si>
  <si>
    <t>PXD.N</t>
  </si>
  <si>
    <t>PIONEER NATURAL RES</t>
  </si>
  <si>
    <t>2690830</t>
  </si>
  <si>
    <t>2690830,0</t>
  </si>
  <si>
    <t>2690830,1010</t>
  </si>
  <si>
    <t>2690830,10</t>
  </si>
  <si>
    <t>US72651A2078</t>
  </si>
  <si>
    <t>PAGP.N</t>
  </si>
  <si>
    <t>PLAINS GP HOLDINGS A</t>
  </si>
  <si>
    <t>BDGHN95</t>
  </si>
  <si>
    <t>BDGHN95,0</t>
  </si>
  <si>
    <t>BDGHN95,1010</t>
  </si>
  <si>
    <t>BDGHN95,10</t>
  </si>
  <si>
    <t>US6934751057</t>
  </si>
  <si>
    <t>PNC.N</t>
  </si>
  <si>
    <t>PNC FINL SERVICES GROUP</t>
  </si>
  <si>
    <t>2692665</t>
  </si>
  <si>
    <t>2692665,0</t>
  </si>
  <si>
    <t>2692665,4010</t>
  </si>
  <si>
    <t>2692665,40</t>
  </si>
  <si>
    <t>US7310681025</t>
  </si>
  <si>
    <t>PII.N</t>
  </si>
  <si>
    <t>POLARIS INDUSTRIES</t>
  </si>
  <si>
    <t>2692933</t>
  </si>
  <si>
    <t>2692933,0</t>
  </si>
  <si>
    <t>2692933,2520</t>
  </si>
  <si>
    <t>2692933,25</t>
  </si>
  <si>
    <t>US6935061076</t>
  </si>
  <si>
    <t>PPG.N</t>
  </si>
  <si>
    <t>PPG INDUSTRIES</t>
  </si>
  <si>
    <t>2698470</t>
  </si>
  <si>
    <t>2698470,0</t>
  </si>
  <si>
    <t>2698470,1510</t>
  </si>
  <si>
    <t>2698470,15</t>
  </si>
  <si>
    <t>US69351T1060</t>
  </si>
  <si>
    <t>PPL.N</t>
  </si>
  <si>
    <t>PPL CORP</t>
  </si>
  <si>
    <t>2680905</t>
  </si>
  <si>
    <t>2680905,0</t>
  </si>
  <si>
    <t>2680905,5510</t>
  </si>
  <si>
    <t>2680905,55</t>
  </si>
  <si>
    <t>US74005P1049</t>
  </si>
  <si>
    <t>PX.N</t>
  </si>
  <si>
    <t>PRAXAIR</t>
  </si>
  <si>
    <t>2699291</t>
  </si>
  <si>
    <t>2699291,0</t>
  </si>
  <si>
    <t>2699291,1510</t>
  </si>
  <si>
    <t>2699291,15</t>
  </si>
  <si>
    <t>US74144T1088</t>
  </si>
  <si>
    <t>TROW.OQ</t>
  </si>
  <si>
    <t>PRICE (T. ROWE) GROUP</t>
  </si>
  <si>
    <t>2702337</t>
  </si>
  <si>
    <t>2702337,0</t>
  </si>
  <si>
    <t>2702337,4020</t>
  </si>
  <si>
    <t>2702337,40</t>
  </si>
  <si>
    <t>US74251V1026</t>
  </si>
  <si>
    <t>PFG.OQ</t>
  </si>
  <si>
    <t>PRINCIPAL FINANCIAL GRP</t>
  </si>
  <si>
    <t>2803014</t>
  </si>
  <si>
    <t>2803014,0</t>
  </si>
  <si>
    <t>2803014,4030</t>
  </si>
  <si>
    <t>2803014,40</t>
  </si>
  <si>
    <t>US7427181091</t>
  </si>
  <si>
    <t>PG.N</t>
  </si>
  <si>
    <t>PROCTER &amp; GAMBLE CO</t>
  </si>
  <si>
    <t>2704407</t>
  </si>
  <si>
    <t>2704407,0</t>
  </si>
  <si>
    <t>2704407,3030</t>
  </si>
  <si>
    <t>2704407,30</t>
  </si>
  <si>
    <t>US7433151039</t>
  </si>
  <si>
    <t>PGR.N</t>
  </si>
  <si>
    <t>PROGRESSIVE CORP</t>
  </si>
  <si>
    <t>2705024</t>
  </si>
  <si>
    <t>2705024,0</t>
  </si>
  <si>
    <t>2705024,4030</t>
  </si>
  <si>
    <t>2705024,40</t>
  </si>
  <si>
    <t>US74340W1036</t>
  </si>
  <si>
    <t>PLD.N</t>
  </si>
  <si>
    <t>PROLOGIS</t>
  </si>
  <si>
    <t>B44WZD7</t>
  </si>
  <si>
    <t>B44WZD7,0</t>
  </si>
  <si>
    <t>B44WZD7,6010</t>
  </si>
  <si>
    <t>B44WZD7,60</t>
  </si>
  <si>
    <t>US7443201022</t>
  </si>
  <si>
    <t>PRU.N</t>
  </si>
  <si>
    <t>PRUDENTIAL FINANCIAL</t>
  </si>
  <si>
    <t>2819118</t>
  </si>
  <si>
    <t>2819118,0</t>
  </si>
  <si>
    <t>2819118,4030</t>
  </si>
  <si>
    <t>2819118,40</t>
  </si>
  <si>
    <t>US7445731067</t>
  </si>
  <si>
    <t>PEG.N</t>
  </si>
  <si>
    <t>PUBLIC SERVICE ENT GRP</t>
  </si>
  <si>
    <t>2707677</t>
  </si>
  <si>
    <t>2707677,0</t>
  </si>
  <si>
    <t>2707677,5510</t>
  </si>
  <si>
    <t>2707677,55</t>
  </si>
  <si>
    <t>US74460D1090</t>
  </si>
  <si>
    <t>PSA.N</t>
  </si>
  <si>
    <t>PUBLIC STORAGE</t>
  </si>
  <si>
    <t>2852533</t>
  </si>
  <si>
    <t>2852533,0</t>
  </si>
  <si>
    <t>2852533,6010</t>
  </si>
  <si>
    <t>2852533,60</t>
  </si>
  <si>
    <t>US7458671010</t>
  </si>
  <si>
    <t>PHM.N</t>
  </si>
  <si>
    <t>PULTEGROUP</t>
  </si>
  <si>
    <t>2708841</t>
  </si>
  <si>
    <t>2708841,0</t>
  </si>
  <si>
    <t>2708841,2520</t>
  </si>
  <si>
    <t>2708841,25</t>
  </si>
  <si>
    <t>US6936561009</t>
  </si>
  <si>
    <t>PVH.N</t>
  </si>
  <si>
    <t>PVH CORP</t>
  </si>
  <si>
    <t>B3V9F12</t>
  </si>
  <si>
    <t>B3V9F12,0</t>
  </si>
  <si>
    <t>B3V9F12,2520</t>
  </si>
  <si>
    <t>B3V9F12,25</t>
  </si>
  <si>
    <t>US74736K1016</t>
  </si>
  <si>
    <t>QRVO.OQ</t>
  </si>
  <si>
    <t>QORVO</t>
  </si>
  <si>
    <t>BR9YYP4</t>
  </si>
  <si>
    <t>BR9YYP4,0</t>
  </si>
  <si>
    <t>BR9YYP4,4530</t>
  </si>
  <si>
    <t>BR9YYP4,45</t>
  </si>
  <si>
    <t>US7475251036</t>
  </si>
  <si>
    <t>QCOM.OQ</t>
  </si>
  <si>
    <t>QUALCOMM</t>
  </si>
  <si>
    <t>2714923</t>
  </si>
  <si>
    <t>2714923,0</t>
  </si>
  <si>
    <t>2714923,4530</t>
  </si>
  <si>
    <t>2714923,45</t>
  </si>
  <si>
    <t>US74834L1008</t>
  </si>
  <si>
    <t>DGX.N</t>
  </si>
  <si>
    <t>QUEST DIAGNOSTICS</t>
  </si>
  <si>
    <t>2702791</t>
  </si>
  <si>
    <t>2702791,0</t>
  </si>
  <si>
    <t>2702791,3510</t>
  </si>
  <si>
    <t>2702791,35</t>
  </si>
  <si>
    <t>US74915M1009</t>
  </si>
  <si>
    <t>QRTEA.OQ</t>
  </si>
  <si>
    <t>QURATE RETAIL A</t>
  </si>
  <si>
    <t>BZ19HB0</t>
  </si>
  <si>
    <t>BZ19HB0,0</t>
  </si>
  <si>
    <t>BZ19HB0,2550</t>
  </si>
  <si>
    <t>BZ19HB0,25</t>
  </si>
  <si>
    <t>US7512121010</t>
  </si>
  <si>
    <t>RL.N</t>
  </si>
  <si>
    <t>RALPH LAUREN CORP A</t>
  </si>
  <si>
    <t>B4V9661</t>
  </si>
  <si>
    <t>B4V9661,0</t>
  </si>
  <si>
    <t>B4V9661,2520</t>
  </si>
  <si>
    <t>B4V9661,25</t>
  </si>
  <si>
    <t>US7547301090</t>
  </si>
  <si>
    <t>RJF.N</t>
  </si>
  <si>
    <t>RAYMOND JAMES FINANCIAL</t>
  </si>
  <si>
    <t>2718992</t>
  </si>
  <si>
    <t>2718992,0</t>
  </si>
  <si>
    <t>2718992,4020</t>
  </si>
  <si>
    <t>2718992,40</t>
  </si>
  <si>
    <t>US7551115071</t>
  </si>
  <si>
    <t>RTN.N</t>
  </si>
  <si>
    <t>RAYTHEON</t>
  </si>
  <si>
    <t>2758051</t>
  </si>
  <si>
    <t>2758051,0</t>
  </si>
  <si>
    <t>2758051,2010</t>
  </si>
  <si>
    <t>2758051,20</t>
  </si>
  <si>
    <t>US7561091049</t>
  </si>
  <si>
    <t>O.N</t>
  </si>
  <si>
    <t>REALTY INCOME CORP</t>
  </si>
  <si>
    <t>2724193</t>
  </si>
  <si>
    <t>2724193,0</t>
  </si>
  <si>
    <t>2724193,6010</t>
  </si>
  <si>
    <t>2724193,60</t>
  </si>
  <si>
    <t>US7565771026</t>
  </si>
  <si>
    <t>RHT.N</t>
  </si>
  <si>
    <t>RED HAT</t>
  </si>
  <si>
    <t>2447218</t>
  </si>
  <si>
    <t>2447218,0</t>
  </si>
  <si>
    <t>2447218,4510</t>
  </si>
  <si>
    <t>2447218,45</t>
  </si>
  <si>
    <t>US7588491032</t>
  </si>
  <si>
    <t>REG.N</t>
  </si>
  <si>
    <t>REGENCY CENTERS CORP</t>
  </si>
  <si>
    <t>2726177</t>
  </si>
  <si>
    <t>2726177,0</t>
  </si>
  <si>
    <t>2726177,6010</t>
  </si>
  <si>
    <t>2726177,60</t>
  </si>
  <si>
    <t>US75886F1075</t>
  </si>
  <si>
    <t>REGN.OQ</t>
  </si>
  <si>
    <t>REGENERON PHARMACEUTICAL</t>
  </si>
  <si>
    <t>2730190</t>
  </si>
  <si>
    <t>2730190,0</t>
  </si>
  <si>
    <t>2730190,3520</t>
  </si>
  <si>
    <t>2730190,35</t>
  </si>
  <si>
    <t>US7591EP1005</t>
  </si>
  <si>
    <t>RF.N</t>
  </si>
  <si>
    <t>REGIONS FINANCIAL (NEW)</t>
  </si>
  <si>
    <t>B01R311</t>
  </si>
  <si>
    <t>B01R311,0</t>
  </si>
  <si>
    <t>B01R311,4010</t>
  </si>
  <si>
    <t>B01R311,40</t>
  </si>
  <si>
    <t>US7593516047</t>
  </si>
  <si>
    <t>RGA.N</t>
  </si>
  <si>
    <t>REINSURANCE GRP AMERICA</t>
  </si>
  <si>
    <t>2731193</t>
  </si>
  <si>
    <t>2731193,0</t>
  </si>
  <si>
    <t>2731193,4030</t>
  </si>
  <si>
    <t>2731193,40</t>
  </si>
  <si>
    <t>BMG7496G1033</t>
  </si>
  <si>
    <t>RNR.N</t>
  </si>
  <si>
    <t>RENAISSANCERE HOLDINGS</t>
  </si>
  <si>
    <t>2728429</t>
  </si>
  <si>
    <t>2728429,0</t>
  </si>
  <si>
    <t>2728429,4030</t>
  </si>
  <si>
    <t>2728429,40</t>
  </si>
  <si>
    <t>US7607591002</t>
  </si>
  <si>
    <t>RSG.N</t>
  </si>
  <si>
    <t>REPUBLIC SERVICES</t>
  </si>
  <si>
    <t>2262530</t>
  </si>
  <si>
    <t>2262530,0</t>
  </si>
  <si>
    <t>2262530,2020</t>
  </si>
  <si>
    <t>2262530,20</t>
  </si>
  <si>
    <t>US7611521078</t>
  </si>
  <si>
    <t>RMD.N</t>
  </si>
  <si>
    <t>RESMED</t>
  </si>
  <si>
    <t>2732903</t>
  </si>
  <si>
    <t>2732903,0</t>
  </si>
  <si>
    <t>2732903,3510</t>
  </si>
  <si>
    <t>2732903,35</t>
  </si>
  <si>
    <t>US7703231032</t>
  </si>
  <si>
    <t>RHI.N</t>
  </si>
  <si>
    <t>ROBERT HALF INTL</t>
  </si>
  <si>
    <t>2110703</t>
  </si>
  <si>
    <t>2110703,0</t>
  </si>
  <si>
    <t>2110703,2020</t>
  </si>
  <si>
    <t>2110703,20</t>
  </si>
  <si>
    <t>US7739031091</t>
  </si>
  <si>
    <t>ROK.N</t>
  </si>
  <si>
    <t>ROCKWELL AUTOMATION</t>
  </si>
  <si>
    <t>2754060</t>
  </si>
  <si>
    <t>2754060,0</t>
  </si>
  <si>
    <t>2754060,2010</t>
  </si>
  <si>
    <t>2754060,20</t>
  </si>
  <si>
    <t>US7743411016</t>
  </si>
  <si>
    <t>COL.N</t>
  </si>
  <si>
    <t>ROCKWELL COLLINS</t>
  </si>
  <si>
    <t>2767228</t>
  </si>
  <si>
    <t>2767228,0</t>
  </si>
  <si>
    <t>2767228,2010</t>
  </si>
  <si>
    <t>2767228,20</t>
  </si>
  <si>
    <t>US7757111049</t>
  </si>
  <si>
    <t>ROL.N</t>
  </si>
  <si>
    <t>ROLLINS</t>
  </si>
  <si>
    <t>2747305</t>
  </si>
  <si>
    <t>2747305,0</t>
  </si>
  <si>
    <t>2747305,2020</t>
  </si>
  <si>
    <t>2747305,20</t>
  </si>
  <si>
    <t>US7766961061</t>
  </si>
  <si>
    <t>ROP.N</t>
  </si>
  <si>
    <t>ROPER TECHNOLOGIES</t>
  </si>
  <si>
    <t>2749602</t>
  </si>
  <si>
    <t>2749602,0</t>
  </si>
  <si>
    <t>2749602,2010</t>
  </si>
  <si>
    <t>2749602,20</t>
  </si>
  <si>
    <t>US7782961038</t>
  </si>
  <si>
    <t>ROST.OQ</t>
  </si>
  <si>
    <t>ROSS STORES</t>
  </si>
  <si>
    <t>2746711</t>
  </si>
  <si>
    <t>2746711,0</t>
  </si>
  <si>
    <t>2746711,2550</t>
  </si>
  <si>
    <t>2746711,25</t>
  </si>
  <si>
    <t>LR0008862868</t>
  </si>
  <si>
    <t>RCL.N</t>
  </si>
  <si>
    <t>ROYAL CARIBBEAN CRUISES</t>
  </si>
  <si>
    <t>2754907</t>
  </si>
  <si>
    <t>2754907,0</t>
  </si>
  <si>
    <t>2754907,2530</t>
  </si>
  <si>
    <t>2754907,25</t>
  </si>
  <si>
    <t>US78409V1044</t>
  </si>
  <si>
    <t>SPGI.N</t>
  </si>
  <si>
    <t>S&amp;P GLOBAL</t>
  </si>
  <si>
    <t>BYV2325</t>
  </si>
  <si>
    <t>BYV2325,0</t>
  </si>
  <si>
    <t>BYV2325,4020</t>
  </si>
  <si>
    <t>BYV2325,40</t>
  </si>
  <si>
    <t>US78573M1045</t>
  </si>
  <si>
    <t>SABR.OQ</t>
  </si>
  <si>
    <t>SABRE</t>
  </si>
  <si>
    <t>BLLHH27</t>
  </si>
  <si>
    <t>BLLHH27,0</t>
  </si>
  <si>
    <t>BLLHH27,4510</t>
  </si>
  <si>
    <t>BLLHH27,45</t>
  </si>
  <si>
    <t>US79466L3024</t>
  </si>
  <si>
    <t>CRM.N</t>
  </si>
  <si>
    <t>SALESFORCE.COM</t>
  </si>
  <si>
    <t>2310525</t>
  </si>
  <si>
    <t>2310525,0</t>
  </si>
  <si>
    <t>2310525,4510</t>
  </si>
  <si>
    <t>2310525,45</t>
  </si>
  <si>
    <t>US78410G1040</t>
  </si>
  <si>
    <t>SBAC.OQ</t>
  </si>
  <si>
    <t>SBA COMMUNICATIONS A</t>
  </si>
  <si>
    <t>BZ6TS23</t>
  </si>
  <si>
    <t>BZ6TS23,0</t>
  </si>
  <si>
    <t>BZ6TS23,6010</t>
  </si>
  <si>
    <t>BZ6TS23,60</t>
  </si>
  <si>
    <t>US80589M1027</t>
  </si>
  <si>
    <t>SCG.N</t>
  </si>
  <si>
    <t>SCANA CORP</t>
  </si>
  <si>
    <t>2545844</t>
  </si>
  <si>
    <t>2545844,0</t>
  </si>
  <si>
    <t>2545844,5510</t>
  </si>
  <si>
    <t>2545844,55</t>
  </si>
  <si>
    <t>AN8068571086</t>
  </si>
  <si>
    <t>SLB.N</t>
  </si>
  <si>
    <t>SCHLUMBERGER</t>
  </si>
  <si>
    <t>2779201</t>
  </si>
  <si>
    <t>2779201,0</t>
  </si>
  <si>
    <t>2779201,1010</t>
  </si>
  <si>
    <t>2779201,10</t>
  </si>
  <si>
    <t>US8085131055</t>
  </si>
  <si>
    <t>SCHW.N</t>
  </si>
  <si>
    <t>SCHWAB (CHARLES) CORP</t>
  </si>
  <si>
    <t>2779397</t>
  </si>
  <si>
    <t>2779397,0</t>
  </si>
  <si>
    <t>2779397,4020</t>
  </si>
  <si>
    <t>2779397,40</t>
  </si>
  <si>
    <t>IE00B58JVZ52</t>
  </si>
  <si>
    <t>STX.OQ</t>
  </si>
  <si>
    <t>SEAGATE TECHNOLOGY</t>
  </si>
  <si>
    <t>B58JVZ5</t>
  </si>
  <si>
    <t>B58JVZ5,0</t>
  </si>
  <si>
    <t>B58JVZ5,4520</t>
  </si>
  <si>
    <t>B58JVZ5,45</t>
  </si>
  <si>
    <t>US81211K1007</t>
  </si>
  <si>
    <t>SEE.N</t>
  </si>
  <si>
    <t>SEALED AIR CORP</t>
  </si>
  <si>
    <t>2232793</t>
  </si>
  <si>
    <t>2232793,0</t>
  </si>
  <si>
    <t>2232793,1510</t>
  </si>
  <si>
    <t>2232793,15</t>
  </si>
  <si>
    <t>US8125781026</t>
  </si>
  <si>
    <t>SGEN.OQ</t>
  </si>
  <si>
    <t>SEATTLE GENETICS</t>
  </si>
  <si>
    <t>2738127</t>
  </si>
  <si>
    <t>2738127,0</t>
  </si>
  <si>
    <t>2738127,3520</t>
  </si>
  <si>
    <t>2738127,35</t>
  </si>
  <si>
    <t>US7841171033</t>
  </si>
  <si>
    <t>SEIC.OQ</t>
  </si>
  <si>
    <t>SEI INVESTMENTS CO</t>
  </si>
  <si>
    <t>2793610</t>
  </si>
  <si>
    <t>2793610,0</t>
  </si>
  <si>
    <t>2793610,4020</t>
  </si>
  <si>
    <t>2793610,40</t>
  </si>
  <si>
    <t>US8168511090</t>
  </si>
  <si>
    <t>SRE.N</t>
  </si>
  <si>
    <t>SEMPRA ENERGY</t>
  </si>
  <si>
    <t>2138158</t>
  </si>
  <si>
    <t>2138158,0</t>
  </si>
  <si>
    <t>2138158,5510</t>
  </si>
  <si>
    <t>2138158,55</t>
  </si>
  <si>
    <t>GB00BFMBMT84</t>
  </si>
  <si>
    <t>ST.N</t>
  </si>
  <si>
    <t>SENSATA TECH HLDG</t>
  </si>
  <si>
    <t>BFMBMT8</t>
  </si>
  <si>
    <t>BFMBMT8,0</t>
  </si>
  <si>
    <t>BFMBMT8,2010</t>
  </si>
  <si>
    <t>BFMBMT8,20</t>
  </si>
  <si>
    <t>US81762P1021</t>
  </si>
  <si>
    <t>NOW.N</t>
  </si>
  <si>
    <t>SERVICENOW</t>
  </si>
  <si>
    <t>B80NXX8</t>
  </si>
  <si>
    <t>B80NXX8,0</t>
  </si>
  <si>
    <t>B80NXX8,4510</t>
  </si>
  <si>
    <t>B80NXX8,45</t>
  </si>
  <si>
    <t>US8243481061</t>
  </si>
  <si>
    <t>SHW.N</t>
  </si>
  <si>
    <t>SHERWIN-WILLIAMS CO</t>
  </si>
  <si>
    <t>2804211</t>
  </si>
  <si>
    <t>2804211,0</t>
  </si>
  <si>
    <t>2804211,1510</t>
  </si>
  <si>
    <t>2804211,15</t>
  </si>
  <si>
    <t>US82669G1040</t>
  </si>
  <si>
    <t>SBNY.OQ</t>
  </si>
  <si>
    <t>SIGNATURE BANK</t>
  </si>
  <si>
    <t>B00JQL9</t>
  </si>
  <si>
    <t>B00JQL9,0</t>
  </si>
  <si>
    <t>B00JQL9,4010</t>
  </si>
  <si>
    <t>B00JQL9,40</t>
  </si>
  <si>
    <t>US8288061091</t>
  </si>
  <si>
    <t>SPG.N</t>
  </si>
  <si>
    <t>SIMON PROPERTY GROUP</t>
  </si>
  <si>
    <t>2812452</t>
  </si>
  <si>
    <t>2812452,0</t>
  </si>
  <si>
    <t>2812452,6010</t>
  </si>
  <si>
    <t>2812452,60</t>
  </si>
  <si>
    <t>US82968B1035</t>
  </si>
  <si>
    <t>SIRI.OQ</t>
  </si>
  <si>
    <t>SIRIUS XM HOLDINGS</t>
  </si>
  <si>
    <t>BGLDK10</t>
  </si>
  <si>
    <t>BGLDK10,0</t>
  </si>
  <si>
    <t>BGLDK10,2540</t>
  </si>
  <si>
    <t>BGLDK10,25</t>
  </si>
  <si>
    <t>US83088M1027</t>
  </si>
  <si>
    <t>SWKS.OQ</t>
  </si>
  <si>
    <t>SKYWORKS SOLUTIONS</t>
  </si>
  <si>
    <t>2961053</t>
  </si>
  <si>
    <t>2961053,0</t>
  </si>
  <si>
    <t>2961053,4530</t>
  </si>
  <si>
    <t>2961053,45</t>
  </si>
  <si>
    <t>US78440X1019</t>
  </si>
  <si>
    <t>SLG.N</t>
  </si>
  <si>
    <t>SL GREEN REALTY CORP</t>
  </si>
  <si>
    <t>2096847</t>
  </si>
  <si>
    <t>2096847,0</t>
  </si>
  <si>
    <t>2096847,6010</t>
  </si>
  <si>
    <t>2096847,60</t>
  </si>
  <si>
    <t>US8318652091</t>
  </si>
  <si>
    <t>AOS.N</t>
  </si>
  <si>
    <t>SMITH (A.O.) CORP</t>
  </si>
  <si>
    <t>2816023</t>
  </si>
  <si>
    <t>2816023,0</t>
  </si>
  <si>
    <t>2816023,2010</t>
  </si>
  <si>
    <t>2816023,20</t>
  </si>
  <si>
    <t>US8330341012</t>
  </si>
  <si>
    <t>SNA.N</t>
  </si>
  <si>
    <t>SNAP-ON</t>
  </si>
  <si>
    <t>2818740</t>
  </si>
  <si>
    <t>2818740,0</t>
  </si>
  <si>
    <t>2818740,2010</t>
  </si>
  <si>
    <t>2818740,20</t>
  </si>
  <si>
    <t>US8425871071</t>
  </si>
  <si>
    <t>SO.N</t>
  </si>
  <si>
    <t>SOUTHERN COMPANY (THE)</t>
  </si>
  <si>
    <t>2829601</t>
  </si>
  <si>
    <t>2829601,0</t>
  </si>
  <si>
    <t>2829601,5510</t>
  </si>
  <si>
    <t>2829601,55</t>
  </si>
  <si>
    <t>US8447411088</t>
  </si>
  <si>
    <t>LUV.N</t>
  </si>
  <si>
    <t>SOUTHWEST AIRLINES CO</t>
  </si>
  <si>
    <t>2831543</t>
  </si>
  <si>
    <t>2831543,0</t>
  </si>
  <si>
    <t>2831543,2030</t>
  </si>
  <si>
    <t>2831543,20</t>
  </si>
  <si>
    <t>US8485741099</t>
  </si>
  <si>
    <t>SPR.N</t>
  </si>
  <si>
    <t>SPIRIT AEROSYSTEMS A</t>
  </si>
  <si>
    <t>B1HMMS7</t>
  </si>
  <si>
    <t>B1HMMS7,0</t>
  </si>
  <si>
    <t>B1HMMS7,2010</t>
  </si>
  <si>
    <t>B1HMMS7,20</t>
  </si>
  <si>
    <t>US8486371045</t>
  </si>
  <si>
    <t>SPLK.OQ</t>
  </si>
  <si>
    <t>SPLUNK</t>
  </si>
  <si>
    <t>B424494</t>
  </si>
  <si>
    <t>B424494,0</t>
  </si>
  <si>
    <t>B424494,4510</t>
  </si>
  <si>
    <t>B424494,45</t>
  </si>
  <si>
    <t>US85207U1051</t>
  </si>
  <si>
    <t>S.N</t>
  </si>
  <si>
    <t>SPRINT CORP</t>
  </si>
  <si>
    <t>BC4FF21</t>
  </si>
  <si>
    <t>BC4FF21,0</t>
  </si>
  <si>
    <t>BC4FF21,5010</t>
  </si>
  <si>
    <t>BC4FF21,50</t>
  </si>
  <si>
    <t>US8522341036</t>
  </si>
  <si>
    <t>SQ.N</t>
  </si>
  <si>
    <t>SQUARE</t>
  </si>
  <si>
    <t>BYNZGK1</t>
  </si>
  <si>
    <t>BYNZGK1,0</t>
  </si>
  <si>
    <t>BYNZGK1,4510</t>
  </si>
  <si>
    <t>BYNZGK1,45</t>
  </si>
  <si>
    <t>US78467J1007</t>
  </si>
  <si>
    <t>SSNC.OQ</t>
  </si>
  <si>
    <t>SS&amp;C TECHNOLOGIES HLDGS</t>
  </si>
  <si>
    <t>B58YSC6</t>
  </si>
  <si>
    <t>B58YSC6,0</t>
  </si>
  <si>
    <t>B58YSC6,4510</t>
  </si>
  <si>
    <t>B58YSC6,45</t>
  </si>
  <si>
    <t>US8545021011</t>
  </si>
  <si>
    <t>SWK.N</t>
  </si>
  <si>
    <t>STANLEY BLACK &amp; DECKER</t>
  </si>
  <si>
    <t>B3Q2FJ4</t>
  </si>
  <si>
    <t>B3Q2FJ4,0</t>
  </si>
  <si>
    <t>B3Q2FJ4,2010</t>
  </si>
  <si>
    <t>B3Q2FJ4,20</t>
  </si>
  <si>
    <t>US8552441094</t>
  </si>
  <si>
    <t>SBUX.OQ</t>
  </si>
  <si>
    <t>STARBUCKS CORP</t>
  </si>
  <si>
    <t>2842255</t>
  </si>
  <si>
    <t>2842255,0</t>
  </si>
  <si>
    <t>2842255,2530</t>
  </si>
  <si>
    <t>2842255,25</t>
  </si>
  <si>
    <t>US8574771031</t>
  </si>
  <si>
    <t>STT.N</t>
  </si>
  <si>
    <t>STATE STREET CORP</t>
  </si>
  <si>
    <t>2842040</t>
  </si>
  <si>
    <t>2842040,0</t>
  </si>
  <si>
    <t>2842040,4020</t>
  </si>
  <si>
    <t>2842040,40</t>
  </si>
  <si>
    <t>STEEL DYNAMICS</t>
  </si>
  <si>
    <t>2849472</t>
  </si>
  <si>
    <t>2849472,0</t>
  </si>
  <si>
    <t>2849472,1510</t>
  </si>
  <si>
    <t>2849472,15</t>
  </si>
  <si>
    <t>US8589121081</t>
  </si>
  <si>
    <t>SRCL.OQ</t>
  </si>
  <si>
    <t>STERICYCLE</t>
  </si>
  <si>
    <t>2860826</t>
  </si>
  <si>
    <t>2860826,0</t>
  </si>
  <si>
    <t>2860826,2020</t>
  </si>
  <si>
    <t>2860826,20</t>
  </si>
  <si>
    <t>US8636671013</t>
  </si>
  <si>
    <t>SYK.N</t>
  </si>
  <si>
    <t>STRYKER CORP</t>
  </si>
  <si>
    <t>2853688</t>
  </si>
  <si>
    <t>2853688,0</t>
  </si>
  <si>
    <t>2853688,3510</t>
  </si>
  <si>
    <t>2853688,35</t>
  </si>
  <si>
    <t>US8679141031</t>
  </si>
  <si>
    <t>STI.N</t>
  </si>
  <si>
    <t>SUNTRUST BANKS</t>
  </si>
  <si>
    <t>2860990</t>
  </si>
  <si>
    <t>2860990,0</t>
  </si>
  <si>
    <t>2860990,4010</t>
  </si>
  <si>
    <t>2860990,40</t>
  </si>
  <si>
    <t>US78486Q1013</t>
  </si>
  <si>
    <t>SIVB.OQ</t>
  </si>
  <si>
    <t>SVB FINANCIAL GROUP</t>
  </si>
  <si>
    <t>2808053</t>
  </si>
  <si>
    <t>2808053,0</t>
  </si>
  <si>
    <t>2808053,4010</t>
  </si>
  <si>
    <t>2808053,40</t>
  </si>
  <si>
    <t>US8715031089</t>
  </si>
  <si>
    <t>SYMC.OQ</t>
  </si>
  <si>
    <t>SYMANTEC CORP</t>
  </si>
  <si>
    <t>2861078</t>
  </si>
  <si>
    <t>2861078,0</t>
  </si>
  <si>
    <t>2861078,4510</t>
  </si>
  <si>
    <t>2861078,45</t>
  </si>
  <si>
    <t>US87165B1035</t>
  </si>
  <si>
    <t>SYF.N</t>
  </si>
  <si>
    <t>SYNCHRONY FINANCIAL</t>
  </si>
  <si>
    <t>BP96PS6</t>
  </si>
  <si>
    <t>BP96PS6,0</t>
  </si>
  <si>
    <t>BP96PS6,4020</t>
  </si>
  <si>
    <t>BP96PS6,40</t>
  </si>
  <si>
    <t>US8716071076</t>
  </si>
  <si>
    <t>SNPS.OQ</t>
  </si>
  <si>
    <t>SYNOPSYS</t>
  </si>
  <si>
    <t>2867719</t>
  </si>
  <si>
    <t>2867719,0</t>
  </si>
  <si>
    <t>2867719,4510</t>
  </si>
  <si>
    <t>2867719,45</t>
  </si>
  <si>
    <t>US8718291078</t>
  </si>
  <si>
    <t>SYY.N</t>
  </si>
  <si>
    <t>SYSCO CORP</t>
  </si>
  <si>
    <t>2868165</t>
  </si>
  <si>
    <t>2868165,0</t>
  </si>
  <si>
    <t>2868165,3010</t>
  </si>
  <si>
    <t>2868165,30</t>
  </si>
  <si>
    <t>US8725901040</t>
  </si>
  <si>
    <t>TMUS.OQ</t>
  </si>
  <si>
    <t>T-MOBILE US</t>
  </si>
  <si>
    <t>B94Q9V0</t>
  </si>
  <si>
    <t>B94Q9V0,0</t>
  </si>
  <si>
    <t>B94Q9V0,5010</t>
  </si>
  <si>
    <t>B94Q9V0,50</t>
  </si>
  <si>
    <t>US8740541094</t>
  </si>
  <si>
    <t>TTWO.OQ</t>
  </si>
  <si>
    <t>TAKE-TWO INTERACTIVE SOF</t>
  </si>
  <si>
    <t>2122117</t>
  </si>
  <si>
    <t>2122117,0</t>
  </si>
  <si>
    <t>2122117,4510</t>
  </si>
  <si>
    <t>2122117,45</t>
  </si>
  <si>
    <t>US8760301072</t>
  </si>
  <si>
    <t>TPR.N</t>
  </si>
  <si>
    <t>TAPESTRY</t>
  </si>
  <si>
    <t>BF09HX3</t>
  </si>
  <si>
    <t>BF09HX3,0</t>
  </si>
  <si>
    <t>BF09HX3,2520</t>
  </si>
  <si>
    <t>BF09HX3,25</t>
  </si>
  <si>
    <t>US87612G1013</t>
  </si>
  <si>
    <t>TRGP.N</t>
  </si>
  <si>
    <t>TARGA RESOURCES CORP</t>
  </si>
  <si>
    <t>B55PZY3</t>
  </si>
  <si>
    <t>B55PZY3,0</t>
  </si>
  <si>
    <t>B55PZY3,1010</t>
  </si>
  <si>
    <t>B55PZY3,10</t>
  </si>
  <si>
    <t>US87612E1064</t>
  </si>
  <si>
    <t>TGT.N</t>
  </si>
  <si>
    <t>TARGET CORP</t>
  </si>
  <si>
    <t>2259101</t>
  </si>
  <si>
    <t>2259101,0</t>
  </si>
  <si>
    <t>2259101,2550</t>
  </si>
  <si>
    <t>2259101,25</t>
  </si>
  <si>
    <t>US87236Y1082</t>
  </si>
  <si>
    <t>AMTD.OQ</t>
  </si>
  <si>
    <t>TD AMERITRADE HOLDING CO</t>
  </si>
  <si>
    <t>2983154</t>
  </si>
  <si>
    <t>2983154,0</t>
  </si>
  <si>
    <t>2983154,4020</t>
  </si>
  <si>
    <t>2983154,40</t>
  </si>
  <si>
    <t>CH0102993182</t>
  </si>
  <si>
    <t>TEL.N</t>
  </si>
  <si>
    <t>TE CONNECTIVITY</t>
  </si>
  <si>
    <t>B62B7C3</t>
  </si>
  <si>
    <t>B62B7C3,0</t>
  </si>
  <si>
    <t>B62B7C3,4520</t>
  </si>
  <si>
    <t>B62B7C3,45</t>
  </si>
  <si>
    <t>GB00BDSFG982</t>
  </si>
  <si>
    <t>FTI.N</t>
  </si>
  <si>
    <t>TECHNIPFMC</t>
  </si>
  <si>
    <t>BDSFG98</t>
  </si>
  <si>
    <t>BDSFG98,0</t>
  </si>
  <si>
    <t>BDSFG98,1010</t>
  </si>
  <si>
    <t>BDSFG98,10</t>
  </si>
  <si>
    <t>US8793691069</t>
  </si>
  <si>
    <t>TFX.N</t>
  </si>
  <si>
    <t>TELEFLEX</t>
  </si>
  <si>
    <t>2881407</t>
  </si>
  <si>
    <t>2881407,0</t>
  </si>
  <si>
    <t>2881407,3510</t>
  </si>
  <si>
    <t>2881407,35</t>
  </si>
  <si>
    <t>US88160R1014</t>
  </si>
  <si>
    <t>TSLA.OQ</t>
  </si>
  <si>
    <t>TESLA</t>
  </si>
  <si>
    <t>B616C79</t>
  </si>
  <si>
    <t>B616C79,0</t>
  </si>
  <si>
    <t>B616C79,2510</t>
  </si>
  <si>
    <t>B616C79,25</t>
  </si>
  <si>
    <t>US8825081040</t>
  </si>
  <si>
    <t>TXN.OQ</t>
  </si>
  <si>
    <t>TEXAS INSTRUMENTS</t>
  </si>
  <si>
    <t>2885409</t>
  </si>
  <si>
    <t>2885409,0</t>
  </si>
  <si>
    <t>2885409,4530</t>
  </si>
  <si>
    <t>2885409,45</t>
  </si>
  <si>
    <t>US8832031012</t>
  </si>
  <si>
    <t>TXT.N</t>
  </si>
  <si>
    <t>TEXTRON</t>
  </si>
  <si>
    <t>2885937</t>
  </si>
  <si>
    <t>2885937,0</t>
  </si>
  <si>
    <t>2885937,2010</t>
  </si>
  <si>
    <t>2885937,20</t>
  </si>
  <si>
    <t>US8835561023</t>
  </si>
  <si>
    <t>TMO.N</t>
  </si>
  <si>
    <t>THERMO FISHER SCIENTIFIC</t>
  </si>
  <si>
    <t>2886907</t>
  </si>
  <si>
    <t>2886907,0</t>
  </si>
  <si>
    <t>2886907,3520</t>
  </si>
  <si>
    <t>2886907,35</t>
  </si>
  <si>
    <t>US8865471085</t>
  </si>
  <si>
    <t>TIF.N</t>
  </si>
  <si>
    <t>TIFFANY &amp; CO</t>
  </si>
  <si>
    <t>2892090</t>
  </si>
  <si>
    <t>2892090,0</t>
  </si>
  <si>
    <t>2892090,2550</t>
  </si>
  <si>
    <t>2892090,25</t>
  </si>
  <si>
    <t>US8725401090</t>
  </si>
  <si>
    <t>TJX.N</t>
  </si>
  <si>
    <t>TJX COMPANIES</t>
  </si>
  <si>
    <t>2989301</t>
  </si>
  <si>
    <t>2989301,0</t>
  </si>
  <si>
    <t>2989301,2550</t>
  </si>
  <si>
    <t>2989301,25</t>
  </si>
  <si>
    <t>US8894781033</t>
  </si>
  <si>
    <t>TOL.N</t>
  </si>
  <si>
    <t>TOLL BROTHERS</t>
  </si>
  <si>
    <t>2896092</t>
  </si>
  <si>
    <t>2896092,0</t>
  </si>
  <si>
    <t>2896092,2520</t>
  </si>
  <si>
    <t>2896092,25</t>
  </si>
  <si>
    <t>US8910271043</t>
  </si>
  <si>
    <t>TMK.N</t>
  </si>
  <si>
    <t>TORCHMARK CORP</t>
  </si>
  <si>
    <t>2896713</t>
  </si>
  <si>
    <t>2896713,0</t>
  </si>
  <si>
    <t>2896713,4030</t>
  </si>
  <si>
    <t>2896713,40</t>
  </si>
  <si>
    <t>US8919061098</t>
  </si>
  <si>
    <t>TSS.N</t>
  </si>
  <si>
    <t>TOTAL SYSTEM SERVICES</t>
  </si>
  <si>
    <t>2897697</t>
  </si>
  <si>
    <t>2897697,0</t>
  </si>
  <si>
    <t>2897697,4510</t>
  </si>
  <si>
    <t>2897697,45</t>
  </si>
  <si>
    <t>US8923561067</t>
  </si>
  <si>
    <t>TSCO.OQ</t>
  </si>
  <si>
    <t>TRACTOR SUPPLY CO</t>
  </si>
  <si>
    <t>2900335</t>
  </si>
  <si>
    <t>2900335,0</t>
  </si>
  <si>
    <t>2900335,2550</t>
  </si>
  <si>
    <t>2900335,25</t>
  </si>
  <si>
    <t>US8936411003</t>
  </si>
  <si>
    <t>TDG.N</t>
  </si>
  <si>
    <t>TRANSDIGM GROUP INC</t>
  </si>
  <si>
    <t>B11FJK3</t>
  </si>
  <si>
    <t>B11FJK3,0</t>
  </si>
  <si>
    <t>B11FJK3,2010</t>
  </si>
  <si>
    <t>B11FJK3,20</t>
  </si>
  <si>
    <t>US89400J1079</t>
  </si>
  <si>
    <t>TRU.N</t>
  </si>
  <si>
    <t>TRANSUNION</t>
  </si>
  <si>
    <t>BYMWL86</t>
  </si>
  <si>
    <t>BYMWL86,0</t>
  </si>
  <si>
    <t>BYMWL86,2020</t>
  </si>
  <si>
    <t>BYMWL86,20</t>
  </si>
  <si>
    <t>US89417E1091</t>
  </si>
  <si>
    <t>TRV.N</t>
  </si>
  <si>
    <t>TRAVELERS COS (THE)</t>
  </si>
  <si>
    <t>2769503</t>
  </si>
  <si>
    <t>2769503,0</t>
  </si>
  <si>
    <t>2769503,4030</t>
  </si>
  <si>
    <t>2769503,40</t>
  </si>
  <si>
    <t>US8962391004</t>
  </si>
  <si>
    <t>TRMB.OQ</t>
  </si>
  <si>
    <t>TRIMBLE</t>
  </si>
  <si>
    <t>2903958</t>
  </si>
  <si>
    <t>2903958,0</t>
  </si>
  <si>
    <t>2903958,4520</t>
  </si>
  <si>
    <t>2903958,45</t>
  </si>
  <si>
    <t>US8969452015</t>
  </si>
  <si>
    <t>TRIP.OQ</t>
  </si>
  <si>
    <t>TRIPADVISOR</t>
  </si>
  <si>
    <t>B6ZC3N6</t>
  </si>
  <si>
    <t>B6ZC3N6,0</t>
  </si>
  <si>
    <t>B6ZC3N6,2550</t>
  </si>
  <si>
    <t>B6ZC3N6,25</t>
  </si>
  <si>
    <t>US90184L1026</t>
  </si>
  <si>
    <t>TWTR.N</t>
  </si>
  <si>
    <t>TWITTER</t>
  </si>
  <si>
    <t>BFLR866</t>
  </si>
  <si>
    <t>BFLR866,0</t>
  </si>
  <si>
    <t>BFLR866,4510</t>
  </si>
  <si>
    <t>BFLR866,45</t>
  </si>
  <si>
    <t>US9024941034</t>
  </si>
  <si>
    <t>TSN.N</t>
  </si>
  <si>
    <t>TYSON FOODS A</t>
  </si>
  <si>
    <t>2909730</t>
  </si>
  <si>
    <t>2909730,0</t>
  </si>
  <si>
    <t>2909730,3020</t>
  </si>
  <si>
    <t>2909730,30</t>
  </si>
  <si>
    <t>US9026531049</t>
  </si>
  <si>
    <t>UDR.N</t>
  </si>
  <si>
    <t>UDR</t>
  </si>
  <si>
    <t>2727910</t>
  </si>
  <si>
    <t>2727910,0</t>
  </si>
  <si>
    <t>2727910,6010</t>
  </si>
  <si>
    <t>2727910,60</t>
  </si>
  <si>
    <t>US9026811052</t>
  </si>
  <si>
    <t>UGI.N</t>
  </si>
  <si>
    <t>UGI CORP</t>
  </si>
  <si>
    <t>2910118</t>
  </si>
  <si>
    <t>2910118,0</t>
  </si>
  <si>
    <t>2910118,5510</t>
  </si>
  <si>
    <t>2910118,55</t>
  </si>
  <si>
    <t>US90384S3031</t>
  </si>
  <si>
    <t>ULTA.OQ</t>
  </si>
  <si>
    <t>ULTA BEAUTY</t>
  </si>
  <si>
    <t>B28TS42</t>
  </si>
  <si>
    <t>B28TS42,0</t>
  </si>
  <si>
    <t>B28TS42,2550</t>
  </si>
  <si>
    <t>B28TS42,25</t>
  </si>
  <si>
    <t>US9043111072</t>
  </si>
  <si>
    <t>UAA.N</t>
  </si>
  <si>
    <t>UNDER ARMOUR A</t>
  </si>
  <si>
    <t>B0PZN11</t>
  </si>
  <si>
    <t>B0PZN11,0</t>
  </si>
  <si>
    <t>B0PZN11,2520</t>
  </si>
  <si>
    <t>B0PZN11,25</t>
  </si>
  <si>
    <t>US9043112062</t>
  </si>
  <si>
    <t>UA.N</t>
  </si>
  <si>
    <t>UNDER ARMOUR C</t>
  </si>
  <si>
    <t>BDF9YM2</t>
  </si>
  <si>
    <t>BDF9YM2,0</t>
  </si>
  <si>
    <t>BDF9YM2,2520</t>
  </si>
  <si>
    <t>BDF9YM2,25</t>
  </si>
  <si>
    <t>US9078181081</t>
  </si>
  <si>
    <t>UNP.N</t>
  </si>
  <si>
    <t>UNION PACIFIC CORP</t>
  </si>
  <si>
    <t>2914734</t>
  </si>
  <si>
    <t>2914734,0</t>
  </si>
  <si>
    <t>2914734,2030</t>
  </si>
  <si>
    <t>2914734,20</t>
  </si>
  <si>
    <t>US9100471096</t>
  </si>
  <si>
    <t>UAL.N</t>
  </si>
  <si>
    <t>UNITED CONTINENTAL HLDGS</t>
  </si>
  <si>
    <t>B4QG225</t>
  </si>
  <si>
    <t>B4QG225,0</t>
  </si>
  <si>
    <t>B4QG225,2030</t>
  </si>
  <si>
    <t>B4QG225,20</t>
  </si>
  <si>
    <t>US9113121068</t>
  </si>
  <si>
    <t>UPS.N</t>
  </si>
  <si>
    <t>UNITED PARCEL SERVICE B</t>
  </si>
  <si>
    <t>2517382</t>
  </si>
  <si>
    <t>2517382,0</t>
  </si>
  <si>
    <t>2517382,2030</t>
  </si>
  <si>
    <t>2517382,20</t>
  </si>
  <si>
    <t>US9113631090</t>
  </si>
  <si>
    <t>URI.N</t>
  </si>
  <si>
    <t>UNITED RENTALS</t>
  </si>
  <si>
    <t>2134781</t>
  </si>
  <si>
    <t>2134781,0</t>
  </si>
  <si>
    <t>2134781,2010</t>
  </si>
  <si>
    <t>2134781,20</t>
  </si>
  <si>
    <t>US9130171096</t>
  </si>
  <si>
    <t>UTX.N</t>
  </si>
  <si>
    <t>UNITED TECHNOLOGIES CORP</t>
  </si>
  <si>
    <t>2915500</t>
  </si>
  <si>
    <t>2915500,0</t>
  </si>
  <si>
    <t>2915500,2010</t>
  </si>
  <si>
    <t>2915500,20</t>
  </si>
  <si>
    <t>US91307C1027</t>
  </si>
  <si>
    <t>UTHR.OQ</t>
  </si>
  <si>
    <t>UNITED THERAPEUTICS CORP</t>
  </si>
  <si>
    <t>2430412</t>
  </si>
  <si>
    <t>2430412,0</t>
  </si>
  <si>
    <t>2430412,3520</t>
  </si>
  <si>
    <t>2430412,35</t>
  </si>
  <si>
    <t>US91324P1021</t>
  </si>
  <si>
    <t>UNH.N</t>
  </si>
  <si>
    <t>UNITEDHEALTH GROUP</t>
  </si>
  <si>
    <t>2917766</t>
  </si>
  <si>
    <t>2917766,0</t>
  </si>
  <si>
    <t>2917766,3510</t>
  </si>
  <si>
    <t>2917766,35</t>
  </si>
  <si>
    <t>US9139031002</t>
  </si>
  <si>
    <t>UHS.N</t>
  </si>
  <si>
    <t>UNIVERSAL HEALTH SVCS B</t>
  </si>
  <si>
    <t>2923785</t>
  </si>
  <si>
    <t>2923785,0</t>
  </si>
  <si>
    <t>2923785,3510</t>
  </si>
  <si>
    <t>2923785,35</t>
  </si>
  <si>
    <t>US91529Y1064</t>
  </si>
  <si>
    <t>UNM.N</t>
  </si>
  <si>
    <t>UNUM GROUP</t>
  </si>
  <si>
    <t>2433842</t>
  </si>
  <si>
    <t>2433842,0</t>
  </si>
  <si>
    <t>2433842,4030</t>
  </si>
  <si>
    <t>2433842,40</t>
  </si>
  <si>
    <t>US9029733048</t>
  </si>
  <si>
    <t>USB.N</t>
  </si>
  <si>
    <t>US BANCORP</t>
  </si>
  <si>
    <t>2736035</t>
  </si>
  <si>
    <t>2736035,0</t>
  </si>
  <si>
    <t>2736035,4010</t>
  </si>
  <si>
    <t>2736035,40</t>
  </si>
  <si>
    <t>US91879Q1094</t>
  </si>
  <si>
    <t>MTN.N</t>
  </si>
  <si>
    <t>VAIL RESORTS</t>
  </si>
  <si>
    <t>2954194</t>
  </si>
  <si>
    <t>2954194,0</t>
  </si>
  <si>
    <t>2954194,2530</t>
  </si>
  <si>
    <t>2954194,25</t>
  </si>
  <si>
    <t>2041364</t>
  </si>
  <si>
    <t>2041364,0</t>
  </si>
  <si>
    <t>2041364,1010</t>
  </si>
  <si>
    <t>2041364,10</t>
  </si>
  <si>
    <t>US92220P1057</t>
  </si>
  <si>
    <t>VAR.N</t>
  </si>
  <si>
    <t>VARIAN MEDICAL SYSTEMS</t>
  </si>
  <si>
    <t>2927516</t>
  </si>
  <si>
    <t>2927516,0</t>
  </si>
  <si>
    <t>2927516,3510</t>
  </si>
  <si>
    <t>2927516,35</t>
  </si>
  <si>
    <t>US9224751084</t>
  </si>
  <si>
    <t>VEEV.N</t>
  </si>
  <si>
    <t>VEEVA SYSTEMS A</t>
  </si>
  <si>
    <t>BFH3N85</t>
  </si>
  <si>
    <t>BFH3N85,0</t>
  </si>
  <si>
    <t>BFH3N85,3510</t>
  </si>
  <si>
    <t>BFH3N85,35</t>
  </si>
  <si>
    <t>US92276F1003</t>
  </si>
  <si>
    <t>VTR.N</t>
  </si>
  <si>
    <t>VENTAS</t>
  </si>
  <si>
    <t>2927925</t>
  </si>
  <si>
    <t>2927925,0</t>
  </si>
  <si>
    <t>2927925,6010</t>
  </si>
  <si>
    <t>2927925,60</t>
  </si>
  <si>
    <t>US92339V1008</t>
  </si>
  <si>
    <t>VER.N</t>
  </si>
  <si>
    <t>VEREIT INC</t>
  </si>
  <si>
    <t>BYVVTJ1</t>
  </si>
  <si>
    <t>BYVVTJ1,0</t>
  </si>
  <si>
    <t>BYVVTJ1,6010</t>
  </si>
  <si>
    <t>BYVVTJ1,60</t>
  </si>
  <si>
    <t>US92343E1029</t>
  </si>
  <si>
    <t>VRSN.OQ</t>
  </si>
  <si>
    <t>VERISIGN</t>
  </si>
  <si>
    <t>2142922</t>
  </si>
  <si>
    <t>2142922,0</t>
  </si>
  <si>
    <t>2142922,4510</t>
  </si>
  <si>
    <t>2142922,45</t>
  </si>
  <si>
    <t>US92345Y1064</t>
  </si>
  <si>
    <t>VRSK.OQ</t>
  </si>
  <si>
    <t>VERISK ANALYTICS A</t>
  </si>
  <si>
    <t>B4P9W92</t>
  </si>
  <si>
    <t>B4P9W92,0</t>
  </si>
  <si>
    <t>B4P9W92,2020</t>
  </si>
  <si>
    <t>B4P9W92,20</t>
  </si>
  <si>
    <t>2090571</t>
  </si>
  <si>
    <t>2090571,0</t>
  </si>
  <si>
    <t>2090571,5010</t>
  </si>
  <si>
    <t>2090571,50</t>
  </si>
  <si>
    <t>US92532F1003</t>
  </si>
  <si>
    <t>VRTX.OQ</t>
  </si>
  <si>
    <t>VERTEX PHARMACEUTICALS</t>
  </si>
  <si>
    <t>2931034</t>
  </si>
  <si>
    <t>2931034,0</t>
  </si>
  <si>
    <t>2931034,3520</t>
  </si>
  <si>
    <t>2931034,35</t>
  </si>
  <si>
    <t>US9182041080</t>
  </si>
  <si>
    <t>VFC.N</t>
  </si>
  <si>
    <t>VF CORP</t>
  </si>
  <si>
    <t>2928683</t>
  </si>
  <si>
    <t>2928683,0</t>
  </si>
  <si>
    <t>2928683,2520</t>
  </si>
  <si>
    <t>2928683,25</t>
  </si>
  <si>
    <t>US92553P2011</t>
  </si>
  <si>
    <t>VIAB.OQ</t>
  </si>
  <si>
    <t>VIACOM B (NEW)</t>
  </si>
  <si>
    <t>B0SRLF4</t>
  </si>
  <si>
    <t>B0SRLF4,0</t>
  </si>
  <si>
    <t>B0SRLF4,2540</t>
  </si>
  <si>
    <t>B0SRLF4,25</t>
  </si>
  <si>
    <t>US92826C8394</t>
  </si>
  <si>
    <t>V.N</t>
  </si>
  <si>
    <t>VISA A</t>
  </si>
  <si>
    <t>B2PZN04</t>
  </si>
  <si>
    <t>B2PZN04,0</t>
  </si>
  <si>
    <t>B2PZN04,4510</t>
  </si>
  <si>
    <t>B2PZN04,45</t>
  </si>
  <si>
    <t>US92840M1027</t>
  </si>
  <si>
    <t>VST.N</t>
  </si>
  <si>
    <t>VISTRA ENERGY</t>
  </si>
  <si>
    <t>BZ8VJQ8</t>
  </si>
  <si>
    <t>BZ8VJQ8,0</t>
  </si>
  <si>
    <t>BZ8VJQ8,5510</t>
  </si>
  <si>
    <t>BZ8VJQ8,55</t>
  </si>
  <si>
    <t>US9285634021</t>
  </si>
  <si>
    <t>VMW.N</t>
  </si>
  <si>
    <t>VMWARE A</t>
  </si>
  <si>
    <t>B23SN61</t>
  </si>
  <si>
    <t>B23SN61,0</t>
  </si>
  <si>
    <t>B23SN61,4510</t>
  </si>
  <si>
    <t>B23SN61,45</t>
  </si>
  <si>
    <t>US9290421091</t>
  </si>
  <si>
    <t>VNO.N</t>
  </si>
  <si>
    <t>VORNADO REALTY TRUST</t>
  </si>
  <si>
    <t>2933632</t>
  </si>
  <si>
    <t>2933632,0</t>
  </si>
  <si>
    <t>2933632,6010</t>
  </si>
  <si>
    <t>2933632,60</t>
  </si>
  <si>
    <t>US9290891004</t>
  </si>
  <si>
    <t>VOYA.N</t>
  </si>
  <si>
    <t>VOYA FINANCIAL</t>
  </si>
  <si>
    <t>BKWQ2N2</t>
  </si>
  <si>
    <t>BKWQ2N2,0</t>
  </si>
  <si>
    <t>BKWQ2N2,4020</t>
  </si>
  <si>
    <t>BKWQ2N2,40</t>
  </si>
  <si>
    <t>US9291601097</t>
  </si>
  <si>
    <t>VMC.N</t>
  </si>
  <si>
    <t>VULCAN MATERIALS CO</t>
  </si>
  <si>
    <t>2931205</t>
  </si>
  <si>
    <t>2931205,0</t>
  </si>
  <si>
    <t>2931205,1510</t>
  </si>
  <si>
    <t>2931205,15</t>
  </si>
  <si>
    <t>US92927K1025</t>
  </si>
  <si>
    <t>WBC.N</t>
  </si>
  <si>
    <t>WABCO</t>
  </si>
  <si>
    <t>B23CNQ3</t>
  </si>
  <si>
    <t>B23CNQ3,0</t>
  </si>
  <si>
    <t>B23CNQ3,2010</t>
  </si>
  <si>
    <t>B23CNQ3,20</t>
  </si>
  <si>
    <t>US9297401088</t>
  </si>
  <si>
    <t>WAB.N</t>
  </si>
  <si>
    <t>WABTEC CORP</t>
  </si>
  <si>
    <t>2955733</t>
  </si>
  <si>
    <t>2955733,0</t>
  </si>
  <si>
    <t>2955733,2010</t>
  </si>
  <si>
    <t>2955733,20</t>
  </si>
  <si>
    <t>US9314271084</t>
  </si>
  <si>
    <t>WBA.OQ</t>
  </si>
  <si>
    <t>WALGREENS BOOTS ALLIANCE</t>
  </si>
  <si>
    <t>BTN1Y44</t>
  </si>
  <si>
    <t>BTN1Y44,0</t>
  </si>
  <si>
    <t>BTN1Y44,3010</t>
  </si>
  <si>
    <t>BTN1Y44,30</t>
  </si>
  <si>
    <t>US9311421039</t>
  </si>
  <si>
    <t>WMT.N</t>
  </si>
  <si>
    <t>WALMART</t>
  </si>
  <si>
    <t>2936921</t>
  </si>
  <si>
    <t>2936921,0</t>
  </si>
  <si>
    <t>2936921,3010</t>
  </si>
  <si>
    <t>2936921,30</t>
  </si>
  <si>
    <t>CA94106B1013</t>
  </si>
  <si>
    <t>WCN.N</t>
  </si>
  <si>
    <t>WASTE CONNECTIONS</t>
  </si>
  <si>
    <t>BYVG1F6</t>
  </si>
  <si>
    <t>BYVG1F6,0</t>
  </si>
  <si>
    <t>BYVG1F6,2020</t>
  </si>
  <si>
    <t>BYVG1F6,20</t>
  </si>
  <si>
    <t>US94106L1098</t>
  </si>
  <si>
    <t>WM.N</t>
  </si>
  <si>
    <t>WASTE MANAGEMENT</t>
  </si>
  <si>
    <t>2937667</t>
  </si>
  <si>
    <t>2937667,0</t>
  </si>
  <si>
    <t>2937667,2020</t>
  </si>
  <si>
    <t>2937667,20</t>
  </si>
  <si>
    <t>US9418481035</t>
  </si>
  <si>
    <t>WAT.N</t>
  </si>
  <si>
    <t>WATERS CORP</t>
  </si>
  <si>
    <t>2937689</t>
  </si>
  <si>
    <t>2937689,0</t>
  </si>
  <si>
    <t>2937689,3520</t>
  </si>
  <si>
    <t>2937689,35</t>
  </si>
  <si>
    <t>US92939U1060</t>
  </si>
  <si>
    <t>WEC.N</t>
  </si>
  <si>
    <t>WEC ENERGY GROUP</t>
  </si>
  <si>
    <t>BYY8XK8</t>
  </si>
  <si>
    <t>BYY8XK8,0</t>
  </si>
  <si>
    <t>BYY8XK8,5510</t>
  </si>
  <si>
    <t>BYY8XK8,55</t>
  </si>
  <si>
    <t>US9497461015</t>
  </si>
  <si>
    <t>WFC.N</t>
  </si>
  <si>
    <t>WELLS FARGO &amp; CO</t>
  </si>
  <si>
    <t>2649100</t>
  </si>
  <si>
    <t>2649100,0</t>
  </si>
  <si>
    <t>2649100,4010</t>
  </si>
  <si>
    <t>2649100,40</t>
  </si>
  <si>
    <t>US95040Q1040</t>
  </si>
  <si>
    <t>WELL.N</t>
  </si>
  <si>
    <t>WELLTOWER INC</t>
  </si>
  <si>
    <t>BYVYHH4</t>
  </si>
  <si>
    <t>BYVYHH4,0</t>
  </si>
  <si>
    <t>BYVYHH4,6010</t>
  </si>
  <si>
    <t>BYVYHH4,60</t>
  </si>
  <si>
    <t>US9581021055</t>
  </si>
  <si>
    <t>WDC.OQ</t>
  </si>
  <si>
    <t>WESTERN DIGITAL</t>
  </si>
  <si>
    <t>2954699</t>
  </si>
  <si>
    <t>2954699,0</t>
  </si>
  <si>
    <t>2954699,4520</t>
  </si>
  <si>
    <t>2954699,45</t>
  </si>
  <si>
    <t>US9598021098</t>
  </si>
  <si>
    <t>WU.N</t>
  </si>
  <si>
    <t>WESTERN UNION</t>
  </si>
  <si>
    <t>B1F76F9</t>
  </si>
  <si>
    <t>B1F76F9,0</t>
  </si>
  <si>
    <t>B1F76F9,4510</t>
  </si>
  <si>
    <t>B1F76F9,45</t>
  </si>
  <si>
    <t>US9604131022</t>
  </si>
  <si>
    <t>WLK.N</t>
  </si>
  <si>
    <t>WESTLAKE CHEMICAL CORP</t>
  </si>
  <si>
    <t>B01ZP20</t>
  </si>
  <si>
    <t>B01ZP20,0</t>
  </si>
  <si>
    <t>B01ZP20,1510</t>
  </si>
  <si>
    <t>B01ZP20,15</t>
  </si>
  <si>
    <t>US96145D1054</t>
  </si>
  <si>
    <t>WRK.N</t>
  </si>
  <si>
    <t>WESTROCK COMPANY</t>
  </si>
  <si>
    <t>BYR0914</t>
  </si>
  <si>
    <t>BYR0914,0</t>
  </si>
  <si>
    <t>BYR0914,1510</t>
  </si>
  <si>
    <t>BYR0914,15</t>
  </si>
  <si>
    <t>US9621661043</t>
  </si>
  <si>
    <t>WY.N</t>
  </si>
  <si>
    <t>WEYERHAEUSER CO</t>
  </si>
  <si>
    <t>2958936</t>
  </si>
  <si>
    <t>2958936,0</t>
  </si>
  <si>
    <t>2958936,6010</t>
  </si>
  <si>
    <t>2958936,60</t>
  </si>
  <si>
    <t>US9633201069</t>
  </si>
  <si>
    <t>WHR.N</t>
  </si>
  <si>
    <t>WHIRLPOOL CORP</t>
  </si>
  <si>
    <t>2960384</t>
  </si>
  <si>
    <t>2960384,0</t>
  </si>
  <si>
    <t>2960384,2520</t>
  </si>
  <si>
    <t>2960384,25</t>
  </si>
  <si>
    <t>US9694571004</t>
  </si>
  <si>
    <t>WMB.N</t>
  </si>
  <si>
    <t>WILLIAMS COS</t>
  </si>
  <si>
    <t>2967181</t>
  </si>
  <si>
    <t>2967181,0</t>
  </si>
  <si>
    <t>2967181,1010</t>
  </si>
  <si>
    <t>2967181,10</t>
  </si>
  <si>
    <t>IE00BDB6Q211</t>
  </si>
  <si>
    <t>WLTW.OQ</t>
  </si>
  <si>
    <t>WILLIS TOWERS WATSON</t>
  </si>
  <si>
    <t>BDB6Q21</t>
  </si>
  <si>
    <t>BDB6Q21,0</t>
  </si>
  <si>
    <t>BDB6Q21,4030</t>
  </si>
  <si>
    <t>BDB6Q21,40</t>
  </si>
  <si>
    <t>US98138H1014</t>
  </si>
  <si>
    <t>WDAY.OQ</t>
  </si>
  <si>
    <t>WORKDAY A</t>
  </si>
  <si>
    <t>B8K6ZD1</t>
  </si>
  <si>
    <t>B8K6ZD1,0</t>
  </si>
  <si>
    <t>B8K6ZD1,4510</t>
  </si>
  <si>
    <t>B8K6ZD1,45</t>
  </si>
  <si>
    <t>US9815581098</t>
  </si>
  <si>
    <t>WP.N</t>
  </si>
  <si>
    <t>WORLDPAY A</t>
  </si>
  <si>
    <t>BF8D8T0</t>
  </si>
  <si>
    <t>BF8D8T0,0</t>
  </si>
  <si>
    <t>BF8D8T0,4510</t>
  </si>
  <si>
    <t>BF8D8T0,45</t>
  </si>
  <si>
    <t>US9831341071</t>
  </si>
  <si>
    <t>WYNN.OQ</t>
  </si>
  <si>
    <t>WYNN RESORTS</t>
  </si>
  <si>
    <t>2963811</t>
  </si>
  <si>
    <t>2963811,0</t>
  </si>
  <si>
    <t>2963811,2530</t>
  </si>
  <si>
    <t>2963811,25</t>
  </si>
  <si>
    <t>US98389B1008</t>
  </si>
  <si>
    <t>XEL.OQ</t>
  </si>
  <si>
    <t>XCEL ENERGY</t>
  </si>
  <si>
    <t>2614807</t>
  </si>
  <si>
    <t>2614807,0</t>
  </si>
  <si>
    <t>2614807,5510</t>
  </si>
  <si>
    <t>2614807,55</t>
  </si>
  <si>
    <t>US9841216081</t>
  </si>
  <si>
    <t>XRX.N</t>
  </si>
  <si>
    <t>XEROX CORP</t>
  </si>
  <si>
    <t>BYWTW73</t>
  </si>
  <si>
    <t>BYWTW73,0</t>
  </si>
  <si>
    <t>BYWTW73,4520</t>
  </si>
  <si>
    <t>BYWTW73,45</t>
  </si>
  <si>
    <t>US9839191015</t>
  </si>
  <si>
    <t>XLNX.OQ</t>
  </si>
  <si>
    <t>XILINX</t>
  </si>
  <si>
    <t>2985677</t>
  </si>
  <si>
    <t>2985677,0</t>
  </si>
  <si>
    <t>2985677,4530</t>
  </si>
  <si>
    <t>2985677,45</t>
  </si>
  <si>
    <t>BMG982941046</t>
  </si>
  <si>
    <t>XL.N</t>
  </si>
  <si>
    <t>XL GROUP</t>
  </si>
  <si>
    <t>BD95VZ8</t>
  </si>
  <si>
    <t>BD95VZ8,0</t>
  </si>
  <si>
    <t>BD95VZ8,4030</t>
  </si>
  <si>
    <t>BD95VZ8,40</t>
  </si>
  <si>
    <t>US9837931008</t>
  </si>
  <si>
    <t>XPO.N</t>
  </si>
  <si>
    <t>XPO LOGISTICS</t>
  </si>
  <si>
    <t>B6Z1355</t>
  </si>
  <si>
    <t>B6Z1355,0</t>
  </si>
  <si>
    <t>B6Z1355,2030</t>
  </si>
  <si>
    <t>B6Z1355,20</t>
  </si>
  <si>
    <t>US98419M1009</t>
  </si>
  <si>
    <t>XYL.N</t>
  </si>
  <si>
    <t>XYLEM</t>
  </si>
  <si>
    <t>B3P2CN8</t>
  </si>
  <si>
    <t>B3P2CN8,0</t>
  </si>
  <si>
    <t>B3P2CN8,2010</t>
  </si>
  <si>
    <t>B3P2CN8,20</t>
  </si>
  <si>
    <t>US9884981013</t>
  </si>
  <si>
    <t>YUM.N</t>
  </si>
  <si>
    <t>YUM BRANDS</t>
  </si>
  <si>
    <t>2098876</t>
  </si>
  <si>
    <t>2098876,0</t>
  </si>
  <si>
    <t>2098876,2530</t>
  </si>
  <si>
    <t>2098876,25</t>
  </si>
  <si>
    <t>US98919V1052</t>
  </si>
  <si>
    <t>ZAYO.N</t>
  </si>
  <si>
    <t>ZAYO GROUP HOLDINGS</t>
  </si>
  <si>
    <t>BRJ3H07</t>
  </si>
  <si>
    <t>BRJ3H07,0</t>
  </si>
  <si>
    <t>BRJ3H07,5010</t>
  </si>
  <si>
    <t>BRJ3H07,50</t>
  </si>
  <si>
    <t>US98954M2008</t>
  </si>
  <si>
    <t>Z.OQ</t>
  </si>
  <si>
    <t>ZILLOW GROUP C</t>
  </si>
  <si>
    <t>BYXJF62</t>
  </si>
  <si>
    <t>BYXJF62,0</t>
  </si>
  <si>
    <t>BYXJF62,4510</t>
  </si>
  <si>
    <t>BYXJF62,45</t>
  </si>
  <si>
    <t>US98956P1021</t>
  </si>
  <si>
    <t>ZBH.N</t>
  </si>
  <si>
    <t>ZIMMER BIOMET HOLDINGS</t>
  </si>
  <si>
    <t>2783815</t>
  </si>
  <si>
    <t>2783815,0</t>
  </si>
  <si>
    <t>2783815,3510</t>
  </si>
  <si>
    <t>2783815,35</t>
  </si>
  <si>
    <t>US9897011071</t>
  </si>
  <si>
    <t>ZION.OQ</t>
  </si>
  <si>
    <t>ZIONS BANCORP</t>
  </si>
  <si>
    <t>2989828</t>
  </si>
  <si>
    <t>2989828,0</t>
  </si>
  <si>
    <t>2989828,4010</t>
  </si>
  <si>
    <t>2989828,40</t>
  </si>
  <si>
    <t>US98978V1035</t>
  </si>
  <si>
    <t>ZTS.N</t>
  </si>
  <si>
    <t>ZOETIS A</t>
  </si>
  <si>
    <t>B95WG16</t>
  </si>
  <si>
    <t>B95WG16,0</t>
  </si>
  <si>
    <t>B95WG16,3520</t>
  </si>
  <si>
    <t>B95WG16,35</t>
  </si>
  <si>
    <t>KYG8875G1029</t>
  </si>
  <si>
    <t>1530.HK</t>
  </si>
  <si>
    <t>3SBIO</t>
  </si>
  <si>
    <t>BY9D3L9</t>
  </si>
  <si>
    <t>BY9D3L9,0</t>
  </si>
  <si>
    <t>BY9D3L9,3520</t>
  </si>
  <si>
    <t>BY9D3L9,35</t>
  </si>
  <si>
    <t>US3168271043</t>
  </si>
  <si>
    <t>JOBS.OQ</t>
  </si>
  <si>
    <t>51JOB ADR</t>
  </si>
  <si>
    <t>B02TT74</t>
  </si>
  <si>
    <t>B02TT74,0</t>
  </si>
  <si>
    <t>B02TT74,2020</t>
  </si>
  <si>
    <t>B02TT74,20</t>
  </si>
  <si>
    <t>US31680Q1040</t>
  </si>
  <si>
    <t>WUBA.N</t>
  </si>
  <si>
    <t>58.COM ADR</t>
  </si>
  <si>
    <t>BG3GS91</t>
  </si>
  <si>
    <t>BG3GS91,0</t>
  </si>
  <si>
    <t>BG3GS91,4510</t>
  </si>
  <si>
    <t>BG3GS91,45</t>
  </si>
  <si>
    <t>KYG2953R1149</t>
  </si>
  <si>
    <t>2018.HK</t>
  </si>
  <si>
    <t>AAC TECHNOLOGIES (CN)</t>
  </si>
  <si>
    <t>B85LKS1</t>
  </si>
  <si>
    <t>B85LKS1,0</t>
  </si>
  <si>
    <t>B85LKS1,4520</t>
  </si>
  <si>
    <t>B85LKS1,45</t>
  </si>
  <si>
    <t>KYG011981035</t>
  </si>
  <si>
    <t>3383.HK</t>
  </si>
  <si>
    <t>AGILE GROUP HOLDINGS</t>
  </si>
  <si>
    <t>B0PR2F4</t>
  </si>
  <si>
    <t>B0PR2F4,0</t>
  </si>
  <si>
    <t>B0PR2F4,6010</t>
  </si>
  <si>
    <t>B0PR2F4,60</t>
  </si>
  <si>
    <t>CNE100000Q43</t>
  </si>
  <si>
    <t>1288.HK</t>
  </si>
  <si>
    <t>AGRI BANK OF CHINA H</t>
  </si>
  <si>
    <t>B60LZR6</t>
  </si>
  <si>
    <t>B60LZR6,0</t>
  </si>
  <si>
    <t>B60LZR6,4010</t>
  </si>
  <si>
    <t>B60LZR6,40</t>
  </si>
  <si>
    <t>US01609W1027</t>
  </si>
  <si>
    <t>BABA.N</t>
  </si>
  <si>
    <t>ALIBABA GROUP HLDG ADR</t>
  </si>
  <si>
    <t>BP41ZD1</t>
  </si>
  <si>
    <t>BP41ZD1,0</t>
  </si>
  <si>
    <t>BP41ZD1,4510</t>
  </si>
  <si>
    <t>BP41ZD1,45</t>
  </si>
  <si>
    <t>BMG0171K1018</t>
  </si>
  <si>
    <t>0241.HK</t>
  </si>
  <si>
    <t>ALIBABA HEALTH INFO TECH</t>
  </si>
  <si>
    <t>BRXVS60</t>
  </si>
  <si>
    <t>BRXVS60,0</t>
  </si>
  <si>
    <t>BRXVS60,3510</t>
  </si>
  <si>
    <t>BRXVS60,35</t>
  </si>
  <si>
    <t>CNE1000001W2</t>
  </si>
  <si>
    <t>0914.HK</t>
  </si>
  <si>
    <t>ANHUI CONCH CEMENT H</t>
  </si>
  <si>
    <t>6080396</t>
  </si>
  <si>
    <t>6080396,0</t>
  </si>
  <si>
    <t>6080396,1510</t>
  </si>
  <si>
    <t>6080396,15</t>
  </si>
  <si>
    <t>KYG040111059</t>
  </si>
  <si>
    <t>2020.HK</t>
  </si>
  <si>
    <t>ANTA SPORTS PRODUCTS</t>
  </si>
  <si>
    <t>B1YVKN8</t>
  </si>
  <si>
    <t>B1YVKN8,0</t>
  </si>
  <si>
    <t>B1YVKN8,2520</t>
  </si>
  <si>
    <t>B1YVKN8,25</t>
  </si>
  <si>
    <t>US05278C1071</t>
  </si>
  <si>
    <t>ATHM.N</t>
  </si>
  <si>
    <t>AUTOHOME ADR</t>
  </si>
  <si>
    <t>BH5QGR0</t>
  </si>
  <si>
    <t>BH5QGR0,0</t>
  </si>
  <si>
    <t>BH5QGR0,4510</t>
  </si>
  <si>
    <t>BH5QGR0,45</t>
  </si>
  <si>
    <t>US0567521085</t>
  </si>
  <si>
    <t>BIDU.OQ</t>
  </si>
  <si>
    <t>BAIDU ADR</t>
  </si>
  <si>
    <t>B0FXT17</t>
  </si>
  <si>
    <t>B0FXT17,0</t>
  </si>
  <si>
    <t>B0FXT17,4510</t>
  </si>
  <si>
    <t>B0FXT17,45</t>
  </si>
  <si>
    <t>CNE1000001Z5</t>
  </si>
  <si>
    <t>3988.HK</t>
  </si>
  <si>
    <t>BANK OF CHINA H</t>
  </si>
  <si>
    <t>B154564</t>
  </si>
  <si>
    <t>B154564,0</t>
  </si>
  <si>
    <t>B154564,4010</t>
  </si>
  <si>
    <t>B154564,40</t>
  </si>
  <si>
    <t>CNE100000205</t>
  </si>
  <si>
    <t>3328.HK</t>
  </si>
  <si>
    <t>BANK OF COMMUNICATIONS H</t>
  </si>
  <si>
    <t>B0B8Z29</t>
  </si>
  <si>
    <t>B0B8Z29,0</t>
  </si>
  <si>
    <t>B0B8Z29,4010</t>
  </si>
  <si>
    <t>B0B8Z29,40</t>
  </si>
  <si>
    <t>BMG0957L1090</t>
  </si>
  <si>
    <t>0371.HK</t>
  </si>
  <si>
    <t>BEIJING ENTERPRISE WATER</t>
  </si>
  <si>
    <t>B01YCG0</t>
  </si>
  <si>
    <t>B01YCG0,0</t>
  </si>
  <si>
    <t>B01YCG0,5510</t>
  </si>
  <si>
    <t>B01YCG0,55</t>
  </si>
  <si>
    <t>HK0392044647</t>
  </si>
  <si>
    <t>0392.HK</t>
  </si>
  <si>
    <t>BEIJING ENTERPRISES HLDG</t>
  </si>
  <si>
    <t>6081690</t>
  </si>
  <si>
    <t>6081690,0</t>
  </si>
  <si>
    <t>6081690,5510</t>
  </si>
  <si>
    <t>6081690,55</t>
  </si>
  <si>
    <t>BMG1368B1028</t>
  </si>
  <si>
    <t>1114.HK</t>
  </si>
  <si>
    <t>BRILLIANCE CHINA AUTO</t>
  </si>
  <si>
    <t>6181482</t>
  </si>
  <si>
    <t>6181482,0</t>
  </si>
  <si>
    <t>6181482,2510</t>
  </si>
  <si>
    <t>6181482,25</t>
  </si>
  <si>
    <t>CNE100000296</t>
  </si>
  <si>
    <t>1211.HK</t>
  </si>
  <si>
    <t>BYD CO H</t>
  </si>
  <si>
    <t>6536651</t>
  </si>
  <si>
    <t>6536651,0</t>
  </si>
  <si>
    <t>6536651,2510</t>
  </si>
  <si>
    <t>6536651,25</t>
  </si>
  <si>
    <t>CNE1000001Q4</t>
  </si>
  <si>
    <t>0998.HK</t>
  </si>
  <si>
    <t>CHINA CITIC BANK H</t>
  </si>
  <si>
    <t>B1W0JF2</t>
  </si>
  <si>
    <t>B1W0JF2,0</t>
  </si>
  <si>
    <t>B1W0JF2,4010</t>
  </si>
  <si>
    <t>B1W0JF2,40</t>
  </si>
  <si>
    <t>CNE1000002F5</t>
  </si>
  <si>
    <t>1800.HK</t>
  </si>
  <si>
    <t>CHINA COMMUNIC CONST H</t>
  </si>
  <si>
    <t>B1JKTQ6</t>
  </si>
  <si>
    <t>B1JKTQ6,0</t>
  </si>
  <si>
    <t>B1JKTQ6,2010</t>
  </si>
  <si>
    <t>B1JKTQ6,20</t>
  </si>
  <si>
    <t>KYG2116J1085</t>
  </si>
  <si>
    <t>0586.HK</t>
  </si>
  <si>
    <t>CHINA CONCH VENTURE</t>
  </si>
  <si>
    <t>BH7HM06</t>
  </si>
  <si>
    <t>BH7HM06,0</t>
  </si>
  <si>
    <t>BH7HM06,2010</t>
  </si>
  <si>
    <t>BH7HM06,20</t>
  </si>
  <si>
    <t>CNE1000002H1</t>
  </si>
  <si>
    <t>0939.HK</t>
  </si>
  <si>
    <t>CHINA CONSTRUCTION BK H</t>
  </si>
  <si>
    <t>B0LMTQ3</t>
  </si>
  <si>
    <t>B0LMTQ3,0</t>
  </si>
  <si>
    <t>B0LMTQ3,4010</t>
  </si>
  <si>
    <t>B0LMTQ3,40</t>
  </si>
  <si>
    <t>CNE100001QW3</t>
  </si>
  <si>
    <t>6818.HK</t>
  </si>
  <si>
    <t>CHINA EVERBRIGHT BANK H</t>
  </si>
  <si>
    <t>B5NRRJ0</t>
  </si>
  <si>
    <t>B5NRRJ0,0</t>
  </si>
  <si>
    <t>B5NRRJ0,4010</t>
  </si>
  <si>
    <t>B5NRRJ0,40</t>
  </si>
  <si>
    <t>HK0257001336</t>
  </si>
  <si>
    <t>0257.HK</t>
  </si>
  <si>
    <t>CHINA EVERBRIGHT INTL</t>
  </si>
  <si>
    <t>6630940</t>
  </si>
  <si>
    <t>6630940,0</t>
  </si>
  <si>
    <t>6630940,2020</t>
  </si>
  <si>
    <t>6630940,20</t>
  </si>
  <si>
    <t>KYG2119W1069</t>
  </si>
  <si>
    <t>3333.HK</t>
  </si>
  <si>
    <t>CHINA EVERGRANDE GROUP</t>
  </si>
  <si>
    <t>BD3DS68</t>
  </si>
  <si>
    <t>BD3DS68,0</t>
  </si>
  <si>
    <t>BD3DS68,6010</t>
  </si>
  <si>
    <t>BD3DS68,60</t>
  </si>
  <si>
    <t>BMG2109G1033</t>
  </si>
  <si>
    <t>0384.HK</t>
  </si>
  <si>
    <t>CHINA GAS HOLDINGS</t>
  </si>
  <si>
    <t>6460794</t>
  </si>
  <si>
    <t>6460794,0</t>
  </si>
  <si>
    <t>6460794,5510</t>
  </si>
  <si>
    <t>6460794,55</t>
  </si>
  <si>
    <t>CNE100002367</t>
  </si>
  <si>
    <t>2799.HK</t>
  </si>
  <si>
    <t>CHINA HUARONG AST MGMT H</t>
  </si>
  <si>
    <t>BYNK383</t>
  </si>
  <si>
    <t>BYNK383,0</t>
  </si>
  <si>
    <t>BYNK383,4020</t>
  </si>
  <si>
    <t>BYNK383,40</t>
  </si>
  <si>
    <t>HK0817039453</t>
  </si>
  <si>
    <t>0817.HK</t>
  </si>
  <si>
    <t>CHINA JINMAO HLDGS GROUP</t>
  </si>
  <si>
    <t>B23TGR6</t>
  </si>
  <si>
    <t>B23TGR6,0</t>
  </si>
  <si>
    <t>B23TGR6,6010</t>
  </si>
  <si>
    <t>B23TGR6,60</t>
  </si>
  <si>
    <t>CNE1000002L3</t>
  </si>
  <si>
    <t>2628.HK</t>
  </si>
  <si>
    <t>CHINA LIFE INSURANCE H</t>
  </si>
  <si>
    <t>6718976</t>
  </si>
  <si>
    <t>6718976,0</t>
  </si>
  <si>
    <t>6718976,4030</t>
  </si>
  <si>
    <t>6718976,40</t>
  </si>
  <si>
    <t>KYG2121R1039</t>
  </si>
  <si>
    <t>0772.HK</t>
  </si>
  <si>
    <t>CHINA LITERATURE</t>
  </si>
  <si>
    <t>BYP71J9</t>
  </si>
  <si>
    <t>BYP71J9,0</t>
  </si>
  <si>
    <t>BYP71J9,2540</t>
  </si>
  <si>
    <t>BYP71J9,25</t>
  </si>
  <si>
    <t>KYG210961051</t>
  </si>
  <si>
    <t>2319.HK</t>
  </si>
  <si>
    <t>CHINA MENGNIU DAIRY CO</t>
  </si>
  <si>
    <t>B01B1L9</t>
  </si>
  <si>
    <t>B01B1L9,0</t>
  </si>
  <si>
    <t>B01B1L9,3020</t>
  </si>
  <si>
    <t>B01B1L9,30</t>
  </si>
  <si>
    <t>CNE1000002M1</t>
  </si>
  <si>
    <t>3968.HK</t>
  </si>
  <si>
    <t>CHINA MERCHANTS BANK H</t>
  </si>
  <si>
    <t>B1DYPZ5</t>
  </si>
  <si>
    <t>B1DYPZ5,0</t>
  </si>
  <si>
    <t>B1DYPZ5,4010</t>
  </si>
  <si>
    <t>B1DYPZ5,40</t>
  </si>
  <si>
    <t>HK0144000764</t>
  </si>
  <si>
    <t>0144.HK</t>
  </si>
  <si>
    <t>CHINA MERCHANTS PORT</t>
  </si>
  <si>
    <t>6416139</t>
  </si>
  <si>
    <t>6416139,0</t>
  </si>
  <si>
    <t>6416139,2030</t>
  </si>
  <si>
    <t>6416139,20</t>
  </si>
  <si>
    <t>CNE100000HF9</t>
  </si>
  <si>
    <t>1988.HK</t>
  </si>
  <si>
    <t>CHINA MINSHENG BANK H</t>
  </si>
  <si>
    <t>B57JY24</t>
  </si>
  <si>
    <t>B57JY24,0</t>
  </si>
  <si>
    <t>B57JY24,4010</t>
  </si>
  <si>
    <t>B57JY24,40</t>
  </si>
  <si>
    <t>6073556</t>
  </si>
  <si>
    <t>6073556,0</t>
  </si>
  <si>
    <t>6073556,5010</t>
  </si>
  <si>
    <t>6073556,50</t>
  </si>
  <si>
    <t>HK0688002218</t>
  </si>
  <si>
    <t>0688.HK</t>
  </si>
  <si>
    <t>CHINA OVERSEAS LAND &amp;INV</t>
  </si>
  <si>
    <t>6192150</t>
  </si>
  <si>
    <t>6192150,0</t>
  </si>
  <si>
    <t>6192150,6010</t>
  </si>
  <si>
    <t>6192150,60</t>
  </si>
  <si>
    <t>CNE1000009Q7</t>
  </si>
  <si>
    <t>2601.HK</t>
  </si>
  <si>
    <t>CHINA PACIFIC INS GRP H</t>
  </si>
  <si>
    <t>B2Q5H56</t>
  </si>
  <si>
    <t>B2Q5H56,0</t>
  </si>
  <si>
    <t>B2Q5H56,4030</t>
  </si>
  <si>
    <t>B2Q5H56,40</t>
  </si>
  <si>
    <t>CNE1000002Q2</t>
  </si>
  <si>
    <t>0386.HK</t>
  </si>
  <si>
    <t>CHINA PETRO &amp; CHEM H</t>
  </si>
  <si>
    <t>6291819</t>
  </si>
  <si>
    <t>6291819,0</t>
  </si>
  <si>
    <t>6291819,1010</t>
  </si>
  <si>
    <t>6291819,10</t>
  </si>
  <si>
    <t>HK0291001490</t>
  </si>
  <si>
    <t>0291.HK</t>
  </si>
  <si>
    <t>CHINA RESOURCES BEER</t>
  </si>
  <si>
    <t>6972459</t>
  </si>
  <si>
    <t>6972459,0</t>
  </si>
  <si>
    <t>6972459,3020</t>
  </si>
  <si>
    <t>6972459,30</t>
  </si>
  <si>
    <t>KYG2113L1068</t>
  </si>
  <si>
    <t>1313.HK</t>
  </si>
  <si>
    <t>CHINA RESOURCES CEMENT</t>
  </si>
  <si>
    <t>B41XC98</t>
  </si>
  <si>
    <t>B41XC98,0</t>
  </si>
  <si>
    <t>B41XC98,1510</t>
  </si>
  <si>
    <t>B41XC98,15</t>
  </si>
  <si>
    <t>BMG2113B1081</t>
  </si>
  <si>
    <t>1193.HK</t>
  </si>
  <si>
    <t>CHINA RESOURCES GAS GRP</t>
  </si>
  <si>
    <t>6535517</t>
  </si>
  <si>
    <t>6535517,0</t>
  </si>
  <si>
    <t>6535517,5510</t>
  </si>
  <si>
    <t>6535517,55</t>
  </si>
  <si>
    <t>KYG2108Y1052</t>
  </si>
  <si>
    <t>1109.HK</t>
  </si>
  <si>
    <t>CHINA RESOURCES LAND</t>
  </si>
  <si>
    <t>6193766</t>
  </si>
  <si>
    <t>6193766,0</t>
  </si>
  <si>
    <t>6193766,6010</t>
  </si>
  <si>
    <t>6193766,60</t>
  </si>
  <si>
    <t>HK0000311099</t>
  </si>
  <si>
    <t>3320.HK</t>
  </si>
  <si>
    <t>CHINA RESOURCES PHARMA</t>
  </si>
  <si>
    <t>BYNGG26</t>
  </si>
  <si>
    <t>BYNGG26,0</t>
  </si>
  <si>
    <t>BYNGG26,3520</t>
  </si>
  <si>
    <t>BYNGG26,35</t>
  </si>
  <si>
    <t>HK0836012952</t>
  </si>
  <si>
    <t>0836.HK</t>
  </si>
  <si>
    <t>CHINA RESOURCES POWER</t>
  </si>
  <si>
    <t>6711566</t>
  </si>
  <si>
    <t>6711566,0</t>
  </si>
  <si>
    <t>6711566,5510</t>
  </si>
  <si>
    <t>6711566,55</t>
  </si>
  <si>
    <t>CNE1000002R0</t>
  </si>
  <si>
    <t>1088.HK</t>
  </si>
  <si>
    <t>CHINA SHENHUA ENERGY H</t>
  </si>
  <si>
    <t>B09N7M0</t>
  </si>
  <si>
    <t>B09N7M0,0</t>
  </si>
  <si>
    <t>B09N7M0,1010</t>
  </si>
  <si>
    <t>B09N7M0,10</t>
  </si>
  <si>
    <t>KYG216771363</t>
  </si>
  <si>
    <t>3311.HK</t>
  </si>
  <si>
    <t>CHINA STATE CONSTRUCTION</t>
  </si>
  <si>
    <t>B0BM5T8</t>
  </si>
  <si>
    <t>B0BM5T8,0</t>
  </si>
  <si>
    <t>B0BM5T8,2010</t>
  </si>
  <si>
    <t>B0BM5T8,20</t>
  </si>
  <si>
    <t>HK0000055878</t>
  </si>
  <si>
    <t>0966.HK</t>
  </si>
  <si>
    <t>CHINA TAIPING INSURANCE</t>
  </si>
  <si>
    <t>6264048</t>
  </si>
  <si>
    <t>6264048,0</t>
  </si>
  <si>
    <t>6264048,4030</t>
  </si>
  <si>
    <t>6264048,40</t>
  </si>
  <si>
    <t>CNE1000002V2</t>
  </si>
  <si>
    <t>0728.HK</t>
  </si>
  <si>
    <t>CHINA TELECOM CORP H</t>
  </si>
  <si>
    <t>6559335</t>
  </si>
  <si>
    <t>6559335,0</t>
  </si>
  <si>
    <t>6559335,5010</t>
  </si>
  <si>
    <t>6559335,50</t>
  </si>
  <si>
    <t>HK0000049939</t>
  </si>
  <si>
    <t>0762.HK</t>
  </si>
  <si>
    <t>CHINA UNICOM</t>
  </si>
  <si>
    <t>6263830</t>
  </si>
  <si>
    <t>6263830,0</t>
  </si>
  <si>
    <t>6263830,5010</t>
  </si>
  <si>
    <t>6263830,50</t>
  </si>
  <si>
    <t>KYG2140A1076</t>
  </si>
  <si>
    <t>0884.HK</t>
  </si>
  <si>
    <t>CIFI HOLDINGS GROUP CO</t>
  </si>
  <si>
    <t>B8Z00N3</t>
  </si>
  <si>
    <t>B8Z00N3,0</t>
  </si>
  <si>
    <t>B8Z00N3,6010</t>
  </si>
  <si>
    <t>B8Z00N3,60</t>
  </si>
  <si>
    <t>HK0267001375</t>
  </si>
  <si>
    <t>0267.HK</t>
  </si>
  <si>
    <t>CITIC</t>
  </si>
  <si>
    <t>6196152</t>
  </si>
  <si>
    <t>6196152,0</t>
  </si>
  <si>
    <t>6196152,2010</t>
  </si>
  <si>
    <t>6196152,20</t>
  </si>
  <si>
    <t>CNE1000016V2</t>
  </si>
  <si>
    <t>6030.HK</t>
  </si>
  <si>
    <t>CITIC SECURITIES CO H</t>
  </si>
  <si>
    <t>B6SPB49</t>
  </si>
  <si>
    <t>B6SPB49,0</t>
  </si>
  <si>
    <t>B6SPB49,4020</t>
  </si>
  <si>
    <t>B6SPB49,40</t>
  </si>
  <si>
    <t>HK0883013259</t>
  </si>
  <si>
    <t>0883.HK</t>
  </si>
  <si>
    <t>CNOOC</t>
  </si>
  <si>
    <t>B00G0S5</t>
  </si>
  <si>
    <t>B00G0S5,0</t>
  </si>
  <si>
    <t>B00G0S5,1010</t>
  </si>
  <si>
    <t>B00G0S5,10</t>
  </si>
  <si>
    <t>KYG245241032</t>
  </si>
  <si>
    <t>2007.HK</t>
  </si>
  <si>
    <t>COUNTRY GARDEN HLDGS</t>
  </si>
  <si>
    <t>B1VKYN6</t>
  </si>
  <si>
    <t>B1VKYN6,0</t>
  </si>
  <si>
    <t>B1VKYN6,6010</t>
  </si>
  <si>
    <t>B1VKYN6,60</t>
  </si>
  <si>
    <t>HK1093012172</t>
  </si>
  <si>
    <t>1093.HK</t>
  </si>
  <si>
    <t>CSPC PHARMACEUTICAL GRP</t>
  </si>
  <si>
    <t>6191997</t>
  </si>
  <si>
    <t>6191997,0</t>
  </si>
  <si>
    <t>6191997,3520</t>
  </si>
  <si>
    <t>6191997,35</t>
  </si>
  <si>
    <t>US22943F1003</t>
  </si>
  <si>
    <t>CTRP.OQ</t>
  </si>
  <si>
    <t>CTRIP COM INTL ADR</t>
  </si>
  <si>
    <t>2208987</t>
  </si>
  <si>
    <t>2208987,0</t>
  </si>
  <si>
    <t>2208987,2550</t>
  </si>
  <si>
    <t>2208987,25</t>
  </si>
  <si>
    <t>KYG2743Y1061</t>
  </si>
  <si>
    <t>3799.HK</t>
  </si>
  <si>
    <t>DALI FOODS GROUP CO</t>
  </si>
  <si>
    <t>BYQ9796</t>
  </si>
  <si>
    <t>BYQ9796,0</t>
  </si>
  <si>
    <t>BYQ9796,3020</t>
  </si>
  <si>
    <t>BYQ9796,30</t>
  </si>
  <si>
    <t>KYG3066L1014</t>
  </si>
  <si>
    <t>2688.HK</t>
  </si>
  <si>
    <t>ENN ENERGY HOLDINGS</t>
  </si>
  <si>
    <t>6333937</t>
  </si>
  <si>
    <t>6333937,0</t>
  </si>
  <si>
    <t>6333937,5510</t>
  </si>
  <si>
    <t>6333937,55</t>
  </si>
  <si>
    <t>HK0656038673</t>
  </si>
  <si>
    <t>0656.HK</t>
  </si>
  <si>
    <t>FOSUN INTL(CN)</t>
  </si>
  <si>
    <t>B1Z7FX0</t>
  </si>
  <si>
    <t>B1Z7FX0,0</t>
  </si>
  <si>
    <t>B1Z7FX0,2010</t>
  </si>
  <si>
    <t>B1Z7FX0,20</t>
  </si>
  <si>
    <t>KYG3690U1058</t>
  </si>
  <si>
    <t>0607.HK</t>
  </si>
  <si>
    <t>FULLSHARE HOLDINGS (CN)</t>
  </si>
  <si>
    <t>BSVXB88</t>
  </si>
  <si>
    <t>BSVXB88,0</t>
  </si>
  <si>
    <t>BSVXB88,6010</t>
  </si>
  <si>
    <t>BSVXB88,60</t>
  </si>
  <si>
    <t>KYG3701A1067</t>
  </si>
  <si>
    <t>1030.HK</t>
  </si>
  <si>
    <t>FUTURE LAND DEVELOPMENT</t>
  </si>
  <si>
    <t>B6V94F0</t>
  </si>
  <si>
    <t>B6V94F0,0</t>
  </si>
  <si>
    <t>B6V94F0,6010</t>
  </si>
  <si>
    <t>B6V94F0,60</t>
  </si>
  <si>
    <t>KYG3777B1032</t>
  </si>
  <si>
    <t>0175.HK</t>
  </si>
  <si>
    <t>GEELY AUTOMOBILE HLDGS</t>
  </si>
  <si>
    <t>6531827</t>
  </si>
  <si>
    <t>6531827,0</t>
  </si>
  <si>
    <t>6531827,2510</t>
  </si>
  <si>
    <t>6531827,25</t>
  </si>
  <si>
    <t>HK0270001396</t>
  </si>
  <si>
    <t>0270.HK</t>
  </si>
  <si>
    <t>GUANGDONG INVESTMENT</t>
  </si>
  <si>
    <t>6913168</t>
  </si>
  <si>
    <t>6913168,0</t>
  </si>
  <si>
    <t>6913168,5510</t>
  </si>
  <si>
    <t>6913168,55</t>
  </si>
  <si>
    <t>BMG423131256</t>
  </si>
  <si>
    <t>1169.HK</t>
  </si>
  <si>
    <t>HAIER ELCTRNCS GRP (CN)</t>
  </si>
  <si>
    <t>B1TL3R8</t>
  </si>
  <si>
    <t>B1TL3R8,0</t>
  </si>
  <si>
    <t>B1TL3R8,2520</t>
  </si>
  <si>
    <t>B1TL3R8,25</t>
  </si>
  <si>
    <t>KYG4402L1510</t>
  </si>
  <si>
    <t>1044.HK</t>
  </si>
  <si>
    <t>HENGAN INTL GROUP CO</t>
  </si>
  <si>
    <t>6136233</t>
  </si>
  <si>
    <t>6136233,0</t>
  </si>
  <si>
    <t>6136233,3030</t>
  </si>
  <si>
    <t>6136233,30</t>
  </si>
  <si>
    <t>US44332N1063</t>
  </si>
  <si>
    <t>HTHT.OQ</t>
  </si>
  <si>
    <t>HUAZHU GROUP ADR</t>
  </si>
  <si>
    <t>BFMFKK7</t>
  </si>
  <si>
    <t>BFMFKK7,0</t>
  </si>
  <si>
    <t>BFMFKK7,2530</t>
  </si>
  <si>
    <t>BFMFKK7,25</t>
  </si>
  <si>
    <t>CNE1000003G1</t>
  </si>
  <si>
    <t>1398.HK</t>
  </si>
  <si>
    <t>ICBC H</t>
  </si>
  <si>
    <t>B1G1QD8</t>
  </si>
  <si>
    <t>B1G1QD8,0</t>
  </si>
  <si>
    <t>B1G1QD8,4010</t>
  </si>
  <si>
    <t>B1G1QD8,40</t>
  </si>
  <si>
    <t>US47215P1066</t>
  </si>
  <si>
    <t>JD.OQ</t>
  </si>
  <si>
    <t>JD.COM ADR</t>
  </si>
  <si>
    <t>BMM27D9</t>
  </si>
  <si>
    <t>BMM27D9,0</t>
  </si>
  <si>
    <t>BMM27D9,2550</t>
  </si>
  <si>
    <t>BMM27D9,25</t>
  </si>
  <si>
    <t>KYG5139G1001</t>
  </si>
  <si>
    <t>2768.HK</t>
  </si>
  <si>
    <t>JIAYUAN INTERNATIONAL</t>
  </si>
  <si>
    <t>BD39D16</t>
  </si>
  <si>
    <t>BD39D16,0</t>
  </si>
  <si>
    <t>BD39D16,6010</t>
  </si>
  <si>
    <t>BD39D16,60</t>
  </si>
  <si>
    <t>BMG5320C1082</t>
  </si>
  <si>
    <t>0135.HK</t>
  </si>
  <si>
    <t>KUNLUN ENERGY</t>
  </si>
  <si>
    <t>6340078</t>
  </si>
  <si>
    <t>6340078,0</t>
  </si>
  <si>
    <t>6340078,1010</t>
  </si>
  <si>
    <t>6340078,10</t>
  </si>
  <si>
    <t>HK0992009065</t>
  </si>
  <si>
    <t>0992.HK</t>
  </si>
  <si>
    <t>LENOVO GROUP</t>
  </si>
  <si>
    <t>6218089</t>
  </si>
  <si>
    <t>6218089,0</t>
  </si>
  <si>
    <t>6218089,4520</t>
  </si>
  <si>
    <t>6218089,45</t>
  </si>
  <si>
    <t>KYG555551095</t>
  </si>
  <si>
    <t>3380.HK</t>
  </si>
  <si>
    <t>LOGAN PROPERTY HOLDINGS</t>
  </si>
  <si>
    <t>BH6X937</t>
  </si>
  <si>
    <t>BH6X937,0</t>
  </si>
  <si>
    <t>BH6X937,6010</t>
  </si>
  <si>
    <t>BH6X937,60</t>
  </si>
  <si>
    <t>KYG5635P1090</t>
  </si>
  <si>
    <t>0960.HK</t>
  </si>
  <si>
    <t>LONGFOR GROUP HOLDINGS</t>
  </si>
  <si>
    <t>B56KLY9</t>
  </si>
  <si>
    <t>B56KLY9,0</t>
  </si>
  <si>
    <t>B56KLY9,6010</t>
  </si>
  <si>
    <t>B56KLY9,60</t>
  </si>
  <si>
    <t>HK1208013172</t>
  </si>
  <si>
    <t>1208.HK</t>
  </si>
  <si>
    <t>MMG</t>
  </si>
  <si>
    <t>6728793</t>
  </si>
  <si>
    <t>6728793,0</t>
  </si>
  <si>
    <t>6728793,1510</t>
  </si>
  <si>
    <t>6728793,15</t>
  </si>
  <si>
    <t>US60879B1070</t>
  </si>
  <si>
    <t>MOMO.OQ</t>
  </si>
  <si>
    <t>MOMO A ADR</t>
  </si>
  <si>
    <t>BSS6HX7</t>
  </si>
  <si>
    <t>BSS6HX7,0</t>
  </si>
  <si>
    <t>BSS6HX7,4510</t>
  </si>
  <si>
    <t>BSS6HX7,45</t>
  </si>
  <si>
    <t>US64110W1027</t>
  </si>
  <si>
    <t>NTES.OQ</t>
  </si>
  <si>
    <t>NETEASE COM ADR</t>
  </si>
  <si>
    <t>2606440</t>
  </si>
  <si>
    <t>2606440,0</t>
  </si>
  <si>
    <t>2606440,4510</t>
  </si>
  <si>
    <t>2606440,45</t>
  </si>
  <si>
    <t>CNE100001922</t>
  </si>
  <si>
    <t>1336.HK</t>
  </si>
  <si>
    <t>NEW CHINA LIFE INS H</t>
  </si>
  <si>
    <t>B5730Z1</t>
  </si>
  <si>
    <t>B5730Z1,0</t>
  </si>
  <si>
    <t>B5730Z1,4030</t>
  </si>
  <si>
    <t>B5730Z1,40</t>
  </si>
  <si>
    <t>US6475811070</t>
  </si>
  <si>
    <t>EDU.N</t>
  </si>
  <si>
    <t>NEW ORIENTAL EDUCAT ADR</t>
  </si>
  <si>
    <t>B1CN1G6</t>
  </si>
  <si>
    <t>B1CN1G6,0</t>
  </si>
  <si>
    <t>B1CN1G6,2530</t>
  </si>
  <si>
    <t>B1CN1G6,25</t>
  </si>
  <si>
    <t>BMG653181005</t>
  </si>
  <si>
    <t>2689.HK</t>
  </si>
  <si>
    <t>NINE DRAGONS PAPER</t>
  </si>
  <si>
    <t>B0WC2B8</t>
  </si>
  <si>
    <t>B0WC2B8,0</t>
  </si>
  <si>
    <t>B0WC2B8,1510</t>
  </si>
  <si>
    <t>B0WC2B8,15</t>
  </si>
  <si>
    <t>CNE1000003W8</t>
  </si>
  <si>
    <t>0857.HK</t>
  </si>
  <si>
    <t>PETROCHINA CO H</t>
  </si>
  <si>
    <t>6226576</t>
  </si>
  <si>
    <t>6226576,0</t>
  </si>
  <si>
    <t>6226576,1010</t>
  </si>
  <si>
    <t>6226576,10</t>
  </si>
  <si>
    <t>CNE100000593</t>
  </si>
  <si>
    <t>2328.HK</t>
  </si>
  <si>
    <t>PICC PPTY &amp; CASUALTY H</t>
  </si>
  <si>
    <t>6706250</t>
  </si>
  <si>
    <t>6706250,0</t>
  </si>
  <si>
    <t>6706250,4030</t>
  </si>
  <si>
    <t>6706250,40</t>
  </si>
  <si>
    <t>PING AN INSURANCE H</t>
  </si>
  <si>
    <t>B01FLR7</t>
  </si>
  <si>
    <t>B01FLR7,0</t>
  </si>
  <si>
    <t>B01FLR7,4030</t>
  </si>
  <si>
    <t>B01FLR7,40</t>
  </si>
  <si>
    <t>CNE1000029W3</t>
  </si>
  <si>
    <t>1658.HK</t>
  </si>
  <si>
    <t>POSTAL SAVINGS BANK H</t>
  </si>
  <si>
    <t>BD8GL18</t>
  </si>
  <si>
    <t>BD8GL18,0</t>
  </si>
  <si>
    <t>BD8GL18,4010</t>
  </si>
  <si>
    <t>BD8GL18,40</t>
  </si>
  <si>
    <t>KYG8087W1015</t>
  </si>
  <si>
    <t>2313.HK</t>
  </si>
  <si>
    <t>SHENZHOU INTERNATIONAL</t>
  </si>
  <si>
    <t>B0MP1B0</t>
  </si>
  <si>
    <t>B0MP1B0,0</t>
  </si>
  <si>
    <t>B0MP1B0,2520</t>
  </si>
  <si>
    <t>B0MP1B0,25</t>
  </si>
  <si>
    <t>KYG810431042</t>
  </si>
  <si>
    <t>0813.HK</t>
  </si>
  <si>
    <t>SHIMAO PROPERTY HLDGS</t>
  </si>
  <si>
    <t>B16YNS1</t>
  </si>
  <si>
    <t>B16YNS1,0</t>
  </si>
  <si>
    <t>B16YNS1,6010</t>
  </si>
  <si>
    <t>B16YNS1,60</t>
  </si>
  <si>
    <t>KYG814771047</t>
  </si>
  <si>
    <t>SINA.OQ</t>
  </si>
  <si>
    <t>SINA CORP</t>
  </si>
  <si>
    <t>2579230</t>
  </si>
  <si>
    <t>2579230,0</t>
  </si>
  <si>
    <t>2579230,4510</t>
  </si>
  <si>
    <t>2579230,45</t>
  </si>
  <si>
    <t>KYG8167W1380</t>
  </si>
  <si>
    <t>1177.HK</t>
  </si>
  <si>
    <t>SINO BIOPHARMACEUTICAL</t>
  </si>
  <si>
    <t>B00XSF9</t>
  </si>
  <si>
    <t>B00XSF9,0</t>
  </si>
  <si>
    <t>B00XSF9,3520</t>
  </si>
  <si>
    <t>B00XSF9,35</t>
  </si>
  <si>
    <t>CNE100000FN7</t>
  </si>
  <si>
    <t>1099.HK</t>
  </si>
  <si>
    <t>SINOPHARM GROUP CO H</t>
  </si>
  <si>
    <t>B3ZVDV0</t>
  </si>
  <si>
    <t>B3ZVDV0,0</t>
  </si>
  <si>
    <t>B3ZVDV0,3510</t>
  </si>
  <si>
    <t>B3ZVDV0,35</t>
  </si>
  <si>
    <t>KYG8020E1199</t>
  </si>
  <si>
    <t>0981.HK</t>
  </si>
  <si>
    <t>SMIC</t>
  </si>
  <si>
    <t>BDFBM13</t>
  </si>
  <si>
    <t>BDFBM13,0</t>
  </si>
  <si>
    <t>BDFBM13,4530</t>
  </si>
  <si>
    <t>BDFBM13,45</t>
  </si>
  <si>
    <t>HK0000083920</t>
  </si>
  <si>
    <t>6808.HK</t>
  </si>
  <si>
    <t>SUN ART RETAIL GROUP</t>
  </si>
  <si>
    <t>B3MPN59</t>
  </si>
  <si>
    <t>B3MPN59,0</t>
  </si>
  <si>
    <t>B3MPN59,3010</t>
  </si>
  <si>
    <t>B3MPN59,30</t>
  </si>
  <si>
    <t>KYG8569A1067</t>
  </si>
  <si>
    <t>1918.HK</t>
  </si>
  <si>
    <t>SUNAC CHINA HOLDINGS</t>
  </si>
  <si>
    <t>B4XRPN3</t>
  </si>
  <si>
    <t>B4XRPN3,0</t>
  </si>
  <si>
    <t>B4XRPN3,6010</t>
  </si>
  <si>
    <t>B4XRPN3,60</t>
  </si>
  <si>
    <t>KYG8586D1097</t>
  </si>
  <si>
    <t>2382.HK</t>
  </si>
  <si>
    <t>SUNNY OPTICAL TECH</t>
  </si>
  <si>
    <t>B1YBT08</t>
  </si>
  <si>
    <t>B1YBT08,0</t>
  </si>
  <si>
    <t>B1YBT08,4520</t>
  </si>
  <si>
    <t>B1YBT08,45</t>
  </si>
  <si>
    <t>US8740801043</t>
  </si>
  <si>
    <t>TAL.N</t>
  </si>
  <si>
    <t>TAL EDUCATION GROUP ADR</t>
  </si>
  <si>
    <t>B4MGD82</t>
  </si>
  <si>
    <t>B4MGD82,0</t>
  </si>
  <si>
    <t>B4MGD82,2530</t>
  </si>
  <si>
    <t>B4MGD82,25</t>
  </si>
  <si>
    <t>KYG875721634</t>
  </si>
  <si>
    <t>0700.HK</t>
  </si>
  <si>
    <t>TENCENT HOLDINGS LI (CN)</t>
  </si>
  <si>
    <t>BMMV2K8</t>
  </si>
  <si>
    <t>BMMV2K8,0</t>
  </si>
  <si>
    <t>BMMV2K8,4510</t>
  </si>
  <si>
    <t>BMMV2K8,45</t>
  </si>
  <si>
    <t>KYG8878S1030</t>
  </si>
  <si>
    <t>0322.HK</t>
  </si>
  <si>
    <t>TINGYI HOLDING CORP (CN)</t>
  </si>
  <si>
    <t>6903556</t>
  </si>
  <si>
    <t>6903556,0</t>
  </si>
  <si>
    <t>6903556,3020</t>
  </si>
  <si>
    <t>6903556,30</t>
  </si>
  <si>
    <t>KYG9222R1065</t>
  </si>
  <si>
    <t>0220.HK</t>
  </si>
  <si>
    <t>UNI-PRESIDENT CHINA HLDG</t>
  </si>
  <si>
    <t>B29MKF5</t>
  </si>
  <si>
    <t>B29MKF5,0</t>
  </si>
  <si>
    <t>B29MKF5,3020</t>
  </si>
  <si>
    <t>B29MKF5,30</t>
  </si>
  <si>
    <t>US92763W1036</t>
  </si>
  <si>
    <t>VIPS.N</t>
  </si>
  <si>
    <t>VIPSHOP HOLDINGS ADR</t>
  </si>
  <si>
    <t>B3N0H17</t>
  </si>
  <si>
    <t>B3N0H17,0</t>
  </si>
  <si>
    <t>B3N0H17,2550</t>
  </si>
  <si>
    <t>B3N0H17,25</t>
  </si>
  <si>
    <t>KYG9431R1039</t>
  </si>
  <si>
    <t>0151.HK</t>
  </si>
  <si>
    <t>WANT WANT CHINA HLDGS</t>
  </si>
  <si>
    <t>B2Q14Z3</t>
  </si>
  <si>
    <t>B2Q14Z3,0</t>
  </si>
  <si>
    <t>B2Q14Z3,3020</t>
  </si>
  <si>
    <t>B2Q14Z3,30</t>
  </si>
  <si>
    <t>US9485961018</t>
  </si>
  <si>
    <t>WB.OQ</t>
  </si>
  <si>
    <t>WEIBO CORP ADR</t>
  </si>
  <si>
    <t>BLLJ4H7</t>
  </si>
  <si>
    <t>BLLJ4H7,0</t>
  </si>
  <si>
    <t>BLLJ4H7,4510</t>
  </si>
  <si>
    <t>BLLJ4H7,45</t>
  </si>
  <si>
    <t>KYG970081090</t>
  </si>
  <si>
    <t>2269.HK</t>
  </si>
  <si>
    <t>WUXI BIOLOGICS</t>
  </si>
  <si>
    <t>BZ3C3R5</t>
  </si>
  <si>
    <t>BZ3C3R5,0</t>
  </si>
  <si>
    <t>BZ3C3R5,3520</t>
  </si>
  <si>
    <t>BZ3C3R5,35</t>
  </si>
  <si>
    <t>US98850P1093</t>
  </si>
  <si>
    <t>YUMC.N</t>
  </si>
  <si>
    <t>YUM CHINA HOLDINGS</t>
  </si>
  <si>
    <t>BYW4289</t>
  </si>
  <si>
    <t>BYW4289,0</t>
  </si>
  <si>
    <t>BYW4289,2530</t>
  </si>
  <si>
    <t>BYW4289,25</t>
  </si>
  <si>
    <t>KYG9894K1085</t>
  </si>
  <si>
    <t>0881.HK</t>
  </si>
  <si>
    <t>ZHONGSHENG GROUP HLDGS</t>
  </si>
  <si>
    <t>B633D97</t>
  </si>
  <si>
    <t>B633D97,0</t>
  </si>
  <si>
    <t>B633D97,2550</t>
  </si>
  <si>
    <t>B633D97,25</t>
  </si>
  <si>
    <t>CZ0005112300</t>
  </si>
  <si>
    <t>CEZP.PR</t>
  </si>
  <si>
    <t>CEZ CESKE ENER ZAVODY</t>
  </si>
  <si>
    <t>CZ</t>
  </si>
  <si>
    <t>5624030</t>
  </si>
  <si>
    <t>5624030,0</t>
  </si>
  <si>
    <t>5624030,5510</t>
  </si>
  <si>
    <t>5624030,55</t>
  </si>
  <si>
    <t>CZ0008019106</t>
  </si>
  <si>
    <t>BKOM.PR</t>
  </si>
  <si>
    <t>KOMERCNI BANKA</t>
  </si>
  <si>
    <t>4519449</t>
  </si>
  <si>
    <t>4519449,0</t>
  </si>
  <si>
    <t>4519449,4010</t>
  </si>
  <si>
    <t>4519449,40</t>
  </si>
  <si>
    <t>GRS260333000</t>
  </si>
  <si>
    <t>OTEr.AT</t>
  </si>
  <si>
    <t>OTE HELLENIC TELECOM</t>
  </si>
  <si>
    <t>GR</t>
  </si>
  <si>
    <t>5051605</t>
  </si>
  <si>
    <t>5051605,0</t>
  </si>
  <si>
    <t>5051605,5010</t>
  </si>
  <si>
    <t>5051605,50</t>
  </si>
  <si>
    <t>HU0000153937</t>
  </si>
  <si>
    <t>MOLB.BU</t>
  </si>
  <si>
    <t>MOL MAGYAR OLAJ GAZIPARI</t>
  </si>
  <si>
    <t>HU</t>
  </si>
  <si>
    <t>BD5ZXH8</t>
  </si>
  <si>
    <t>BD5ZXH8,0</t>
  </si>
  <si>
    <t>BD5ZXH8,1010</t>
  </si>
  <si>
    <t>BD5ZXH8,10</t>
  </si>
  <si>
    <t>HU0000061726</t>
  </si>
  <si>
    <t>OTPB.BU</t>
  </si>
  <si>
    <t>OTP BANK</t>
  </si>
  <si>
    <t>7320154</t>
  </si>
  <si>
    <t>7320154,0</t>
  </si>
  <si>
    <t>7320154,4010</t>
  </si>
  <si>
    <t>7320154,40</t>
  </si>
  <si>
    <t>KR7002790004</t>
  </si>
  <si>
    <t>002790.KS</t>
  </si>
  <si>
    <t>AMOREG</t>
  </si>
  <si>
    <t>KR</t>
  </si>
  <si>
    <t>6665931</t>
  </si>
  <si>
    <t>6665931,0</t>
  </si>
  <si>
    <t>6665931,3030</t>
  </si>
  <si>
    <t>6665931,30</t>
  </si>
  <si>
    <t>KR7090430000</t>
  </si>
  <si>
    <t>090430.KS</t>
  </si>
  <si>
    <t>AMOREPACIFIC CORP (NEW)</t>
  </si>
  <si>
    <t>B15SK50</t>
  </si>
  <si>
    <t>B15SK50,0</t>
  </si>
  <si>
    <t>B15SK50,3030</t>
  </si>
  <si>
    <t>B15SK50,30</t>
  </si>
  <si>
    <t>KR7068270008</t>
  </si>
  <si>
    <t>068270.KS</t>
  </si>
  <si>
    <t>CELLTRION</t>
  </si>
  <si>
    <t>B0C5YV1</t>
  </si>
  <si>
    <t>B0C5YV1,0</t>
  </si>
  <si>
    <t>B0C5YV1,3520</t>
  </si>
  <si>
    <t>B0C5YV1,35</t>
  </si>
  <si>
    <t>KR7091990002</t>
  </si>
  <si>
    <t>091990.KQ</t>
  </si>
  <si>
    <t>CELLTRION HEALTHCARE</t>
  </si>
  <si>
    <t>BYZ6DH8</t>
  </si>
  <si>
    <t>BYZ6DH8,0</t>
  </si>
  <si>
    <t>BYZ6DH8,3510</t>
  </si>
  <si>
    <t>BYZ6DH8,35</t>
  </si>
  <si>
    <t>KR7097950000</t>
  </si>
  <si>
    <t>097950.KS</t>
  </si>
  <si>
    <t>CJ CHEILJEDANG CORP</t>
  </si>
  <si>
    <t>B2492F5</t>
  </si>
  <si>
    <t>B2492F5,0</t>
  </si>
  <si>
    <t>B2492F5,3020</t>
  </si>
  <si>
    <t>B2492F5,30</t>
  </si>
  <si>
    <t>KR7035760008</t>
  </si>
  <si>
    <t>035760.KQ</t>
  </si>
  <si>
    <t>CJ ENM CO</t>
  </si>
  <si>
    <t>6199753</t>
  </si>
  <si>
    <t>6199753,0</t>
  </si>
  <si>
    <t>6199753,2550</t>
  </si>
  <si>
    <t>6199753,25</t>
  </si>
  <si>
    <t>KR7021240007</t>
  </si>
  <si>
    <t>021240.KS</t>
  </si>
  <si>
    <t>COWAY CO</t>
  </si>
  <si>
    <t>6173401</t>
  </si>
  <si>
    <t>6173401,0</t>
  </si>
  <si>
    <t>6173401,2520</t>
  </si>
  <si>
    <t>6173401,25</t>
  </si>
  <si>
    <t>KR7139480008</t>
  </si>
  <si>
    <t>139480.KS</t>
  </si>
  <si>
    <t>EMART CO</t>
  </si>
  <si>
    <t>B682TF7</t>
  </si>
  <si>
    <t>B682TF7,0</t>
  </si>
  <si>
    <t>B682TF7,3010</t>
  </si>
  <si>
    <t>B682TF7,30</t>
  </si>
  <si>
    <t>KR7086790003</t>
  </si>
  <si>
    <t>086790.KS</t>
  </si>
  <si>
    <t>HANA FINANCIAL HOLDINGS</t>
  </si>
  <si>
    <t>B0RNRF5</t>
  </si>
  <si>
    <t>B0RNRF5,0</t>
  </si>
  <si>
    <t>B0RNRF5,4010</t>
  </si>
  <si>
    <t>B0RNRF5,40</t>
  </si>
  <si>
    <t>KR7161390000</t>
  </si>
  <si>
    <t>161390.KS</t>
  </si>
  <si>
    <t>HANKOOK TIRE CO</t>
  </si>
  <si>
    <t>B7T5KQ0</t>
  </si>
  <si>
    <t>B7T5KQ0,0</t>
  </si>
  <si>
    <t>B7T5KQ0,2510</t>
  </si>
  <si>
    <t>B7T5KQ0,25</t>
  </si>
  <si>
    <t>KR7018880005</t>
  </si>
  <si>
    <t>018880.KS</t>
  </si>
  <si>
    <t>HANON SYSTEMS</t>
  </si>
  <si>
    <t>B00LR01</t>
  </si>
  <si>
    <t>B00LR01,0</t>
  </si>
  <si>
    <t>B00LR01,2510</t>
  </si>
  <si>
    <t>B00LR01,25</t>
  </si>
  <si>
    <t>KR7000720003</t>
  </si>
  <si>
    <t>000720.KS</t>
  </si>
  <si>
    <t>HYUNDAI ENGR. &amp; CONSTR.</t>
  </si>
  <si>
    <t>6450988</t>
  </si>
  <si>
    <t>6450988,0</t>
  </si>
  <si>
    <t>6450988,2010</t>
  </si>
  <si>
    <t>6450988,20</t>
  </si>
  <si>
    <t>KR7086280005</t>
  </si>
  <si>
    <t>086280.KS</t>
  </si>
  <si>
    <t>HYUNDAI GLOVIS CO</t>
  </si>
  <si>
    <t>B0V3XR5</t>
  </si>
  <si>
    <t>B0V3XR5,0</t>
  </si>
  <si>
    <t>B0V3XR5,2030</t>
  </si>
  <si>
    <t>B0V3XR5,20</t>
  </si>
  <si>
    <t>KR7267250009</t>
  </si>
  <si>
    <t>267250.KS</t>
  </si>
  <si>
    <t>HYUNDAI HEAVY IND HLDGS</t>
  </si>
  <si>
    <t>BD4HFT1</t>
  </si>
  <si>
    <t>BD4HFT1,0</t>
  </si>
  <si>
    <t>BD4HFT1,2010</t>
  </si>
  <si>
    <t>BD4HFT1,20</t>
  </si>
  <si>
    <t>KR7009540006</t>
  </si>
  <si>
    <t>009540.KS</t>
  </si>
  <si>
    <t>HYUNDAI HEAVY INDUSTRIES</t>
  </si>
  <si>
    <t>6446620</t>
  </si>
  <si>
    <t>6446620,0</t>
  </si>
  <si>
    <t>6446620,2010</t>
  </si>
  <si>
    <t>6446620,20</t>
  </si>
  <si>
    <t>KR7012330007</t>
  </si>
  <si>
    <t>012330.KS</t>
  </si>
  <si>
    <t>HYUNDAI MOBIS</t>
  </si>
  <si>
    <t>6449544</t>
  </si>
  <si>
    <t>6449544,0</t>
  </si>
  <si>
    <t>6449544,2510</t>
  </si>
  <si>
    <t>6449544,25</t>
  </si>
  <si>
    <t>KR7005380001</t>
  </si>
  <si>
    <t>005380.KS</t>
  </si>
  <si>
    <t>HYUNDAI MOTOR CO</t>
  </si>
  <si>
    <t>6451055</t>
  </si>
  <si>
    <t>6451055,0</t>
  </si>
  <si>
    <t>6451055,2510</t>
  </si>
  <si>
    <t>6451055,25</t>
  </si>
  <si>
    <t>KR7004020004</t>
  </si>
  <si>
    <t>004020.KS</t>
  </si>
  <si>
    <t>HYUNDAI STEEL CO</t>
  </si>
  <si>
    <t>6461850</t>
  </si>
  <si>
    <t>6461850,0</t>
  </si>
  <si>
    <t>6461850,1510</t>
  </si>
  <si>
    <t>6461850,15</t>
  </si>
  <si>
    <t>KR7024110009</t>
  </si>
  <si>
    <t>024110.KS</t>
  </si>
  <si>
    <t>INDUSTRIAL BANK OF KOREA</t>
  </si>
  <si>
    <t>6462972</t>
  </si>
  <si>
    <t>6462972,0</t>
  </si>
  <si>
    <t>6462972,4010</t>
  </si>
  <si>
    <t>6462972,40</t>
  </si>
  <si>
    <t>KR7035720002</t>
  </si>
  <si>
    <t>035720.KS</t>
  </si>
  <si>
    <t>KAKAO CORP</t>
  </si>
  <si>
    <t>6194037</t>
  </si>
  <si>
    <t>6194037,0</t>
  </si>
  <si>
    <t>6194037,4510</t>
  </si>
  <si>
    <t>6194037,45</t>
  </si>
  <si>
    <t>KR7035250000</t>
  </si>
  <si>
    <t>035250.KS</t>
  </si>
  <si>
    <t>KANGWON LAND</t>
  </si>
  <si>
    <t>6683449</t>
  </si>
  <si>
    <t>6683449,0</t>
  </si>
  <si>
    <t>6683449,2530</t>
  </si>
  <si>
    <t>6683449,25</t>
  </si>
  <si>
    <t>KR7105560007</t>
  </si>
  <si>
    <t>105560.KS</t>
  </si>
  <si>
    <t>KB FINANCIAL GROUP</t>
  </si>
  <si>
    <t>B3DF0Y6</t>
  </si>
  <si>
    <t>B3DF0Y6,0</t>
  </si>
  <si>
    <t>B3DF0Y6,4010</t>
  </si>
  <si>
    <t>B3DF0Y6,40</t>
  </si>
  <si>
    <t>KR7015760002</t>
  </si>
  <si>
    <t>015760.KS</t>
  </si>
  <si>
    <t>KEPCO KOREA ELECT. POWER</t>
  </si>
  <si>
    <t>6495730</t>
  </si>
  <si>
    <t>6495730,0</t>
  </si>
  <si>
    <t>6495730,5510</t>
  </si>
  <si>
    <t>6495730,55</t>
  </si>
  <si>
    <t>KR7000270009</t>
  </si>
  <si>
    <t>000270.KS</t>
  </si>
  <si>
    <t>KIA MOTORS CORP</t>
  </si>
  <si>
    <t>6490928</t>
  </si>
  <si>
    <t>6490928,0</t>
  </si>
  <si>
    <t>6490928,2510</t>
  </si>
  <si>
    <t>6490928,25</t>
  </si>
  <si>
    <t>KR7036460004</t>
  </si>
  <si>
    <t>036460.KS</t>
  </si>
  <si>
    <t>KOREA GAS CORPORATION</t>
  </si>
  <si>
    <t>6182076</t>
  </si>
  <si>
    <t>6182076,0</t>
  </si>
  <si>
    <t>6182076,5510</t>
  </si>
  <si>
    <t>6182076,55</t>
  </si>
  <si>
    <t>KR7010130003</t>
  </si>
  <si>
    <t>010130.KS</t>
  </si>
  <si>
    <t>KOREA ZINC</t>
  </si>
  <si>
    <t>6495428</t>
  </si>
  <si>
    <t>6495428,0</t>
  </si>
  <si>
    <t>6495428,1510</t>
  </si>
  <si>
    <t>6495428,15</t>
  </si>
  <si>
    <t>KR7030200000</t>
  </si>
  <si>
    <t>030200.KS</t>
  </si>
  <si>
    <t>KT CORP</t>
  </si>
  <si>
    <t>6505316</t>
  </si>
  <si>
    <t>6505316,0</t>
  </si>
  <si>
    <t>6505316,5010</t>
  </si>
  <si>
    <t>6505316,50</t>
  </si>
  <si>
    <t>KR7033780008</t>
  </si>
  <si>
    <t>033780.KS</t>
  </si>
  <si>
    <t>KT&amp;G CORP(KOREA TOBACCO)</t>
  </si>
  <si>
    <t>6175076</t>
  </si>
  <si>
    <t>6175076,0</t>
  </si>
  <si>
    <t>6175076,3020</t>
  </si>
  <si>
    <t>6175076,30</t>
  </si>
  <si>
    <t>KR7051910008</t>
  </si>
  <si>
    <t>051910.KS</t>
  </si>
  <si>
    <t>LG CHEM</t>
  </si>
  <si>
    <t>6346913</t>
  </si>
  <si>
    <t>6346913,0</t>
  </si>
  <si>
    <t>6346913,1510</t>
  </si>
  <si>
    <t>6346913,15</t>
  </si>
  <si>
    <t>KR7003550001</t>
  </si>
  <si>
    <t>003550.KS</t>
  </si>
  <si>
    <t>LG CORP (NEW)</t>
  </si>
  <si>
    <t>6537030</t>
  </si>
  <si>
    <t>6537030,0</t>
  </si>
  <si>
    <t>6537030,2010</t>
  </si>
  <si>
    <t>6537030,20</t>
  </si>
  <si>
    <t>KR7034220004</t>
  </si>
  <si>
    <t>034220.KS</t>
  </si>
  <si>
    <t>LG DISPLAY CO</t>
  </si>
  <si>
    <t>B01VZN9</t>
  </si>
  <si>
    <t>B01VZN9,0</t>
  </si>
  <si>
    <t>B01VZN9,4520</t>
  </si>
  <si>
    <t>B01VZN9,45</t>
  </si>
  <si>
    <t>KR7066570003</t>
  </si>
  <si>
    <t>066570.KS</t>
  </si>
  <si>
    <t>LG ELECTRONICS (NEW)</t>
  </si>
  <si>
    <t>6520739</t>
  </si>
  <si>
    <t>6520739,0</t>
  </si>
  <si>
    <t>6520739,2520</t>
  </si>
  <si>
    <t>6520739,25</t>
  </si>
  <si>
    <t>KR7051900009</t>
  </si>
  <si>
    <t>051900.KS</t>
  </si>
  <si>
    <t>LG HOUSEHOLD &amp; HEALTH</t>
  </si>
  <si>
    <t>6344456</t>
  </si>
  <si>
    <t>6344456,0</t>
  </si>
  <si>
    <t>6344456,3030</t>
  </si>
  <si>
    <t>6344456,30</t>
  </si>
  <si>
    <t>KR7011170008</t>
  </si>
  <si>
    <t>011170.KS</t>
  </si>
  <si>
    <t>LOTTE CHEMICAL CORP</t>
  </si>
  <si>
    <t>6440020</t>
  </si>
  <si>
    <t>6440020,0</t>
  </si>
  <si>
    <t>6440020,1510</t>
  </si>
  <si>
    <t>6440020,15</t>
  </si>
  <si>
    <t>KR7004990008</t>
  </si>
  <si>
    <t>004990.KS</t>
  </si>
  <si>
    <t>LOTTE HOLDINGS</t>
  </si>
  <si>
    <t>6535432</t>
  </si>
  <si>
    <t>6535432,0</t>
  </si>
  <si>
    <t>6535432,2010</t>
  </si>
  <si>
    <t>6535432,20</t>
  </si>
  <si>
    <t>KR7023530009</t>
  </si>
  <si>
    <t>023530.KS</t>
  </si>
  <si>
    <t>LOTTE SHOPPING CO</t>
  </si>
  <si>
    <t>B0WGPZ5</t>
  </si>
  <si>
    <t>B0WGPZ5,0</t>
  </si>
  <si>
    <t>B0WGPZ5,2550</t>
  </si>
  <si>
    <t>B0WGPZ5,25</t>
  </si>
  <si>
    <t>KR7006800007</t>
  </si>
  <si>
    <t>006800.KS</t>
  </si>
  <si>
    <t>MIRAE ASSET DAEWOO</t>
  </si>
  <si>
    <t>6249658</t>
  </si>
  <si>
    <t>6249658,0</t>
  </si>
  <si>
    <t>6249658,4020</t>
  </si>
  <si>
    <t>6249658,40</t>
  </si>
  <si>
    <t>KR7035420009</t>
  </si>
  <si>
    <t>035420.KS</t>
  </si>
  <si>
    <t>NAVER</t>
  </si>
  <si>
    <t>6560393</t>
  </si>
  <si>
    <t>6560393,0</t>
  </si>
  <si>
    <t>6560393,4510</t>
  </si>
  <si>
    <t>6560393,45</t>
  </si>
  <si>
    <t>KR7036570000</t>
  </si>
  <si>
    <t>036570.KS</t>
  </si>
  <si>
    <t>NCSOFT CORP</t>
  </si>
  <si>
    <t>6264189</t>
  </si>
  <si>
    <t>6264189,0</t>
  </si>
  <si>
    <t>6264189,4510</t>
  </si>
  <si>
    <t>6264189,45</t>
  </si>
  <si>
    <t>KR7251270005</t>
  </si>
  <si>
    <t>251270.KS</t>
  </si>
  <si>
    <t>NETMARBLE CORP</t>
  </si>
  <si>
    <t>BF2S426</t>
  </si>
  <si>
    <t>BF2S426,0</t>
  </si>
  <si>
    <t>BF2S426,4510</t>
  </si>
  <si>
    <t>BF2S426,45</t>
  </si>
  <si>
    <t>KR7271560005</t>
  </si>
  <si>
    <t>271560.KS</t>
  </si>
  <si>
    <t>ORION CORP (NEW)</t>
  </si>
  <si>
    <t>BDVLJ72</t>
  </si>
  <si>
    <t>BDVLJ72,0</t>
  </si>
  <si>
    <t>BDVLJ72,3020</t>
  </si>
  <si>
    <t>BDVLJ72,30</t>
  </si>
  <si>
    <t>KR7005490008</t>
  </si>
  <si>
    <t>005490.KS</t>
  </si>
  <si>
    <t>POSCO</t>
  </si>
  <si>
    <t>6693233</t>
  </si>
  <si>
    <t>6693233,0</t>
  </si>
  <si>
    <t>6693233,1510</t>
  </si>
  <si>
    <t>6693233,15</t>
  </si>
  <si>
    <t>KR7010950004</t>
  </si>
  <si>
    <t>010950.KS</t>
  </si>
  <si>
    <t>S-OIL CORP</t>
  </si>
  <si>
    <t>6406055</t>
  </si>
  <si>
    <t>6406055,0</t>
  </si>
  <si>
    <t>6406055,1010</t>
  </si>
  <si>
    <t>6406055,10</t>
  </si>
  <si>
    <t>KR7207940008</t>
  </si>
  <si>
    <t>207940.KS</t>
  </si>
  <si>
    <t>SAMSUNG BIOLOGICS</t>
  </si>
  <si>
    <t>BYNJCV6</t>
  </si>
  <si>
    <t>BYNJCV6,0</t>
  </si>
  <si>
    <t>BYNJCV6,3520</t>
  </si>
  <si>
    <t>BYNJCV6,35</t>
  </si>
  <si>
    <t>KR7028260008</t>
  </si>
  <si>
    <t>028260.KS</t>
  </si>
  <si>
    <t>SAMSUNG C&amp;T CORPORATION</t>
  </si>
  <si>
    <t>BSXN8K7</t>
  </si>
  <si>
    <t>BSXN8K7,0</t>
  </si>
  <si>
    <t>BSXN8K7,2010</t>
  </si>
  <si>
    <t>BSXN8K7,20</t>
  </si>
  <si>
    <t>KR7009150004</t>
  </si>
  <si>
    <t>009150.KS</t>
  </si>
  <si>
    <t>SAMSUNG ELECTRO-MECH. CO</t>
  </si>
  <si>
    <t>6771689</t>
  </si>
  <si>
    <t>6771689,0</t>
  </si>
  <si>
    <t>6771689,4520</t>
  </si>
  <si>
    <t>6771689,45</t>
  </si>
  <si>
    <t>KR7005930003</t>
  </si>
  <si>
    <t>005930.KS</t>
  </si>
  <si>
    <t>SAMSUNG ELECTRONICS CO</t>
  </si>
  <si>
    <t>6771720</t>
  </si>
  <si>
    <t>6771720,0</t>
  </si>
  <si>
    <t>6771720,4520</t>
  </si>
  <si>
    <t>6771720,45</t>
  </si>
  <si>
    <t>KR7005931001</t>
  </si>
  <si>
    <t>005935.KS</t>
  </si>
  <si>
    <t>SAMSUNG ELECTRONICS PREF</t>
  </si>
  <si>
    <t>6773812</t>
  </si>
  <si>
    <t>6773812,0</t>
  </si>
  <si>
    <t>6773812,4520</t>
  </si>
  <si>
    <t>6773812,45</t>
  </si>
  <si>
    <t>KR7000810002</t>
  </si>
  <si>
    <t>000810.KS</t>
  </si>
  <si>
    <t>SAMSUNG FIRE &amp; MARINE</t>
  </si>
  <si>
    <t>6155250</t>
  </si>
  <si>
    <t>6155250,0</t>
  </si>
  <si>
    <t>6155250,4030</t>
  </si>
  <si>
    <t>6155250,40</t>
  </si>
  <si>
    <t>KR7032830002</t>
  </si>
  <si>
    <t>032830.KS</t>
  </si>
  <si>
    <t>SAMSUNG LIFE INSURANCE</t>
  </si>
  <si>
    <t>B12C0T9</t>
  </si>
  <si>
    <t>B12C0T9,0</t>
  </si>
  <si>
    <t>B12C0T9,4030</t>
  </si>
  <si>
    <t>B12C0T9,40</t>
  </si>
  <si>
    <t>KR7006400006</t>
  </si>
  <si>
    <t>006400.KS</t>
  </si>
  <si>
    <t>SAMSUNG SDI CO</t>
  </si>
  <si>
    <t>6771645</t>
  </si>
  <si>
    <t>6771645,0</t>
  </si>
  <si>
    <t>6771645,4520</t>
  </si>
  <si>
    <t>6771645,45</t>
  </si>
  <si>
    <t>KR7018260000</t>
  </si>
  <si>
    <t>018260.KS</t>
  </si>
  <si>
    <t>SAMSUNG SDS CO</t>
  </si>
  <si>
    <t>BRS2KY0</t>
  </si>
  <si>
    <t>BRS2KY0,0</t>
  </si>
  <si>
    <t>BRS2KY0,4510</t>
  </si>
  <si>
    <t>BRS2KY0,45</t>
  </si>
  <si>
    <t>KR7055550008</t>
  </si>
  <si>
    <t>055550.KS</t>
  </si>
  <si>
    <t>SHINHAN FINANCIAL GROUP</t>
  </si>
  <si>
    <t>6397502</t>
  </si>
  <si>
    <t>6397502,0</t>
  </si>
  <si>
    <t>6397502,4010</t>
  </si>
  <si>
    <t>6397502,40</t>
  </si>
  <si>
    <t>KR7034730002</t>
  </si>
  <si>
    <t>034730.KS</t>
  </si>
  <si>
    <t>SK HOLDINGS</t>
  </si>
  <si>
    <t>B39Z8L3</t>
  </si>
  <si>
    <t>B39Z8L3,0</t>
  </si>
  <si>
    <t>B39Z8L3,2010</t>
  </si>
  <si>
    <t>B39Z8L3,20</t>
  </si>
  <si>
    <t>KR7000660001</t>
  </si>
  <si>
    <t>000660.KS</t>
  </si>
  <si>
    <t>SK HYNIX</t>
  </si>
  <si>
    <t>6450267</t>
  </si>
  <si>
    <t>6450267,0</t>
  </si>
  <si>
    <t>6450267,4530</t>
  </si>
  <si>
    <t>6450267,45</t>
  </si>
  <si>
    <t>KR7096770003</t>
  </si>
  <si>
    <t>096770.KS</t>
  </si>
  <si>
    <t>SK INNOVATION CO</t>
  </si>
  <si>
    <t>B232R05</t>
  </si>
  <si>
    <t>B232R05,0</t>
  </si>
  <si>
    <t>B232R05,1010</t>
  </si>
  <si>
    <t>B232R05,10</t>
  </si>
  <si>
    <t>KR7017670001</t>
  </si>
  <si>
    <t>017670.KS</t>
  </si>
  <si>
    <t>SK TELECOM CO</t>
  </si>
  <si>
    <t>6224871</t>
  </si>
  <si>
    <t>6224871,0</t>
  </si>
  <si>
    <t>6224871,5010</t>
  </si>
  <si>
    <t>6224871,50</t>
  </si>
  <si>
    <t>KR7000030007</t>
  </si>
  <si>
    <t>000030.KS</t>
  </si>
  <si>
    <t>WOORI BANK</t>
  </si>
  <si>
    <t>BSP5RP9</t>
  </si>
  <si>
    <t>BSP5RP9,0</t>
  </si>
  <si>
    <t>BSP5RP9,4010</t>
  </si>
  <si>
    <t>BSP5RP9,40</t>
  </si>
  <si>
    <t>MXP000511016</t>
  </si>
  <si>
    <t>ALFAA.MX</t>
  </si>
  <si>
    <t>ALFA</t>
  </si>
  <si>
    <t>MX</t>
  </si>
  <si>
    <t>2043423</t>
  </si>
  <si>
    <t>2043423,0</t>
  </si>
  <si>
    <t>2043423,2010</t>
  </si>
  <si>
    <t>2043423,20</t>
  </si>
  <si>
    <t>MXP001691213</t>
  </si>
  <si>
    <t>AMXL.MX</t>
  </si>
  <si>
    <t>AMERICA MOVIL L</t>
  </si>
  <si>
    <t>2667470</t>
  </si>
  <si>
    <t>2667470,0</t>
  </si>
  <si>
    <t>2667470,5010</t>
  </si>
  <si>
    <t>2667470,50</t>
  </si>
  <si>
    <t>MX01AC100006</t>
  </si>
  <si>
    <t>AC.MX</t>
  </si>
  <si>
    <t>ARCA CONTINENTAL</t>
  </si>
  <si>
    <t>2823885</t>
  </si>
  <si>
    <t>2823885,0</t>
  </si>
  <si>
    <t>2823885,3020</t>
  </si>
  <si>
    <t>2823885,30</t>
  </si>
  <si>
    <t>MX41BS060005</t>
  </si>
  <si>
    <t>BSMXB.MX</t>
  </si>
  <si>
    <t>BANCO SANTANDER MEXICO B</t>
  </si>
  <si>
    <t>BF1FXN2</t>
  </si>
  <si>
    <t>BF1FXN2,0</t>
  </si>
  <si>
    <t>BF1FXN2,4010</t>
  </si>
  <si>
    <t>BF1FXN2,40</t>
  </si>
  <si>
    <t>MXP225611567</t>
  </si>
  <si>
    <t>CMXCPO.MX</t>
  </si>
  <si>
    <t>CEMEX CPO</t>
  </si>
  <si>
    <t>2406457</t>
  </si>
  <si>
    <t>2406457,0</t>
  </si>
  <si>
    <t>2406457,1510</t>
  </si>
  <si>
    <t>2406457,15</t>
  </si>
  <si>
    <t>MXP320321310</t>
  </si>
  <si>
    <t>FMSAUBD.MX</t>
  </si>
  <si>
    <t>FEMSA UNIT UBD</t>
  </si>
  <si>
    <t>2242059</t>
  </si>
  <si>
    <t>2242059,0</t>
  </si>
  <si>
    <t>2242059,3020</t>
  </si>
  <si>
    <t>2242059,30</t>
  </si>
  <si>
    <t>MXCFFU000001</t>
  </si>
  <si>
    <t>FUNO11.MX</t>
  </si>
  <si>
    <t>FIBRA UNO ADMINISTRACION</t>
  </si>
  <si>
    <t>B671GT8</t>
  </si>
  <si>
    <t>B671GT8,0</t>
  </si>
  <si>
    <t>B671GT8,6010</t>
  </si>
  <si>
    <t>B671GT8,60</t>
  </si>
  <si>
    <t>MXP4948K1056</t>
  </si>
  <si>
    <t>GRUMAB.MX</t>
  </si>
  <si>
    <t>GRUMA B</t>
  </si>
  <si>
    <t>2392545</t>
  </si>
  <si>
    <t>2392545,0</t>
  </si>
  <si>
    <t>2392545,3020</t>
  </si>
  <si>
    <t>2392545,30</t>
  </si>
  <si>
    <t>MX01GA000004</t>
  </si>
  <si>
    <t>GAPB.MX</t>
  </si>
  <si>
    <t>GRUPO AEROP PACIFICO B</t>
  </si>
  <si>
    <t>B0ZV104</t>
  </si>
  <si>
    <t>B0ZV104,0</t>
  </si>
  <si>
    <t>B0ZV104,2030</t>
  </si>
  <si>
    <t>B0ZV104,20</t>
  </si>
  <si>
    <t>MXP001661018</t>
  </si>
  <si>
    <t>ASURB.MX</t>
  </si>
  <si>
    <t>GRUPO AEROPORTUARIO B</t>
  </si>
  <si>
    <t>2639349</t>
  </si>
  <si>
    <t>2639349,0</t>
  </si>
  <si>
    <t>2639349,2030</t>
  </si>
  <si>
    <t>2639349,20</t>
  </si>
  <si>
    <t>MXP495211262</t>
  </si>
  <si>
    <t>BIMBOA.MX</t>
  </si>
  <si>
    <t>GRUPO BIMBO A</t>
  </si>
  <si>
    <t>2392471</t>
  </si>
  <si>
    <t>2392471,0</t>
  </si>
  <si>
    <t>2392471,3020</t>
  </si>
  <si>
    <t>2392471,30</t>
  </si>
  <si>
    <t>MXP461181085</t>
  </si>
  <si>
    <t>GCARSOA1.MX</t>
  </si>
  <si>
    <t>GRUPO CARSO</t>
  </si>
  <si>
    <t>2393452</t>
  </si>
  <si>
    <t>2393452,0</t>
  </si>
  <si>
    <t>2393452,2010</t>
  </si>
  <si>
    <t>2393452,20</t>
  </si>
  <si>
    <t>MXP370711014</t>
  </si>
  <si>
    <t>GFNORTEO.MX</t>
  </si>
  <si>
    <t>GRUPO FIN BANORTE O</t>
  </si>
  <si>
    <t>2421041</t>
  </si>
  <si>
    <t>2421041,0</t>
  </si>
  <si>
    <t>2421041,4010</t>
  </si>
  <si>
    <t>2421041,40</t>
  </si>
  <si>
    <t>MXP370641013</t>
  </si>
  <si>
    <t>GFINBURO.MX</t>
  </si>
  <si>
    <t>GRUPO FIN INBURSA O</t>
  </si>
  <si>
    <t>2822398</t>
  </si>
  <si>
    <t>2822398,0</t>
  </si>
  <si>
    <t>2822398,4010</t>
  </si>
  <si>
    <t>2822398,40</t>
  </si>
  <si>
    <t>MXP370841019</t>
  </si>
  <si>
    <t>GMEXICOB.MX</t>
  </si>
  <si>
    <t>GRUPO MEXICO B</t>
  </si>
  <si>
    <t>2643674</t>
  </si>
  <si>
    <t>2643674,0</t>
  </si>
  <si>
    <t>2643674,1510</t>
  </si>
  <si>
    <t>2643674,15</t>
  </si>
  <si>
    <t>MXP4987V1378</t>
  </si>
  <si>
    <t>TLVACPO.MX</t>
  </si>
  <si>
    <t>GRUPO TELEVISA CPO</t>
  </si>
  <si>
    <t>2380108</t>
  </si>
  <si>
    <t>2380108,0</t>
  </si>
  <si>
    <t>2380108,2540</t>
  </si>
  <si>
    <t>2380108,25</t>
  </si>
  <si>
    <t>MXP554091415</t>
  </si>
  <si>
    <t>PENOLES.MX</t>
  </si>
  <si>
    <t>INDUSTRIAS PENOLES CP</t>
  </si>
  <si>
    <t>2448200</t>
  </si>
  <si>
    <t>2448200,0</t>
  </si>
  <si>
    <t>2448200,1510</t>
  </si>
  <si>
    <t>2448200,15</t>
  </si>
  <si>
    <t>MX01IE060002</t>
  </si>
  <si>
    <t>IENOVA.MX</t>
  </si>
  <si>
    <t>INFRA ENERGETICA</t>
  </si>
  <si>
    <t>B84XBP2</t>
  </si>
  <si>
    <t>B84XBP2,0</t>
  </si>
  <si>
    <t>B84XBP2,5510</t>
  </si>
  <si>
    <t>B84XBP2,55</t>
  </si>
  <si>
    <t>MX01ME050007</t>
  </si>
  <si>
    <t>MEXCHEM.MX</t>
  </si>
  <si>
    <t>MEXICHEM SAB DE CV</t>
  </si>
  <si>
    <t>2434760</t>
  </si>
  <si>
    <t>2434760,0</t>
  </si>
  <si>
    <t>2434760,1510</t>
  </si>
  <si>
    <t>2434760,15</t>
  </si>
  <si>
    <t>MX01WA000038</t>
  </si>
  <si>
    <t>WALMEX.MX</t>
  </si>
  <si>
    <t>WALMART MEXICO V</t>
  </si>
  <si>
    <t>BW1YVH8</t>
  </si>
  <si>
    <t>BW1YVH8,0</t>
  </si>
  <si>
    <t>BW1YVH8,3010</t>
  </si>
  <si>
    <t>BW1YVH8,30</t>
  </si>
  <si>
    <t>PLPEKAO00016</t>
  </si>
  <si>
    <t>PEO.WA</t>
  </si>
  <si>
    <t>BANK PEKAO</t>
  </si>
  <si>
    <t>PL</t>
  </si>
  <si>
    <t>5473113</t>
  </si>
  <si>
    <t>5473113,0</t>
  </si>
  <si>
    <t>5473113,4010</t>
  </si>
  <si>
    <t>5473113,40</t>
  </si>
  <si>
    <t>PLBZ00000044</t>
  </si>
  <si>
    <t>BZW.WA</t>
  </si>
  <si>
    <t>BANK ZACHODNI WBK</t>
  </si>
  <si>
    <t>7153639</t>
  </si>
  <si>
    <t>7153639,0</t>
  </si>
  <si>
    <t>7153639,4010</t>
  </si>
  <si>
    <t>7153639,40</t>
  </si>
  <si>
    <t>PLOPTTC00011</t>
  </si>
  <si>
    <t>CDR.WA</t>
  </si>
  <si>
    <t>CD PROJEKT</t>
  </si>
  <si>
    <t>7302215</t>
  </si>
  <si>
    <t>7302215,0</t>
  </si>
  <si>
    <t>7302215,4510</t>
  </si>
  <si>
    <t>7302215,45</t>
  </si>
  <si>
    <t>PLKGHM000017</t>
  </si>
  <si>
    <t>KGH.WA</t>
  </si>
  <si>
    <t>KGHM POLSKA MIEDZ</t>
  </si>
  <si>
    <t>5263251</t>
  </si>
  <si>
    <t>5263251,0</t>
  </si>
  <si>
    <t>5263251,1510</t>
  </si>
  <si>
    <t>5263251,15</t>
  </si>
  <si>
    <t>PLLPP0000011</t>
  </si>
  <si>
    <t>LPPP.WA</t>
  </si>
  <si>
    <t>LPP</t>
  </si>
  <si>
    <t>7127979</t>
  </si>
  <si>
    <t>7127979,0</t>
  </si>
  <si>
    <t>7127979,2520</t>
  </si>
  <si>
    <t>7127979,25</t>
  </si>
  <si>
    <t>PLBRE0000012</t>
  </si>
  <si>
    <t>MBK.WA</t>
  </si>
  <si>
    <t>MBANK</t>
  </si>
  <si>
    <t>4143053</t>
  </si>
  <si>
    <t>4143053,0</t>
  </si>
  <si>
    <t>4143053,4010</t>
  </si>
  <si>
    <t>4143053,40</t>
  </si>
  <si>
    <t>PLPKO0000016</t>
  </si>
  <si>
    <t>PKO.WA</t>
  </si>
  <si>
    <t>PKO BANK POLSKI</t>
  </si>
  <si>
    <t>B03NGS5</t>
  </si>
  <si>
    <t>B03NGS5,0</t>
  </si>
  <si>
    <t>B03NGS5,4010</t>
  </si>
  <si>
    <t>B03NGS5,40</t>
  </si>
  <si>
    <t>PLPGNIG00014</t>
  </si>
  <si>
    <t>PGN.WA</t>
  </si>
  <si>
    <t>POLISH OIL &amp; GAS</t>
  </si>
  <si>
    <t>B0L9113</t>
  </si>
  <si>
    <t>B0L9113,0</t>
  </si>
  <si>
    <t>B0L9113,1010</t>
  </si>
  <si>
    <t>B0L9113,10</t>
  </si>
  <si>
    <t>PLPGER000010</t>
  </si>
  <si>
    <t>PGE.WA</t>
  </si>
  <si>
    <t>POLSKA GRUPA ENER</t>
  </si>
  <si>
    <t>B544PW9</t>
  </si>
  <si>
    <t>B544PW9,0</t>
  </si>
  <si>
    <t>B544PW9,5510</t>
  </si>
  <si>
    <t>B544PW9,55</t>
  </si>
  <si>
    <t>PLPKN0000018</t>
  </si>
  <si>
    <t>PKN.WA</t>
  </si>
  <si>
    <t>POLSKI KONCERN NAF ORLEN</t>
  </si>
  <si>
    <t>5810066</t>
  </si>
  <si>
    <t>5810066,0</t>
  </si>
  <si>
    <t>5810066,1010</t>
  </si>
  <si>
    <t>5810066,10</t>
  </si>
  <si>
    <t>PLPZU0000011</t>
  </si>
  <si>
    <t>PZU.WA</t>
  </si>
  <si>
    <t>POWSZECHNY ZAKLAD UBEZP</t>
  </si>
  <si>
    <t>B63DG21</t>
  </si>
  <si>
    <t>B63DG21,0</t>
  </si>
  <si>
    <t>B63DG21,4030</t>
  </si>
  <si>
    <t>B63DG21,40</t>
  </si>
  <si>
    <t>TW0002395001</t>
  </si>
  <si>
    <t>2395.TW</t>
  </si>
  <si>
    <t>ADVANTECH CO</t>
  </si>
  <si>
    <t>TW</t>
  </si>
  <si>
    <t>6202673</t>
  </si>
  <si>
    <t>6202673,0</t>
  </si>
  <si>
    <t>6202673,4520</t>
  </si>
  <si>
    <t>6202673,45</t>
  </si>
  <si>
    <t>TW0003711008</t>
  </si>
  <si>
    <t>3711.TW</t>
  </si>
  <si>
    <t>ASE TECHNOLOGY HOLDING</t>
  </si>
  <si>
    <t>BFXZDY1</t>
  </si>
  <si>
    <t>BFXZDY1,0</t>
  </si>
  <si>
    <t>BFXZDY1,4530</t>
  </si>
  <si>
    <t>BFXZDY1,45</t>
  </si>
  <si>
    <t>TW0002357001</t>
  </si>
  <si>
    <t>2357.TW</t>
  </si>
  <si>
    <t>ASUSTEK COMPUTER</t>
  </si>
  <si>
    <t>6051046</t>
  </si>
  <si>
    <t>6051046,0</t>
  </si>
  <si>
    <t>6051046,4520</t>
  </si>
  <si>
    <t>6051046,45</t>
  </si>
  <si>
    <t>TW0002474004</t>
  </si>
  <si>
    <t>2474.TW</t>
  </si>
  <si>
    <t>CATCHER TECH CO</t>
  </si>
  <si>
    <t>6186669</t>
  </si>
  <si>
    <t>6186669,0</t>
  </si>
  <si>
    <t>6186669,4520</t>
  </si>
  <si>
    <t>6186669,45</t>
  </si>
  <si>
    <t>TW0002882008</t>
  </si>
  <si>
    <t>2882.TW</t>
  </si>
  <si>
    <t>CATHAY FINANCIAL HOLDING</t>
  </si>
  <si>
    <t>6425663</t>
  </si>
  <si>
    <t>6425663,0</t>
  </si>
  <si>
    <t>6425663,4030</t>
  </si>
  <si>
    <t>6425663,40</t>
  </si>
  <si>
    <t>TW0002801008</t>
  </si>
  <si>
    <t>2801.TW</t>
  </si>
  <si>
    <t>CHANG HWA COMMERCIAL BK</t>
  </si>
  <si>
    <t>6187855</t>
  </si>
  <si>
    <t>6187855,0</t>
  </si>
  <si>
    <t>6187855,4010</t>
  </si>
  <si>
    <t>6187855,40</t>
  </si>
  <si>
    <t>TW0002105004</t>
  </si>
  <si>
    <t>2105.TW</t>
  </si>
  <si>
    <t>CHENG SHIN RUBBER IND</t>
  </si>
  <si>
    <t>6190228</t>
  </si>
  <si>
    <t>6190228,0</t>
  </si>
  <si>
    <t>6190228,2510</t>
  </si>
  <si>
    <t>6190228,25</t>
  </si>
  <si>
    <t>TW0002883006</t>
  </si>
  <si>
    <t>2883.TW</t>
  </si>
  <si>
    <t>CHINA DEV FINANCIAL HLDG</t>
  </si>
  <si>
    <t>6431756</t>
  </si>
  <si>
    <t>6431756,0</t>
  </si>
  <si>
    <t>6431756,4010</t>
  </si>
  <si>
    <t>6431756,40</t>
  </si>
  <si>
    <t>TW0002002003</t>
  </si>
  <si>
    <t>2002.TW</t>
  </si>
  <si>
    <t>CHINA STEEL CORP COMMON</t>
  </si>
  <si>
    <t>6190950</t>
  </si>
  <si>
    <t>6190950,0</t>
  </si>
  <si>
    <t>6190950,1510</t>
  </si>
  <si>
    <t>6190950,15</t>
  </si>
  <si>
    <t>TW0002412004</t>
  </si>
  <si>
    <t>2412.TW</t>
  </si>
  <si>
    <t>CHUNGHWA TELECOM CO</t>
  </si>
  <si>
    <t>6287841</t>
  </si>
  <si>
    <t>6287841,0</t>
  </si>
  <si>
    <t>6287841,5010</t>
  </si>
  <si>
    <t>6287841,50</t>
  </si>
  <si>
    <t>TW0002891009</t>
  </si>
  <si>
    <t>2891.TW</t>
  </si>
  <si>
    <t>CTBC FINANCIAL HOLDING</t>
  </si>
  <si>
    <t>6527666</t>
  </si>
  <si>
    <t>6527666,0</t>
  </si>
  <si>
    <t>6527666,4010</t>
  </si>
  <si>
    <t>6527666,40</t>
  </si>
  <si>
    <t>TW0002308004</t>
  </si>
  <si>
    <t>2308.TW</t>
  </si>
  <si>
    <t>DELTA ELECTRONICS</t>
  </si>
  <si>
    <t>6260734</t>
  </si>
  <si>
    <t>6260734,0</t>
  </si>
  <si>
    <t>6260734,4520</t>
  </si>
  <si>
    <t>6260734,45</t>
  </si>
  <si>
    <t>TW0002884004</t>
  </si>
  <si>
    <t>2884.TW</t>
  </si>
  <si>
    <t>E.SUN FINANCIAL HOLDINGS</t>
  </si>
  <si>
    <t>6433912</t>
  </si>
  <si>
    <t>6433912,0</t>
  </si>
  <si>
    <t>6433912,4010</t>
  </si>
  <si>
    <t>6433912,40</t>
  </si>
  <si>
    <t>TW0001402006</t>
  </si>
  <si>
    <t>1402.TW</t>
  </si>
  <si>
    <t>FAR EASTERN NEW CENTURY</t>
  </si>
  <si>
    <t>6331470</t>
  </si>
  <si>
    <t>6331470,0</t>
  </si>
  <si>
    <t>6331470,2010</t>
  </si>
  <si>
    <t>6331470,20</t>
  </si>
  <si>
    <t>TW0004904008</t>
  </si>
  <si>
    <t>4904.TW</t>
  </si>
  <si>
    <t>FAR EASTONE TELECOM. CO</t>
  </si>
  <si>
    <t>6421854</t>
  </si>
  <si>
    <t>6421854,0</t>
  </si>
  <si>
    <t>6421854,5010</t>
  </si>
  <si>
    <t>6421854,50</t>
  </si>
  <si>
    <t>TW0002892007</t>
  </si>
  <si>
    <t>2892.TW</t>
  </si>
  <si>
    <t>FIRST FINANCIAL HLDG CO</t>
  </si>
  <si>
    <t>6580119</t>
  </si>
  <si>
    <t>6580119,0</t>
  </si>
  <si>
    <t>6580119,4010</t>
  </si>
  <si>
    <t>6580119,40</t>
  </si>
  <si>
    <t>TW0001326007</t>
  </si>
  <si>
    <t>1326.TW</t>
  </si>
  <si>
    <t>FORMOSA CHEMICALS FIBRE</t>
  </si>
  <si>
    <t>6348715</t>
  </si>
  <si>
    <t>6348715,0</t>
  </si>
  <si>
    <t>6348715,1510</t>
  </si>
  <si>
    <t>6348715,15</t>
  </si>
  <si>
    <t>TW0006505001</t>
  </si>
  <si>
    <t>6505.TW</t>
  </si>
  <si>
    <t>FORMOSA PETROCHEMICAL CO</t>
  </si>
  <si>
    <t>6718716</t>
  </si>
  <si>
    <t>6718716,0</t>
  </si>
  <si>
    <t>6718716,1010</t>
  </si>
  <si>
    <t>6718716,10</t>
  </si>
  <si>
    <t>TW0001301000</t>
  </si>
  <si>
    <t>1301.TW</t>
  </si>
  <si>
    <t>FORMOSA PLASTIC CORP</t>
  </si>
  <si>
    <t>6348544</t>
  </si>
  <si>
    <t>6348544,0</t>
  </si>
  <si>
    <t>6348544,1510</t>
  </si>
  <si>
    <t>6348544,15</t>
  </si>
  <si>
    <t>TW0002881000</t>
  </si>
  <si>
    <t>2881.TW</t>
  </si>
  <si>
    <t>FUBON FINANCIAL HOLDING</t>
  </si>
  <si>
    <t>6411673</t>
  </si>
  <si>
    <t>6411673,0</t>
  </si>
  <si>
    <t>6411673,4020</t>
  </si>
  <si>
    <t>6411673,40</t>
  </si>
  <si>
    <t>TW0006488000</t>
  </si>
  <si>
    <t>6488.TWO</t>
  </si>
  <si>
    <t>GLOBALWAFERS</t>
  </si>
  <si>
    <t>BS7JP33</t>
  </si>
  <si>
    <t>BS7JP33,0</t>
  </si>
  <si>
    <t>BS7JP33,4530</t>
  </si>
  <si>
    <t>BS7JP33,45</t>
  </si>
  <si>
    <t>TW0002317005</t>
  </si>
  <si>
    <t>2317.TW</t>
  </si>
  <si>
    <t>HON HAI PRECISION IND CO</t>
  </si>
  <si>
    <t>6438564</t>
  </si>
  <si>
    <t>6438564,0</t>
  </si>
  <si>
    <t>6438564,4520</t>
  </si>
  <si>
    <t>6438564,45</t>
  </si>
  <si>
    <t>TW0002207008</t>
  </si>
  <si>
    <t>2207.TW</t>
  </si>
  <si>
    <t>HOTAI MOTOR COMPANY</t>
  </si>
  <si>
    <t>6417165</t>
  </si>
  <si>
    <t>6417165,0</t>
  </si>
  <si>
    <t>6417165,2550</t>
  </si>
  <si>
    <t>6417165,25</t>
  </si>
  <si>
    <t>TW0002880002</t>
  </si>
  <si>
    <t>2880.TW</t>
  </si>
  <si>
    <t>HUA NAN FINANCIAL HLDGS</t>
  </si>
  <si>
    <t>6411877</t>
  </si>
  <si>
    <t>6411877,0</t>
  </si>
  <si>
    <t>6411877,4010</t>
  </si>
  <si>
    <t>6411877,40</t>
  </si>
  <si>
    <t>TW0003008009</t>
  </si>
  <si>
    <t>3008.TW</t>
  </si>
  <si>
    <t>LARGAN PRECISION CO</t>
  </si>
  <si>
    <t>6451668</t>
  </si>
  <si>
    <t>6451668,0</t>
  </si>
  <si>
    <t>6451668,4520</t>
  </si>
  <si>
    <t>6451668,45</t>
  </si>
  <si>
    <t>TW0002454006</t>
  </si>
  <si>
    <t>2454.TW</t>
  </si>
  <si>
    <t>MEDIATEK INC</t>
  </si>
  <si>
    <t>6372480</t>
  </si>
  <si>
    <t>6372480,0</t>
  </si>
  <si>
    <t>6372480,4530</t>
  </si>
  <si>
    <t>6372480,45</t>
  </si>
  <si>
    <t>TW0002886009</t>
  </si>
  <si>
    <t>2886.TW</t>
  </si>
  <si>
    <t>MEGA FINANCIAL HOLDING</t>
  </si>
  <si>
    <t>6444066</t>
  </si>
  <si>
    <t>6444066,0</t>
  </si>
  <si>
    <t>6444066,4010</t>
  </si>
  <si>
    <t>6444066,40</t>
  </si>
  <si>
    <t>TW0001303006</t>
  </si>
  <si>
    <t>1303.TW</t>
  </si>
  <si>
    <t>NAN YA PLASTIC</t>
  </si>
  <si>
    <t>6621580</t>
  </si>
  <si>
    <t>6621580,0</t>
  </si>
  <si>
    <t>6621580,1510</t>
  </si>
  <si>
    <t>6621580,15</t>
  </si>
  <si>
    <t>TW0002408002</t>
  </si>
  <si>
    <t>2408.TW</t>
  </si>
  <si>
    <t>NANYA TECHNOLOGY</t>
  </si>
  <si>
    <t>6283601</t>
  </si>
  <si>
    <t>6283601,0</t>
  </si>
  <si>
    <t>6283601,4530</t>
  </si>
  <si>
    <t>6283601,45</t>
  </si>
  <si>
    <t>TW0004938006</t>
  </si>
  <si>
    <t>4938.TW</t>
  </si>
  <si>
    <t>PEGATRON</t>
  </si>
  <si>
    <t>B4PLX17</t>
  </si>
  <si>
    <t>B4PLX17,0</t>
  </si>
  <si>
    <t>B4PLX17,4520</t>
  </si>
  <si>
    <t>B4PLX17,45</t>
  </si>
  <si>
    <t>TW0002912003</t>
  </si>
  <si>
    <t>2912.TW</t>
  </si>
  <si>
    <t>PRESIDENT CHAIN STORE</t>
  </si>
  <si>
    <t>6704986</t>
  </si>
  <si>
    <t>6704986,0</t>
  </si>
  <si>
    <t>6704986,3010</t>
  </si>
  <si>
    <t>6704986,30</t>
  </si>
  <si>
    <t>TW0002382009</t>
  </si>
  <si>
    <t>2382.TW</t>
  </si>
  <si>
    <t>QUANTA COMPUTER</t>
  </si>
  <si>
    <t>6141011</t>
  </si>
  <si>
    <t>6141011,0</t>
  </si>
  <si>
    <t>6141011,4520</t>
  </si>
  <si>
    <t>6141011,45</t>
  </si>
  <si>
    <t>TW0002887007</t>
  </si>
  <si>
    <t>2887.TW</t>
  </si>
  <si>
    <t>TAISHIN FINANCIAL HLDG</t>
  </si>
  <si>
    <t>6451680</t>
  </si>
  <si>
    <t>6451680,0</t>
  </si>
  <si>
    <t>6451680,4010</t>
  </si>
  <si>
    <t>6451680,40</t>
  </si>
  <si>
    <t>TW0001101004</t>
  </si>
  <si>
    <t>1101.TW</t>
  </si>
  <si>
    <t>TAIWAN CEMENT CORP</t>
  </si>
  <si>
    <t>6869937</t>
  </si>
  <si>
    <t>6869937,0</t>
  </si>
  <si>
    <t>6869937,1510</t>
  </si>
  <si>
    <t>6869937,15</t>
  </si>
  <si>
    <t>TW0005880009</t>
  </si>
  <si>
    <t>5880.TW</t>
  </si>
  <si>
    <t>TAIWAN COPR FINL HLDG</t>
  </si>
  <si>
    <t>B73XCZ3</t>
  </si>
  <si>
    <t>B73XCZ3,0</t>
  </si>
  <si>
    <t>B73XCZ3,4010</t>
  </si>
  <si>
    <t>B73XCZ3,40</t>
  </si>
  <si>
    <t>TW0002633005</t>
  </si>
  <si>
    <t>2633.TW</t>
  </si>
  <si>
    <t>TAIWAN HIGH SPEED RAIL</t>
  </si>
  <si>
    <t>B04BGQ6</t>
  </si>
  <si>
    <t>B04BGQ6,0</t>
  </si>
  <si>
    <t>B04BGQ6,2030</t>
  </si>
  <si>
    <t>B04BGQ6,20</t>
  </si>
  <si>
    <t>TW0003045001</t>
  </si>
  <si>
    <t>3045.TW</t>
  </si>
  <si>
    <t>TAIWAN MOBILE</t>
  </si>
  <si>
    <t>6290496</t>
  </si>
  <si>
    <t>6290496,0</t>
  </si>
  <si>
    <t>6290496,5010</t>
  </si>
  <si>
    <t>6290496,50</t>
  </si>
  <si>
    <t>TW0002330008</t>
  </si>
  <si>
    <t>2330.TW</t>
  </si>
  <si>
    <t>TAIWAN SEMICONDUCTOR MFG</t>
  </si>
  <si>
    <t>6889106</t>
  </si>
  <si>
    <t>6889106,0</t>
  </si>
  <si>
    <t>6889106,4530</t>
  </si>
  <si>
    <t>6889106,45</t>
  </si>
  <si>
    <t>TW0001216000</t>
  </si>
  <si>
    <t>1216.TW</t>
  </si>
  <si>
    <t>UNI-PRESIDENT ENT.</t>
  </si>
  <si>
    <t>6700393</t>
  </si>
  <si>
    <t>6700393,0</t>
  </si>
  <si>
    <t>6700393,3020</t>
  </si>
  <si>
    <t>6700393,30</t>
  </si>
  <si>
    <t>TW0002303005</t>
  </si>
  <si>
    <t>2303.TW</t>
  </si>
  <si>
    <t>UNITED MICROELECTRONICS</t>
  </si>
  <si>
    <t>6916628</t>
  </si>
  <si>
    <t>6916628,0</t>
  </si>
  <si>
    <t>6916628,4530</t>
  </si>
  <si>
    <t>6916628,45</t>
  </si>
  <si>
    <t>TW0002492006</t>
  </si>
  <si>
    <t>2492.TW</t>
  </si>
  <si>
    <t>WALSIN TECHNOLOGY CORP</t>
  </si>
  <si>
    <t>6089694</t>
  </si>
  <si>
    <t>6089694,0</t>
  </si>
  <si>
    <t>6089694,4520</t>
  </si>
  <si>
    <t>6089694,45</t>
  </si>
  <si>
    <t>TW0002327004</t>
  </si>
  <si>
    <t>2327.TW</t>
  </si>
  <si>
    <t>YAGEO CORP</t>
  </si>
  <si>
    <t>6984380</t>
  </si>
  <si>
    <t>6984380,0</t>
  </si>
  <si>
    <t>6984380,4520</t>
  </si>
  <si>
    <t>6984380,45</t>
  </si>
  <si>
    <t>TW0002885001</t>
  </si>
  <si>
    <t>2885.TW</t>
  </si>
  <si>
    <t>YUANTA FINANCIAL HOLDING</t>
  </si>
  <si>
    <t>6424110</t>
  </si>
  <si>
    <t>6424110,0</t>
  </si>
  <si>
    <t>6424110,4020</t>
  </si>
  <si>
    <t>6424110,40</t>
  </si>
  <si>
    <t>BE0003818359</t>
  </si>
  <si>
    <t>GLPG.AS</t>
  </si>
  <si>
    <t>GALAPAGOS</t>
  </si>
  <si>
    <t>B07Q2V5</t>
  </si>
  <si>
    <t>B07Q2V5,0</t>
  </si>
  <si>
    <t>B07Q2V5,3520</t>
  </si>
  <si>
    <t>B07Q2V5,35</t>
  </si>
  <si>
    <t>CA1380351009</t>
  </si>
  <si>
    <t>WEED.TO</t>
  </si>
  <si>
    <t>CANOPY GROWTH</t>
  </si>
  <si>
    <t>BYTN3W0</t>
  </si>
  <si>
    <t>BYTN3W0,0</t>
  </si>
  <si>
    <t>BYTN3W0,3520</t>
  </si>
  <si>
    <t>BYTN3W0,35</t>
  </si>
  <si>
    <t>CA49741E1007</t>
  </si>
  <si>
    <t>KL.TO</t>
  </si>
  <si>
    <t>KIRKLAND LAKE GOLD (NEW)</t>
  </si>
  <si>
    <t>BD4G349</t>
  </si>
  <si>
    <t>BD4G349,0</t>
  </si>
  <si>
    <t>BD4G349,1510</t>
  </si>
  <si>
    <t>BD4G349,15</t>
  </si>
  <si>
    <t>CA85570W1005</t>
  </si>
  <si>
    <t>TSGI.TO</t>
  </si>
  <si>
    <t>STARS GROUP (THE)</t>
  </si>
  <si>
    <t>BDG1MJ0</t>
  </si>
  <si>
    <t>BDG1MJ0,0</t>
  </si>
  <si>
    <t>BDG1MJ0,2530</t>
  </si>
  <si>
    <t>BDG1MJ0,25</t>
  </si>
  <si>
    <t>AT0000A18XM4</t>
  </si>
  <si>
    <t>AMS.S</t>
  </si>
  <si>
    <t>AUSTRIAMICROSYSTEMS INH</t>
  </si>
  <si>
    <t>BPF0548</t>
  </si>
  <si>
    <t>BPF0548,0</t>
  </si>
  <si>
    <t>BPF0548,4530</t>
  </si>
  <si>
    <t>BPF0548,45</t>
  </si>
  <si>
    <t>CH0001752309</t>
  </si>
  <si>
    <t>FIN.S</t>
  </si>
  <si>
    <t>FISCHER (GEORG)</t>
  </si>
  <si>
    <t>4341783</t>
  </si>
  <si>
    <t>4341783,0</t>
  </si>
  <si>
    <t>4341783,2010</t>
  </si>
  <si>
    <t>4341783,20</t>
  </si>
  <si>
    <t>CH0025751329</t>
  </si>
  <si>
    <t>LOGN.S</t>
  </si>
  <si>
    <t>LOGITECH</t>
  </si>
  <si>
    <t>B18ZRK2</t>
  </si>
  <si>
    <t>B18ZRK2,0</t>
  </si>
  <si>
    <t>B18ZRK2,4520</t>
  </si>
  <si>
    <t>B18ZRK2,45</t>
  </si>
  <si>
    <t>DE000LEG1110</t>
  </si>
  <si>
    <t>LEGn.DE</t>
  </si>
  <si>
    <t>LEG IMMOBILIEN</t>
  </si>
  <si>
    <t>B9G6L89</t>
  </si>
  <si>
    <t>B9G6L89,0</t>
  </si>
  <si>
    <t>B9G6L89,6010</t>
  </si>
  <si>
    <t>B9G6L89,60</t>
  </si>
  <si>
    <t>DE0007030009</t>
  </si>
  <si>
    <t>RHMG.DE</t>
  </si>
  <si>
    <t>RHEINMETALL</t>
  </si>
  <si>
    <t>5334588</t>
  </si>
  <si>
    <t>5334588,0</t>
  </si>
  <si>
    <t>5334588,2010</t>
  </si>
  <si>
    <t>5334588,20</t>
  </si>
  <si>
    <t>DE000A12DM80</t>
  </si>
  <si>
    <t>G24n.DE</t>
  </si>
  <si>
    <t>SCOUT24</t>
  </si>
  <si>
    <t>BYT9340</t>
  </si>
  <si>
    <t>BYT9340,0</t>
  </si>
  <si>
    <t>BYT9340,4510</t>
  </si>
  <si>
    <t>BYT9340,45</t>
  </si>
  <si>
    <t>DK0060946788</t>
  </si>
  <si>
    <t>AMBUb.CO</t>
  </si>
  <si>
    <t>AMBU B</t>
  </si>
  <si>
    <t>BD9G333</t>
  </si>
  <si>
    <t>BD9G333,0</t>
  </si>
  <si>
    <t>BD9G333,3510</t>
  </si>
  <si>
    <t>BD9G333,35</t>
  </si>
  <si>
    <t>DK0010272632</t>
  </si>
  <si>
    <t>GN.CO</t>
  </si>
  <si>
    <t>GN STORE NORD</t>
  </si>
  <si>
    <t>4501093</t>
  </si>
  <si>
    <t>4501093,0</t>
  </si>
  <si>
    <t>4501093,3510</t>
  </si>
  <si>
    <t>4501093,35</t>
  </si>
  <si>
    <t>DK0010307958</t>
  </si>
  <si>
    <t>JYSK.CO</t>
  </si>
  <si>
    <t>JYSKE BANK</t>
  </si>
  <si>
    <t>B0386J1</t>
  </si>
  <si>
    <t>B0386J1,0</t>
  </si>
  <si>
    <t>B0386J1,4010</t>
  </si>
  <si>
    <t>B0386J1,40</t>
  </si>
  <si>
    <t>ES0105025003</t>
  </si>
  <si>
    <t>MRL.MC</t>
  </si>
  <si>
    <t>MERLIN PROPERTIES SOCIMI</t>
  </si>
  <si>
    <t>BNGNB77</t>
  </si>
  <si>
    <t>BNGNB77,0</t>
  </si>
  <si>
    <t>BNGNB77,6010</t>
  </si>
  <si>
    <t>BNGNB77,60</t>
  </si>
  <si>
    <t>FR0012435121</t>
  </si>
  <si>
    <t>ELIS.PA</t>
  </si>
  <si>
    <t>ELIS</t>
  </si>
  <si>
    <t>BVSS790</t>
  </si>
  <si>
    <t>BVSS790,0</t>
  </si>
  <si>
    <t>BVSS790,2020</t>
  </si>
  <si>
    <t>BVSS790,20</t>
  </si>
  <si>
    <t>FR0013269123</t>
  </si>
  <si>
    <t>RUBF.PA</t>
  </si>
  <si>
    <t>RUBIS</t>
  </si>
  <si>
    <t>BDT88L2</t>
  </si>
  <si>
    <t>BDT88L2,0</t>
  </si>
  <si>
    <t>BDT88L2,5510</t>
  </si>
  <si>
    <t>BDT88L2,55</t>
  </si>
  <si>
    <t>LU1072616219</t>
  </si>
  <si>
    <t>BMEB.L</t>
  </si>
  <si>
    <t>B&amp;M EUROPEAN VALUE RTL</t>
  </si>
  <si>
    <t>BMTRW10</t>
  </si>
  <si>
    <t>BMTRW10,0</t>
  </si>
  <si>
    <t>BMTRW10,2550</t>
  </si>
  <si>
    <t>BMTRW10,25</t>
  </si>
  <si>
    <t>GB00B1FP8915</t>
  </si>
  <si>
    <t>BBA.L</t>
  </si>
  <si>
    <t>BBA AVIATION</t>
  </si>
  <si>
    <t>B1FP891</t>
  </si>
  <si>
    <t>B1FP891,0</t>
  </si>
  <si>
    <t>B1FP891,2030</t>
  </si>
  <si>
    <t>B1FP891,20</t>
  </si>
  <si>
    <t>GB0000904986</t>
  </si>
  <si>
    <t>BWY.L</t>
  </si>
  <si>
    <t>BELLWAY</t>
  </si>
  <si>
    <t>0090498</t>
  </si>
  <si>
    <t>0090498,0</t>
  </si>
  <si>
    <t>0090498,2520</t>
  </si>
  <si>
    <t>0090498,25</t>
  </si>
  <si>
    <t>GG00B4L84979</t>
  </si>
  <si>
    <t>BURF.L</t>
  </si>
  <si>
    <t>BURFORD CAPITAL</t>
  </si>
  <si>
    <t>B4L8497</t>
  </si>
  <si>
    <t>B4L8497,0</t>
  </si>
  <si>
    <t>B4L8497,4020</t>
  </si>
  <si>
    <t>B4L8497,40</t>
  </si>
  <si>
    <t>GB0002652740</t>
  </si>
  <si>
    <t>DLN.L</t>
  </si>
  <si>
    <t>DERWENT LONDON</t>
  </si>
  <si>
    <t>0265274</t>
  </si>
  <si>
    <t>0265274,0</t>
  </si>
  <si>
    <t>0265274,6010</t>
  </si>
  <si>
    <t>0265274,60</t>
  </si>
  <si>
    <t>GB0008220112</t>
  </si>
  <si>
    <t>SMDS.L</t>
  </si>
  <si>
    <t>DS SMITH</t>
  </si>
  <si>
    <t>0822011</t>
  </si>
  <si>
    <t>0822011,0</t>
  </si>
  <si>
    <t>0822011,1510</t>
  </si>
  <si>
    <t>0822011,15</t>
  </si>
  <si>
    <t>GB00BRJ9BJ26</t>
  </si>
  <si>
    <t>FEVR.L</t>
  </si>
  <si>
    <t>FEVERTREE DRINKS</t>
  </si>
  <si>
    <t>BRJ9BJ2</t>
  </si>
  <si>
    <t>BRJ9BJ2,0</t>
  </si>
  <si>
    <t>BRJ9BJ2,3020</t>
  </si>
  <si>
    <t>BRJ9BJ2,30</t>
  </si>
  <si>
    <t>GB0004052071</t>
  </si>
  <si>
    <t>HLMA.L</t>
  </si>
  <si>
    <t>HALMA</t>
  </si>
  <si>
    <t>0405207</t>
  </si>
  <si>
    <t>0405207,0</t>
  </si>
  <si>
    <t>0405207,4520</t>
  </si>
  <si>
    <t>0405207,45</t>
  </si>
  <si>
    <t>BMG4593F1389</t>
  </si>
  <si>
    <t>HSX.L</t>
  </si>
  <si>
    <t>HISCOX</t>
  </si>
  <si>
    <t>BVZHXQ9</t>
  </si>
  <si>
    <t>BVZHXQ9,0</t>
  </si>
  <si>
    <t>BVZHXQ9,4030</t>
  </si>
  <si>
    <t>BVZHXQ9,40</t>
  </si>
  <si>
    <t>GB00BKX5CN86</t>
  </si>
  <si>
    <t>JE.L</t>
  </si>
  <si>
    <t>JUST EAT</t>
  </si>
  <si>
    <t>BKX5CN8</t>
  </si>
  <si>
    <t>BKX5CN8,0</t>
  </si>
  <si>
    <t>BKX5CN8,4510</t>
  </si>
  <si>
    <t>BKX5CN8,45</t>
  </si>
  <si>
    <t>GB00BZ02MH16</t>
  </si>
  <si>
    <t>NXGN.L</t>
  </si>
  <si>
    <t>NEX GROUP</t>
  </si>
  <si>
    <t>BZ02MH1</t>
  </si>
  <si>
    <t>BZ02MH1,0</t>
  </si>
  <si>
    <t>BZ02MH1,4020</t>
  </si>
  <si>
    <t>BZ02MH1,40</t>
  </si>
  <si>
    <t>GB00B3MBS747</t>
  </si>
  <si>
    <t>OCDO.L</t>
  </si>
  <si>
    <t>OCADO GROUP</t>
  </si>
  <si>
    <t>B3MBS74</t>
  </si>
  <si>
    <t>B3MBS74,0</t>
  </si>
  <si>
    <t>B3MBS74,2550</t>
  </si>
  <si>
    <t>B3MBS74,25</t>
  </si>
  <si>
    <t>KYG7091M1096</t>
  </si>
  <si>
    <t>PHNX.L</t>
  </si>
  <si>
    <t>PHOENIX GROUP HOLDINGS</t>
  </si>
  <si>
    <t>B45JKK9</t>
  </si>
  <si>
    <t>B45JKK9,0</t>
  </si>
  <si>
    <t>B45JKK9,4030</t>
  </si>
  <si>
    <t>B45JKK9,40</t>
  </si>
  <si>
    <t>GB00B082RF11</t>
  </si>
  <si>
    <t>RTO.L</t>
  </si>
  <si>
    <t>RENTOKIL INITIAL</t>
  </si>
  <si>
    <t>B082RF1</t>
  </si>
  <si>
    <t>B082RF1,0</t>
  </si>
  <si>
    <t>B082RF1,2020</t>
  </si>
  <si>
    <t>B082RF1,20</t>
  </si>
  <si>
    <t>GB00B2987V85</t>
  </si>
  <si>
    <t>RMV.L</t>
  </si>
  <si>
    <t>RIGHTMOVE GROUP</t>
  </si>
  <si>
    <t>B2987V8</t>
  </si>
  <si>
    <t>B2987V8,0</t>
  </si>
  <si>
    <t>B2987V8,4510</t>
  </si>
  <si>
    <t>B2987V8,45</t>
  </si>
  <si>
    <t>GB00BWFGQN14</t>
  </si>
  <si>
    <t>SPX.L</t>
  </si>
  <si>
    <t>SPIRAX SARCO ENGINEERING</t>
  </si>
  <si>
    <t>BWFGQN1</t>
  </si>
  <si>
    <t>BWFGQN1,0</t>
  </si>
  <si>
    <t>BWFGQN1,2010</t>
  </si>
  <si>
    <t>BWFGQN1,20</t>
  </si>
  <si>
    <t>IE0004927939</t>
  </si>
  <si>
    <t>KSP.I</t>
  </si>
  <si>
    <t>KINGSPAN GROUP</t>
  </si>
  <si>
    <t>4491235</t>
  </si>
  <si>
    <t>4491235,0</t>
  </si>
  <si>
    <t>4491235,2010</t>
  </si>
  <si>
    <t>4491235,20</t>
  </si>
  <si>
    <t>IT0005218380</t>
  </si>
  <si>
    <t>BAMI.MI</t>
  </si>
  <si>
    <t>BANCO BPM</t>
  </si>
  <si>
    <t>BYMD5K9</t>
  </si>
  <si>
    <t>BYMD5K9,0</t>
  </si>
  <si>
    <t>BYMD5K9,4010</t>
  </si>
  <si>
    <t>BYMD5K9,40</t>
  </si>
  <si>
    <t>IT0003487029</t>
  </si>
  <si>
    <t>UBI.MI</t>
  </si>
  <si>
    <t>UBI BANCA</t>
  </si>
  <si>
    <t>7622225</t>
  </si>
  <si>
    <t>7622225,0</t>
  </si>
  <si>
    <t>7622225,4010</t>
  </si>
  <si>
    <t>7622225,40</t>
  </si>
  <si>
    <t>JP3122400009</t>
  </si>
  <si>
    <t>6857.T</t>
  </si>
  <si>
    <t>ADVANTEST CORP</t>
  </si>
  <si>
    <t>6870490</t>
  </si>
  <si>
    <t>6870490,0</t>
  </si>
  <si>
    <t>6870490,4530</t>
  </si>
  <si>
    <t>6870490,45</t>
  </si>
  <si>
    <t>JP3836750004</t>
  </si>
  <si>
    <t>4587.T</t>
  </si>
  <si>
    <t>PEPTIDREAM</t>
  </si>
  <si>
    <t>B97SH97</t>
  </si>
  <si>
    <t>B97SH97,0</t>
  </si>
  <si>
    <t>B97SH97,3520</t>
  </si>
  <si>
    <t>B97SH97,35</t>
  </si>
  <si>
    <t>JP3801600002</t>
  </si>
  <si>
    <t>7956.T</t>
  </si>
  <si>
    <t>PIGEON CORP</t>
  </si>
  <si>
    <t>6688080</t>
  </si>
  <si>
    <t>6688080,0</t>
  </si>
  <si>
    <t>6688080,3030</t>
  </si>
  <si>
    <t>6688080,30</t>
  </si>
  <si>
    <t>JP3368000000</t>
  </si>
  <si>
    <t>4004.T</t>
  </si>
  <si>
    <t>SHOWA DENKO K.K</t>
  </si>
  <si>
    <t>6805469</t>
  </si>
  <si>
    <t>6805469,0</t>
  </si>
  <si>
    <t>6805469,1510</t>
  </si>
  <si>
    <t>6805469,15</t>
  </si>
  <si>
    <t>JP3663900003</t>
  </si>
  <si>
    <t>2768.T</t>
  </si>
  <si>
    <t>SOJITZ CORP</t>
  </si>
  <si>
    <t>6594143</t>
  </si>
  <si>
    <t>6594143,0</t>
  </si>
  <si>
    <t>6594143,2010</t>
  </si>
  <si>
    <t>6594143,20</t>
  </si>
  <si>
    <t>NL0000852564</t>
  </si>
  <si>
    <t>AALB.AS</t>
  </si>
  <si>
    <t>AALBERTS INDUSTRIES</t>
  </si>
  <si>
    <t>B1W8P14</t>
  </si>
  <si>
    <t>B1W8P14,0</t>
  </si>
  <si>
    <t>B1W8P14,2010</t>
  </si>
  <si>
    <t>B1W8P14,20</t>
  </si>
  <si>
    <t>NL0011872643</t>
  </si>
  <si>
    <t>ASRNL.AS</t>
  </si>
  <si>
    <t>ASR NEDERLAND</t>
  </si>
  <si>
    <t>BD9PNF2</t>
  </si>
  <si>
    <t>BD9PNF2,0</t>
  </si>
  <si>
    <t>BD9PNF2,4030</t>
  </si>
  <si>
    <t>BD9PNF2,40</t>
  </si>
  <si>
    <t>NL0000400653</t>
  </si>
  <si>
    <t>GTO.AS</t>
  </si>
  <si>
    <t>GEMALTO (NL)</t>
  </si>
  <si>
    <t>B9MS8P5</t>
  </si>
  <si>
    <t>B9MS8P5,0</t>
  </si>
  <si>
    <t>B9MS8P5,4510</t>
  </si>
  <si>
    <t>B9MS8P5,45</t>
  </si>
  <si>
    <t>NL0009693779</t>
  </si>
  <si>
    <t>INXN.N</t>
  </si>
  <si>
    <t>INTERXION HOLDING</t>
  </si>
  <si>
    <t>B66QLT9</t>
  </si>
  <si>
    <t>B66QLT9,0</t>
  </si>
  <si>
    <t>B66QLT9,4510</t>
  </si>
  <si>
    <t>B66QLT9,45</t>
  </si>
  <si>
    <t>LU0075646355</t>
  </si>
  <si>
    <t>SUBC.OL</t>
  </si>
  <si>
    <t>SUBSEA 7</t>
  </si>
  <si>
    <t>5258246</t>
  </si>
  <si>
    <t>5258246,0</t>
  </si>
  <si>
    <t>5258246,1010</t>
  </si>
  <si>
    <t>5258246,10</t>
  </si>
  <si>
    <t>SE0000379190</t>
  </si>
  <si>
    <t>CAST.ST</t>
  </si>
  <si>
    <t>CASTELLUM</t>
  </si>
  <si>
    <t>B0XP0T0</t>
  </si>
  <si>
    <t>B0XP0T0,0</t>
  </si>
  <si>
    <t>B0XP0T0,6010</t>
  </si>
  <si>
    <t>B0XP0T0,60</t>
  </si>
  <si>
    <t>SE0000163628</t>
  </si>
  <si>
    <t>EKTAb.ST</t>
  </si>
  <si>
    <t>ELEKTA B</t>
  </si>
  <si>
    <t>B0M42T2</t>
  </si>
  <si>
    <t>B0M42T2,0</t>
  </si>
  <si>
    <t>B0M42T2,3510</t>
  </si>
  <si>
    <t>B0M42T2,35</t>
  </si>
  <si>
    <t>SE0011166974</t>
  </si>
  <si>
    <t>FABG.ST</t>
  </si>
  <si>
    <t>FABEGE</t>
  </si>
  <si>
    <t>BFM6T36</t>
  </si>
  <si>
    <t>BFM6T36,0</t>
  </si>
  <si>
    <t>BFM6T36,6010</t>
  </si>
  <si>
    <t>BFM6T36,60</t>
  </si>
  <si>
    <t>SE0000112724</t>
  </si>
  <si>
    <t>SCAb.ST</t>
  </si>
  <si>
    <t>SCA B</t>
  </si>
  <si>
    <t>B1VVGZ5</t>
  </si>
  <si>
    <t>B1VVGZ5,0</t>
  </si>
  <si>
    <t>B1VVGZ5,1510</t>
  </si>
  <si>
    <t>B1VVGZ5,15</t>
  </si>
  <si>
    <t>SE0000114837</t>
  </si>
  <si>
    <t>TRELb.ST</t>
  </si>
  <si>
    <t>TRELLEBORG B</t>
  </si>
  <si>
    <t>4902384</t>
  </si>
  <si>
    <t>4902384,0</t>
  </si>
  <si>
    <t>4902384,2010</t>
  </si>
  <si>
    <t>4902384,20</t>
  </si>
  <si>
    <t>US00766T1007</t>
  </si>
  <si>
    <t>ACM.N</t>
  </si>
  <si>
    <t>AECOM</t>
  </si>
  <si>
    <t>B1VZ431</t>
  </si>
  <si>
    <t>B1VZ431,0</t>
  </si>
  <si>
    <t>B1VZ431,2010</t>
  </si>
  <si>
    <t>B1VZ431,20</t>
  </si>
  <si>
    <t>US00847X1046</t>
  </si>
  <si>
    <t>AGIO.OQ</t>
  </si>
  <si>
    <t>AGIOS PHARMACEUTICALS</t>
  </si>
  <si>
    <t>BCBVTX1</t>
  </si>
  <si>
    <t>BCBVTX1,0</t>
  </si>
  <si>
    <t>BCBVTX1,3520</t>
  </si>
  <si>
    <t>BCBVTX1,35</t>
  </si>
  <si>
    <t>US00912X3026</t>
  </si>
  <si>
    <t>AL.N</t>
  </si>
  <si>
    <t>AIR LEASE CORP A</t>
  </si>
  <si>
    <t>B3XS562</t>
  </si>
  <si>
    <t>B3XS562,0</t>
  </si>
  <si>
    <t>B3XS562,2010</t>
  </si>
  <si>
    <t>B3XS562,20</t>
  </si>
  <si>
    <t>US0138721065</t>
  </si>
  <si>
    <t>AA.N</t>
  </si>
  <si>
    <t>ALCOA (NEW)</t>
  </si>
  <si>
    <t>BYNF418</t>
  </si>
  <si>
    <t>BYNF418,0</t>
  </si>
  <si>
    <t>BYNF418,1510</t>
  </si>
  <si>
    <t>BYNF418,15</t>
  </si>
  <si>
    <t>US01973R1014</t>
  </si>
  <si>
    <t>ALSN.N</t>
  </si>
  <si>
    <t>ALLISON TRANSMISSION HLD</t>
  </si>
  <si>
    <t>B4PZ892</t>
  </si>
  <si>
    <t>B4PZ892,0</t>
  </si>
  <si>
    <t>B4PZ892,2010</t>
  </si>
  <si>
    <t>B4PZ892,20</t>
  </si>
  <si>
    <t>US0248351001</t>
  </si>
  <si>
    <t>ACC.N</t>
  </si>
  <si>
    <t>AMERICAN CAMPUS CMNTY</t>
  </si>
  <si>
    <t>B02H871</t>
  </si>
  <si>
    <t>B02H871,0</t>
  </si>
  <si>
    <t>B02H871,6010</t>
  </si>
  <si>
    <t>B02H871,60</t>
  </si>
  <si>
    <t>US02665T3068</t>
  </si>
  <si>
    <t>AMH.N</t>
  </si>
  <si>
    <t>AMERICAN HOMES 4 RENT A</t>
  </si>
  <si>
    <t>BCF5RR9</t>
  </si>
  <si>
    <t>BCF5RR9,0</t>
  </si>
  <si>
    <t>BCF5RR9,6010</t>
  </si>
  <si>
    <t>BCF5RR9,60</t>
  </si>
  <si>
    <t>US03748R1014</t>
  </si>
  <si>
    <t>AIV.N</t>
  </si>
  <si>
    <t>APARTMENT INV &amp; MGMT</t>
  </si>
  <si>
    <t>2057059</t>
  </si>
  <si>
    <t>2057059,0</t>
  </si>
  <si>
    <t>2057059,6010</t>
  </si>
  <si>
    <t>2057059,60</t>
  </si>
  <si>
    <t>US0383361039</t>
  </si>
  <si>
    <t>ATR.N</t>
  </si>
  <si>
    <t>APTARGROUP</t>
  </si>
  <si>
    <t>2045247</t>
  </si>
  <si>
    <t>2045247,0</t>
  </si>
  <si>
    <t>2045247,1510</t>
  </si>
  <si>
    <t>2045247,15</t>
  </si>
  <si>
    <t>US03836W1036</t>
  </si>
  <si>
    <t>WTR.N</t>
  </si>
  <si>
    <t>AQUA AMERICA</t>
  </si>
  <si>
    <t>2685234</t>
  </si>
  <si>
    <t>2685234,0</t>
  </si>
  <si>
    <t>2685234,5510</t>
  </si>
  <si>
    <t>2685234,55</t>
  </si>
  <si>
    <t>GB00BZ04Y379</t>
  </si>
  <si>
    <t>ARRS.OQ</t>
  </si>
  <si>
    <t>ARRIS INTERNATIONAL</t>
  </si>
  <si>
    <t>BZ04Y37</t>
  </si>
  <si>
    <t>BZ04Y37,0</t>
  </si>
  <si>
    <t>BZ04Y37,4520</t>
  </si>
  <si>
    <t>BZ04Y37,45</t>
  </si>
  <si>
    <t>US00191U1025</t>
  </si>
  <si>
    <t>ASGN.N</t>
  </si>
  <si>
    <t>ASGN INCORPORATED</t>
  </si>
  <si>
    <t>BFY8W20</t>
  </si>
  <si>
    <t>BFY8W20,0</t>
  </si>
  <si>
    <t>BFY8W20,2020</t>
  </si>
  <si>
    <t>BFY8W20,20</t>
  </si>
  <si>
    <t>US0441861046</t>
  </si>
  <si>
    <t>ASH.N</t>
  </si>
  <si>
    <t>ASHLAND GLOBAL HOLDINGS</t>
  </si>
  <si>
    <t>BYND5N1</t>
  </si>
  <si>
    <t>BYND5N1,0</t>
  </si>
  <si>
    <t>BYND5N1,1510</t>
  </si>
  <si>
    <t>BYND5N1,15</t>
  </si>
  <si>
    <t>US0453271035</t>
  </si>
  <si>
    <t>AZPN.OQ</t>
  </si>
  <si>
    <t>ASPEN TECHNOLOGY</t>
  </si>
  <si>
    <t>2051868</t>
  </si>
  <si>
    <t>2051868,0</t>
  </si>
  <si>
    <t>2051868,4510</t>
  </si>
  <si>
    <t>2051868,45</t>
  </si>
  <si>
    <t>US0454871056</t>
  </si>
  <si>
    <t>ASB.N</t>
  </si>
  <si>
    <t>ASSOCIATED BANC-CORP</t>
  </si>
  <si>
    <t>2055718</t>
  </si>
  <si>
    <t>2055718,0</t>
  </si>
  <si>
    <t>2055718,4010</t>
  </si>
  <si>
    <t>2055718,40</t>
  </si>
  <si>
    <t>US04685W1036</t>
  </si>
  <si>
    <t>ATHN.OQ</t>
  </si>
  <si>
    <t>ATHENAHEALTH</t>
  </si>
  <si>
    <t>B24FJV8</t>
  </si>
  <si>
    <t>B24FJV8,0</t>
  </si>
  <si>
    <t>B24FJV8,3510</t>
  </si>
  <si>
    <t>B24FJV8,35</t>
  </si>
  <si>
    <t>US06417N1037</t>
  </si>
  <si>
    <t>OZK.OQ</t>
  </si>
  <si>
    <t>BANK OZK</t>
  </si>
  <si>
    <t>BZ56Q65</t>
  </si>
  <si>
    <t>BZ56Q65,0</t>
  </si>
  <si>
    <t>BZ56Q65,4010</t>
  </si>
  <si>
    <t>BZ56Q65,40</t>
  </si>
  <si>
    <t>US08579W1036</t>
  </si>
  <si>
    <t>BERY.N</t>
  </si>
  <si>
    <t>BERRY GLOBAL GROUP</t>
  </si>
  <si>
    <t>B8BR3H3</t>
  </si>
  <si>
    <t>B8BR3H3,0</t>
  </si>
  <si>
    <t>B8BR3H3,1510</t>
  </si>
  <si>
    <t>B8BR3H3,15</t>
  </si>
  <si>
    <t>US0905722072</t>
  </si>
  <si>
    <t>BIO.N</t>
  </si>
  <si>
    <t>BIO-RAD LABORATORIES A</t>
  </si>
  <si>
    <t>2098508</t>
  </si>
  <si>
    <t>2098508,0</t>
  </si>
  <si>
    <t>2098508,3520</t>
  </si>
  <si>
    <t>2098508,35</t>
  </si>
  <si>
    <t>US09073M1045</t>
  </si>
  <si>
    <t>TECH.OQ</t>
  </si>
  <si>
    <t>BIO-TECHNE CORP</t>
  </si>
  <si>
    <t>BSHZ3Q0</t>
  </si>
  <si>
    <t>BSHZ3Q0,0</t>
  </si>
  <si>
    <t>BSHZ3Q0,3520</t>
  </si>
  <si>
    <t>BSHZ3Q0,35</t>
  </si>
  <si>
    <t>US09215C1053</t>
  </si>
  <si>
    <t>BKI.N</t>
  </si>
  <si>
    <t>BLACK KNIGHT</t>
  </si>
  <si>
    <t>BDG75V1</t>
  </si>
  <si>
    <t>BDG75V1,0</t>
  </si>
  <si>
    <t>BDG75V1,4510</t>
  </si>
  <si>
    <t>BDG75V1,45</t>
  </si>
  <si>
    <t>US09227Q1004</t>
  </si>
  <si>
    <t>BLKB.OQ</t>
  </si>
  <si>
    <t>BLACKBAUD</t>
  </si>
  <si>
    <t>2458878</t>
  </si>
  <si>
    <t>2458878,0</t>
  </si>
  <si>
    <t>2458878,4510</t>
  </si>
  <si>
    <t>2458878,45</t>
  </si>
  <si>
    <t>US09609G1004</t>
  </si>
  <si>
    <t>BLUE.OQ</t>
  </si>
  <si>
    <t>BLUEBIRD BIO</t>
  </si>
  <si>
    <t>BBFL7S1</t>
  </si>
  <si>
    <t>BBFL7S1,0</t>
  </si>
  <si>
    <t>BBFL7S1,3520</t>
  </si>
  <si>
    <t>BBFL7S1,35</t>
  </si>
  <si>
    <t>US0995021062</t>
  </si>
  <si>
    <t>BAH.N</t>
  </si>
  <si>
    <t>BOOZ ALLEN HAMILTON A</t>
  </si>
  <si>
    <t>B5367T7</t>
  </si>
  <si>
    <t>B5367T7,0</t>
  </si>
  <si>
    <t>B5367T7,4510</t>
  </si>
  <si>
    <t>B5367T7,45</t>
  </si>
  <si>
    <t>US1091941005</t>
  </si>
  <si>
    <t>BFAM.N</t>
  </si>
  <si>
    <t>BRIGHT HORIZONS FAMILY</t>
  </si>
  <si>
    <t>B7MJWP2</t>
  </si>
  <si>
    <t>B7MJWP2,0</t>
  </si>
  <si>
    <t>B7MJWP2,2530</t>
  </si>
  <si>
    <t>B7MJWP2,25</t>
  </si>
  <si>
    <t>US11120U1051</t>
  </si>
  <si>
    <t>BRX.N</t>
  </si>
  <si>
    <t>BRIXMOR PROPERTY GROUP</t>
  </si>
  <si>
    <t>BFTDJL8</t>
  </si>
  <si>
    <t>BFTDJL8,0</t>
  </si>
  <si>
    <t>BFTDJL8,6010</t>
  </si>
  <si>
    <t>BFTDJL8,60</t>
  </si>
  <si>
    <t>US1152361010</t>
  </si>
  <si>
    <t>BRO.N</t>
  </si>
  <si>
    <t>BROWN &amp; BROWN</t>
  </si>
  <si>
    <t>2692687</t>
  </si>
  <si>
    <t>2692687,0</t>
  </si>
  <si>
    <t>2692687,4030</t>
  </si>
  <si>
    <t>2692687,40</t>
  </si>
  <si>
    <t>US1170431092</t>
  </si>
  <si>
    <t>BC.N</t>
  </si>
  <si>
    <t>BRUNSWICK CORP</t>
  </si>
  <si>
    <t>2149309</t>
  </si>
  <si>
    <t>2149309,0</t>
  </si>
  <si>
    <t>2149309,2520</t>
  </si>
  <si>
    <t>2149309,25</t>
  </si>
  <si>
    <t>US1220171060</t>
  </si>
  <si>
    <t>BURL.N</t>
  </si>
  <si>
    <t>BURLINGTON STORES</t>
  </si>
  <si>
    <t>BF311Y5</t>
  </si>
  <si>
    <t>BF311Y5,0</t>
  </si>
  <si>
    <t>BF311Y5,2550</t>
  </si>
  <si>
    <t>BF311Y5,25</t>
  </si>
  <si>
    <t>US05605H1005</t>
  </si>
  <si>
    <t>BWXT.N</t>
  </si>
  <si>
    <t>BWX TECHNOLOGIES</t>
  </si>
  <si>
    <t>BZ0W624</t>
  </si>
  <si>
    <t>BZ0W624,0</t>
  </si>
  <si>
    <t>BZ0W624,2010</t>
  </si>
  <si>
    <t>BZ0W624,20</t>
  </si>
  <si>
    <t>US1276861036</t>
  </si>
  <si>
    <t>CZR.OQ</t>
  </si>
  <si>
    <t>CAESARS ENTERTAINMENT</t>
  </si>
  <si>
    <t>B3TDL41</t>
  </si>
  <si>
    <t>B3TDL41,0</t>
  </si>
  <si>
    <t>B3TDL41,2530</t>
  </si>
  <si>
    <t>B3TDL41,25</t>
  </si>
  <si>
    <t>US1423391002</t>
  </si>
  <si>
    <t>CSL.N</t>
  </si>
  <si>
    <t>CARLISLE COS</t>
  </si>
  <si>
    <t>2176318</t>
  </si>
  <si>
    <t>2176318,0</t>
  </si>
  <si>
    <t>2176318,2010</t>
  </si>
  <si>
    <t>2176318,20</t>
  </si>
  <si>
    <t>US1462291097</t>
  </si>
  <si>
    <t>CRI.N</t>
  </si>
  <si>
    <t>CARTER HOLDINGS</t>
  </si>
  <si>
    <t>2980939</t>
  </si>
  <si>
    <t>2980939,0</t>
  </si>
  <si>
    <t>2980939,2520</t>
  </si>
  <si>
    <t>2980939,25</t>
  </si>
  <si>
    <t>US1488061029</t>
  </si>
  <si>
    <t>CTLT.N</t>
  </si>
  <si>
    <t>CATALENT</t>
  </si>
  <si>
    <t>BP96PQ4</t>
  </si>
  <si>
    <t>BP96PQ4,0</t>
  </si>
  <si>
    <t>BP96PQ4,3520</t>
  </si>
  <si>
    <t>BP96PQ4,35</t>
  </si>
  <si>
    <t>US1598641074</t>
  </si>
  <si>
    <t>CRL.N</t>
  </si>
  <si>
    <t>CHARLES RIVER LABS INTL</t>
  </si>
  <si>
    <t>2604336</t>
  </si>
  <si>
    <t>2604336,0</t>
  </si>
  <si>
    <t>2604336,3520</t>
  </si>
  <si>
    <t>2604336,35</t>
  </si>
  <si>
    <t>US16359R1032</t>
  </si>
  <si>
    <t>CHE.N</t>
  </si>
  <si>
    <t>CHEMED CORP</t>
  </si>
  <si>
    <t>2190084</t>
  </si>
  <si>
    <t>2190084,0</t>
  </si>
  <si>
    <t>2190084,3510</t>
  </si>
  <si>
    <t>2190084,35</t>
  </si>
  <si>
    <t>US2005251036</t>
  </si>
  <si>
    <t>CBSH.OQ</t>
  </si>
  <si>
    <t>COMMERCE BANCSHARES</t>
  </si>
  <si>
    <t>2213204</t>
  </si>
  <si>
    <t>2213204,0</t>
  </si>
  <si>
    <t>2213204,4010</t>
  </si>
  <si>
    <t>2213204,40</t>
  </si>
  <si>
    <t>NL0000200384</t>
  </si>
  <si>
    <t>CLB.N</t>
  </si>
  <si>
    <t>CORE LABORATORIES</t>
  </si>
  <si>
    <t>2182531</t>
  </si>
  <si>
    <t>2182531,0</t>
  </si>
  <si>
    <t>2182531,1010</t>
  </si>
  <si>
    <t>2182531,10</t>
  </si>
  <si>
    <t>US2243991054</t>
  </si>
  <si>
    <t>CR.N</t>
  </si>
  <si>
    <t>CRANE CO</t>
  </si>
  <si>
    <t>2231897</t>
  </si>
  <si>
    <t>2231897,0</t>
  </si>
  <si>
    <t>2231897,2010</t>
  </si>
  <si>
    <t>2231897,20</t>
  </si>
  <si>
    <t>US2254471012</t>
  </si>
  <si>
    <t>CREE.OQ</t>
  </si>
  <si>
    <t>CREE INC</t>
  </si>
  <si>
    <t>2232351</t>
  </si>
  <si>
    <t>2232351,0</t>
  </si>
  <si>
    <t>2232351,4530</t>
  </si>
  <si>
    <t>2232351,45</t>
  </si>
  <si>
    <t>US2296631094</t>
  </si>
  <si>
    <t>CUBE.N</t>
  </si>
  <si>
    <t>CUBESMART</t>
  </si>
  <si>
    <t>B6SW913</t>
  </si>
  <si>
    <t>B6SW913,0</t>
  </si>
  <si>
    <t>B6SW913,6010</t>
  </si>
  <si>
    <t>B6SW913,60</t>
  </si>
  <si>
    <t>US2298991090</t>
  </si>
  <si>
    <t>CFR.N</t>
  </si>
  <si>
    <t>CULLEN FROST BANKERS</t>
  </si>
  <si>
    <t>2239556</t>
  </si>
  <si>
    <t>2239556,0</t>
  </si>
  <si>
    <t>2239556,4010</t>
  </si>
  <si>
    <t>2239556,40</t>
  </si>
  <si>
    <t>US2315611010</t>
  </si>
  <si>
    <t>CW.N</t>
  </si>
  <si>
    <t>CURTISS-WRIGHT CORP</t>
  </si>
  <si>
    <t>2241205</t>
  </si>
  <si>
    <t>2241205,0</t>
  </si>
  <si>
    <t>2241205,2010</t>
  </si>
  <si>
    <t>2241205,20</t>
  </si>
  <si>
    <t>US2328061096</t>
  </si>
  <si>
    <t>CY.OQ</t>
  </si>
  <si>
    <t>CYPRESS SEMICONDUCTOR</t>
  </si>
  <si>
    <t>2244549</t>
  </si>
  <si>
    <t>2244549,0</t>
  </si>
  <si>
    <t>2244549,4530</t>
  </si>
  <si>
    <t>2244549,45</t>
  </si>
  <si>
    <t>US23283R1005</t>
  </si>
  <si>
    <t>CONE.OQ</t>
  </si>
  <si>
    <t>CYRUSONE</t>
  </si>
  <si>
    <t>B7YRLH9</t>
  </si>
  <si>
    <t>B7YRLH9,0</t>
  </si>
  <si>
    <t>B7YRLH9,6010</t>
  </si>
  <si>
    <t>B7YRLH9,60</t>
  </si>
  <si>
    <t>US2331532042</t>
  </si>
  <si>
    <t>DCT.N</t>
  </si>
  <si>
    <t>DCT INDUSTRIAL TRUST</t>
  </si>
  <si>
    <t>BRWPYN2</t>
  </si>
  <si>
    <t>BRWPYN2,0</t>
  </si>
  <si>
    <t>BRWPYN2,6010</t>
  </si>
  <si>
    <t>BRWPYN2,60</t>
  </si>
  <si>
    <t>US2521311074</t>
  </si>
  <si>
    <t>DXCM.OQ</t>
  </si>
  <si>
    <t>DEXCOM</t>
  </si>
  <si>
    <t>B0796X4</t>
  </si>
  <si>
    <t>B0796X4,0</t>
  </si>
  <si>
    <t>B0796X4,3510</t>
  </si>
  <si>
    <t>B0796X4,35</t>
  </si>
  <si>
    <t>US2576511099</t>
  </si>
  <si>
    <t>DCI.N</t>
  </si>
  <si>
    <t>DONALDSON CO</t>
  </si>
  <si>
    <t>2276467</t>
  </si>
  <si>
    <t>2276467,0</t>
  </si>
  <si>
    <t>2276467,2010</t>
  </si>
  <si>
    <t>2276467,20</t>
  </si>
  <si>
    <t>US25960P1093</t>
  </si>
  <si>
    <t>DEI.N</t>
  </si>
  <si>
    <t>DOUGLAS EMMETT</t>
  </si>
  <si>
    <t>B1G3M58</t>
  </si>
  <si>
    <t>B1G3M58,0</t>
  </si>
  <si>
    <t>B1G3M58,6010</t>
  </si>
  <si>
    <t>B1G3M58,60</t>
  </si>
  <si>
    <t>US26483E1001</t>
  </si>
  <si>
    <t>DNB.N</t>
  </si>
  <si>
    <t>DUN &amp; BRADSTREET CORP</t>
  </si>
  <si>
    <t>2636254</t>
  </si>
  <si>
    <t>2636254,0</t>
  </si>
  <si>
    <t>2636254,2020</t>
  </si>
  <si>
    <t>2636254,20</t>
  </si>
  <si>
    <t>US2655041000</t>
  </si>
  <si>
    <t>DNKN.OQ</t>
  </si>
  <si>
    <t>DUNKIN BRANDS</t>
  </si>
  <si>
    <t>B3LHT03</t>
  </si>
  <si>
    <t>B3LHT03,0</t>
  </si>
  <si>
    <t>B3LHT03,2530</t>
  </si>
  <si>
    <t>B3LHT03,25</t>
  </si>
  <si>
    <t>US26969P1084</t>
  </si>
  <si>
    <t>EXP.N</t>
  </si>
  <si>
    <t>EAGLE MATERIALS A</t>
  </si>
  <si>
    <t>2191399</t>
  </si>
  <si>
    <t>2191399,0</t>
  </si>
  <si>
    <t>2191399,1510</t>
  </si>
  <si>
    <t>2191399,15</t>
  </si>
  <si>
    <t>US29261A1007</t>
  </si>
  <si>
    <t>EHC.N</t>
  </si>
  <si>
    <t>ENCOMPASS HEALTH CORP</t>
  </si>
  <si>
    <t>BYX2YJ7</t>
  </si>
  <si>
    <t>BYX2YJ7,0</t>
  </si>
  <si>
    <t>BYX2YJ7,3510</t>
  </si>
  <si>
    <t>BYX2YJ7,35</t>
  </si>
  <si>
    <t>US29265N1081</t>
  </si>
  <si>
    <t>EGN.N</t>
  </si>
  <si>
    <t>ENERGEN CORP</t>
  </si>
  <si>
    <t>2012672</t>
  </si>
  <si>
    <t>2012672,0</t>
  </si>
  <si>
    <t>2012672,1010</t>
  </si>
  <si>
    <t>2012672,10</t>
  </si>
  <si>
    <t>US29362U1043</t>
  </si>
  <si>
    <t>ENTG.OQ</t>
  </si>
  <si>
    <t>ENTEGRIS</t>
  </si>
  <si>
    <t>2599700</t>
  </si>
  <si>
    <t>2599700,0</t>
  </si>
  <si>
    <t>2599700,4530</t>
  </si>
  <si>
    <t>2599700,45</t>
  </si>
  <si>
    <t>US29414D1000</t>
  </si>
  <si>
    <t>EVHC.N</t>
  </si>
  <si>
    <t>ENVISION HEALTHCARE CORP</t>
  </si>
  <si>
    <t>BD8NPH3</t>
  </si>
  <si>
    <t>BD8NPH3,0</t>
  </si>
  <si>
    <t>BD8NPH3,3510</t>
  </si>
  <si>
    <t>BD8NPH3,35</t>
  </si>
  <si>
    <t>US29414B1044</t>
  </si>
  <si>
    <t>EPAM.N</t>
  </si>
  <si>
    <t>EPAM SYSTEMS</t>
  </si>
  <si>
    <t>B44Z3T8</t>
  </si>
  <si>
    <t>B44Z3T8,0</t>
  </si>
  <si>
    <t>B44Z3T8,4510</t>
  </si>
  <si>
    <t>B44Z3T8,45</t>
  </si>
  <si>
    <t>US26884U1097</t>
  </si>
  <si>
    <t>EPR.N</t>
  </si>
  <si>
    <t>EPR PROPERTIES</t>
  </si>
  <si>
    <t>B8XXZP1</t>
  </si>
  <si>
    <t>B8XXZP1,0</t>
  </si>
  <si>
    <t>B8XXZP1,6010</t>
  </si>
  <si>
    <t>B8XXZP1,60</t>
  </si>
  <si>
    <t>US29472R1086</t>
  </si>
  <si>
    <t>ELS.N</t>
  </si>
  <si>
    <t>EQUITY LIFESTYLE PPTYS</t>
  </si>
  <si>
    <t>2563125</t>
  </si>
  <si>
    <t>2563125,0</t>
  </si>
  <si>
    <t>2563125,6010</t>
  </si>
  <si>
    <t>2563125,60</t>
  </si>
  <si>
    <t>US29786A1060</t>
  </si>
  <si>
    <t>ETSY.OQ</t>
  </si>
  <si>
    <t>ETSY</t>
  </si>
  <si>
    <t>BWTN5N1</t>
  </si>
  <si>
    <t>BWTN5N1,0</t>
  </si>
  <si>
    <t>BWTN5N1,4510</t>
  </si>
  <si>
    <t>BWTN5N1,45</t>
  </si>
  <si>
    <t>US2987361092</t>
  </si>
  <si>
    <t>EEFT.OQ</t>
  </si>
  <si>
    <t>EURONET WORLDWIDE</t>
  </si>
  <si>
    <t>2320148</t>
  </si>
  <si>
    <t>2320148,0</t>
  </si>
  <si>
    <t>2320148,4510</t>
  </si>
  <si>
    <t>2320148,45</t>
  </si>
  <si>
    <t>US29977A1051</t>
  </si>
  <si>
    <t>EVR.N</t>
  </si>
  <si>
    <t>EVERCORE PARTNERS</t>
  </si>
  <si>
    <t>B1BHXZ2</t>
  </si>
  <si>
    <t>B1BHXZ2,0</t>
  </si>
  <si>
    <t>B1BHXZ2,4020</t>
  </si>
  <si>
    <t>B1BHXZ2,40</t>
  </si>
  <si>
    <t>US30063P1057</t>
  </si>
  <si>
    <t>EXAS.OQ</t>
  </si>
  <si>
    <t>EXACT SCIENCES CORP</t>
  </si>
  <si>
    <t>2719951</t>
  </si>
  <si>
    <t>2719951,0</t>
  </si>
  <si>
    <t>2719951,3520</t>
  </si>
  <si>
    <t>2719951,35</t>
  </si>
  <si>
    <t>US30161Q1040</t>
  </si>
  <si>
    <t>EXEL.OQ</t>
  </si>
  <si>
    <t>EXELIXIS</t>
  </si>
  <si>
    <t>2576941</t>
  </si>
  <si>
    <t>2576941,0</t>
  </si>
  <si>
    <t>2576941,3520</t>
  </si>
  <si>
    <t>2576941,35</t>
  </si>
  <si>
    <t>US3030751057</t>
  </si>
  <si>
    <t>FDS.N</t>
  </si>
  <si>
    <t>FACTSET RESEARCH SYSTEMS</t>
  </si>
  <si>
    <t>2329770</t>
  </si>
  <si>
    <t>2329770,0</t>
  </si>
  <si>
    <t>2329770,4020</t>
  </si>
  <si>
    <t>2329770,40</t>
  </si>
  <si>
    <t>US3032501047</t>
  </si>
  <si>
    <t>FICO.N</t>
  </si>
  <si>
    <t>FAIR ISAAC CORP</t>
  </si>
  <si>
    <t>2330299</t>
  </si>
  <si>
    <t>2330299,0</t>
  </si>
  <si>
    <t>2330299,4510</t>
  </si>
  <si>
    <t>2330299,45</t>
  </si>
  <si>
    <t>US31572Q8087</t>
  </si>
  <si>
    <t>FGEN.OQ</t>
  </si>
  <si>
    <t>FIBROGEN</t>
  </si>
  <si>
    <t>BSDRYR8</t>
  </si>
  <si>
    <t>BSDRYR8,0</t>
  </si>
  <si>
    <t>BSDRYR8,3520</t>
  </si>
  <si>
    <t>BSDRYR8,35</t>
  </si>
  <si>
    <t>US31847R1023</t>
  </si>
  <si>
    <t>FAF.N</t>
  </si>
  <si>
    <t>FIRST AMERICAN FINANCIAL</t>
  </si>
  <si>
    <t>B4NFPK4</t>
  </si>
  <si>
    <t>B4NFPK4,0</t>
  </si>
  <si>
    <t>B4NFPK4,4030</t>
  </si>
  <si>
    <t>B4NFPK4,40</t>
  </si>
  <si>
    <t>US3205171057</t>
  </si>
  <si>
    <t>FHN.N</t>
  </si>
  <si>
    <t>FIRST HORIZON NATIONAL</t>
  </si>
  <si>
    <t>2341484</t>
  </si>
  <si>
    <t>2341484,0</t>
  </si>
  <si>
    <t>2341484,4010</t>
  </si>
  <si>
    <t>2341484,40</t>
  </si>
  <si>
    <t>US3364331070</t>
  </si>
  <si>
    <t>FSLR.OQ</t>
  </si>
  <si>
    <t>FIRST SOLAR</t>
  </si>
  <si>
    <t>B1HMF22</t>
  </si>
  <si>
    <t>B1HMF22,0</t>
  </si>
  <si>
    <t>B1HMF22,4530</t>
  </si>
  <si>
    <t>B1HMF22,45</t>
  </si>
  <si>
    <t>US33829M1018</t>
  </si>
  <si>
    <t>FIVE.OQ</t>
  </si>
  <si>
    <t>FIVE BELOW</t>
  </si>
  <si>
    <t>B85KFY9</t>
  </si>
  <si>
    <t>B85KFY9,0</t>
  </si>
  <si>
    <t>B85KFY9,2550</t>
  </si>
  <si>
    <t>B85KFY9,25</t>
  </si>
  <si>
    <t>US3448491049</t>
  </si>
  <si>
    <t>FL.N</t>
  </si>
  <si>
    <t>FOOT LOCKER</t>
  </si>
  <si>
    <t>2980906</t>
  </si>
  <si>
    <t>2980906,0</t>
  </si>
  <si>
    <t>2980906,2550</t>
  </si>
  <si>
    <t>2980906,25</t>
  </si>
  <si>
    <t>US3456051099</t>
  </si>
  <si>
    <t>FCEa.N</t>
  </si>
  <si>
    <t>FOREST CITY REALTY TRU A</t>
  </si>
  <si>
    <t>BD8Q486</t>
  </si>
  <si>
    <t>BD8Q486,0</t>
  </si>
  <si>
    <t>BD8Q486,6010</t>
  </si>
  <si>
    <t>BD8Q486,60</t>
  </si>
  <si>
    <t>US36467J1088</t>
  </si>
  <si>
    <t>GLPI.OQ</t>
  </si>
  <si>
    <t>GAMING &amp; LEISURE PPTYS</t>
  </si>
  <si>
    <t>BFPK4S5</t>
  </si>
  <si>
    <t>BFPK4S5,0</t>
  </si>
  <si>
    <t>BFPK4S5,6010</t>
  </si>
  <si>
    <t>BFPK4S5,60</t>
  </si>
  <si>
    <t>US36164V3050</t>
  </si>
  <si>
    <t>GLIBA.OQ</t>
  </si>
  <si>
    <t>GCI LIBERTY A</t>
  </si>
  <si>
    <t>BF7J0Q0</t>
  </si>
  <si>
    <t>BF7J0Q0,0</t>
  </si>
  <si>
    <t>BF7J0Q0,2540</t>
  </si>
  <si>
    <t>BF7J0Q0,25</t>
  </si>
  <si>
    <t>US3715591059</t>
  </si>
  <si>
    <t>GWR.N</t>
  </si>
  <si>
    <t>GENESEE &amp; WYOMING A</t>
  </si>
  <si>
    <t>2374060</t>
  </si>
  <si>
    <t>2374060,0</t>
  </si>
  <si>
    <t>2374060,2030</t>
  </si>
  <si>
    <t>2374060,20</t>
  </si>
  <si>
    <t>US3719011096</t>
  </si>
  <si>
    <t>GNTX.OQ</t>
  </si>
  <si>
    <t>GENTEX CORP</t>
  </si>
  <si>
    <t>2366799</t>
  </si>
  <si>
    <t>2366799,0</t>
  </si>
  <si>
    <t>2366799,2510</t>
  </si>
  <si>
    <t>2366799,25</t>
  </si>
  <si>
    <t>US3841091040</t>
  </si>
  <si>
    <t>GGG.N</t>
  </si>
  <si>
    <t>GRACO</t>
  </si>
  <si>
    <t>2380443</t>
  </si>
  <si>
    <t>2380443,0</t>
  </si>
  <si>
    <t>2380443,2010</t>
  </si>
  <si>
    <t>2380443,20</t>
  </si>
  <si>
    <t>US38526M1062</t>
  </si>
  <si>
    <t>LOPE.OQ</t>
  </si>
  <si>
    <t>GRAND CANYON EDUCATION</t>
  </si>
  <si>
    <t>B3F1XM1</t>
  </si>
  <si>
    <t>B3F1XM1,0</t>
  </si>
  <si>
    <t>B3F1XM1,2530</t>
  </si>
  <si>
    <t>B3F1XM1,25</t>
  </si>
  <si>
    <t>US3886891015</t>
  </si>
  <si>
    <t>GPK.N</t>
  </si>
  <si>
    <t>GRAPHIC PACKAGING HLDGS</t>
  </si>
  <si>
    <t>B2Q8249</t>
  </si>
  <si>
    <t>B2Q8249,0</t>
  </si>
  <si>
    <t>B2Q8249,1510</t>
  </si>
  <si>
    <t>B2Q8249,15</t>
  </si>
  <si>
    <t>US4001101025</t>
  </si>
  <si>
    <t>GRUB.N</t>
  </si>
  <si>
    <t>GRUBHUB</t>
  </si>
  <si>
    <t>BKY7XF2</t>
  </si>
  <si>
    <t>BKY7XF2,0</t>
  </si>
  <si>
    <t>BKY7XF2,4510</t>
  </si>
  <si>
    <t>BKY7XF2,45</t>
  </si>
  <si>
    <t>US40171V1008</t>
  </si>
  <si>
    <t>GWRE.N</t>
  </si>
  <si>
    <t>GUIDEWIRE SOFTWARE</t>
  </si>
  <si>
    <t>B7JYSG3</t>
  </si>
  <si>
    <t>B7JYSG3,0</t>
  </si>
  <si>
    <t>B7JYSG3,4510</t>
  </si>
  <si>
    <t>B7JYSG3,45</t>
  </si>
  <si>
    <t>US4050241003</t>
  </si>
  <si>
    <t>HAE.N</t>
  </si>
  <si>
    <t>HAEMONETICS CORP</t>
  </si>
  <si>
    <t>2401195</t>
  </si>
  <si>
    <t>2401195,0</t>
  </si>
  <si>
    <t>2401195,3510</t>
  </si>
  <si>
    <t>2401195,35</t>
  </si>
  <si>
    <t>US4108671052</t>
  </si>
  <si>
    <t>THG.N</t>
  </si>
  <si>
    <t>HANOVER INSURANCE GROUP</t>
  </si>
  <si>
    <t>2020415</t>
  </si>
  <si>
    <t>2020415,0</t>
  </si>
  <si>
    <t>2020415,4030</t>
  </si>
  <si>
    <t>2020415,40</t>
  </si>
  <si>
    <t>US42225P5017</t>
  </si>
  <si>
    <t>HTA.N</t>
  </si>
  <si>
    <t>HEALTHCARE TRUST OF AMER</t>
  </si>
  <si>
    <t>BT9QF28</t>
  </si>
  <si>
    <t>BT9QF28,0</t>
  </si>
  <si>
    <t>BT9QF28,6010</t>
  </si>
  <si>
    <t>BT9QF28,60</t>
  </si>
  <si>
    <t>US42226A1079</t>
  </si>
  <si>
    <t>HQY.OQ</t>
  </si>
  <si>
    <t>HEALTHEQUITY</t>
  </si>
  <si>
    <t>BP8XZL1</t>
  </si>
  <si>
    <t>BP8XZL1,0</t>
  </si>
  <si>
    <t>BP8XZL1,3510</t>
  </si>
  <si>
    <t>BP8XZL1,35</t>
  </si>
  <si>
    <t>US4228062083</t>
  </si>
  <si>
    <t>HEIa.N</t>
  </si>
  <si>
    <t>HEICO CORP A</t>
  </si>
  <si>
    <t>2237561</t>
  </si>
  <si>
    <t>2237561,0</t>
  </si>
  <si>
    <t>2237561,2010</t>
  </si>
  <si>
    <t>2237561,20</t>
  </si>
  <si>
    <t>US4282911084</t>
  </si>
  <si>
    <t>HXL.N</t>
  </si>
  <si>
    <t>HEXCEL CORP</t>
  </si>
  <si>
    <t>2416779</t>
  </si>
  <si>
    <t>2416779,0</t>
  </si>
  <si>
    <t>2416779,2010</t>
  </si>
  <si>
    <t>2416779,20</t>
  </si>
  <si>
    <t>US4312841087</t>
  </si>
  <si>
    <t>HIW.N</t>
  </si>
  <si>
    <t>HIGHWOODS PROPERTIES</t>
  </si>
  <si>
    <t>2420640</t>
  </si>
  <si>
    <t>2420640,0</t>
  </si>
  <si>
    <t>2420640,6010</t>
  </si>
  <si>
    <t>2420640,60</t>
  </si>
  <si>
    <t>US4314751029</t>
  </si>
  <si>
    <t>HRC.N</t>
  </si>
  <si>
    <t>HILL-ROM HOLDING</t>
  </si>
  <si>
    <t>2425924</t>
  </si>
  <si>
    <t>2425924,0</t>
  </si>
  <si>
    <t>2425924,3510</t>
  </si>
  <si>
    <t>2425924,35</t>
  </si>
  <si>
    <t>US44106M1027</t>
  </si>
  <si>
    <t>HPT.OQ</t>
  </si>
  <si>
    <t>HOSPITALITY PROPERTIES</t>
  </si>
  <si>
    <t>2438966</t>
  </si>
  <si>
    <t>2438966,0</t>
  </si>
  <si>
    <t>2438966,6010</t>
  </si>
  <si>
    <t>2438966,60</t>
  </si>
  <si>
    <t>US44267D1072</t>
  </si>
  <si>
    <t>HHC.N</t>
  </si>
  <si>
    <t>HOWARD HUGHES CORP (THE)</t>
  </si>
  <si>
    <t>B5VR4H9</t>
  </si>
  <si>
    <t>B5VR4H9,0</t>
  </si>
  <si>
    <t>B5VR4H9,6010</t>
  </si>
  <si>
    <t>B5VR4H9,60</t>
  </si>
  <si>
    <t>US4435106079</t>
  </si>
  <si>
    <t>HUBB.N</t>
  </si>
  <si>
    <t>HUBBELL</t>
  </si>
  <si>
    <t>BDFG6S3</t>
  </si>
  <si>
    <t>BDFG6S3,0</t>
  </si>
  <si>
    <t>BDFG6S3,2010</t>
  </si>
  <si>
    <t>BDFG6S3,20</t>
  </si>
  <si>
    <t>US4435731009</t>
  </si>
  <si>
    <t>HUBS.N</t>
  </si>
  <si>
    <t>HUBSPOT</t>
  </si>
  <si>
    <t>BR4T3B3</t>
  </si>
  <si>
    <t>BR4T3B3,0</t>
  </si>
  <si>
    <t>BR4T3B3,4510</t>
  </si>
  <si>
    <t>BR4T3B3,45</t>
  </si>
  <si>
    <t>US4440971095</t>
  </si>
  <si>
    <t>HPP.N</t>
  </si>
  <si>
    <t>HUDSON PACIFIC PPTYS</t>
  </si>
  <si>
    <t>B64B9P8</t>
  </si>
  <si>
    <t>B64B9P8,0</t>
  </si>
  <si>
    <t>B64B9P8,6010</t>
  </si>
  <si>
    <t>B64B9P8,60</t>
  </si>
  <si>
    <t>US4470111075</t>
  </si>
  <si>
    <t>HUN.N</t>
  </si>
  <si>
    <t>HUNTSMAN CORP</t>
  </si>
  <si>
    <t>B0650B9</t>
  </si>
  <si>
    <t>B0650B9,0</t>
  </si>
  <si>
    <t>B0650B9,1510</t>
  </si>
  <si>
    <t>B0650B9,15</t>
  </si>
  <si>
    <t>US44930G1076</t>
  </si>
  <si>
    <t>ICUI.OQ</t>
  </si>
  <si>
    <t>ICU MEDICAL</t>
  </si>
  <si>
    <t>2451918</t>
  </si>
  <si>
    <t>2451918,0</t>
  </si>
  <si>
    <t>2451918,3510</t>
  </si>
  <si>
    <t>2451918,35</t>
  </si>
  <si>
    <t>US4511071064</t>
  </si>
  <si>
    <t>IDA.N</t>
  </si>
  <si>
    <t>IDACORP</t>
  </si>
  <si>
    <t>2296937</t>
  </si>
  <si>
    <t>2296937,0</t>
  </si>
  <si>
    <t>2296937,5510</t>
  </si>
  <si>
    <t>2296937,55</t>
  </si>
  <si>
    <t>US45784P1012</t>
  </si>
  <si>
    <t>PODD.OQ</t>
  </si>
  <si>
    <t>INSULET CORP</t>
  </si>
  <si>
    <t>B1XGNW4</t>
  </si>
  <si>
    <t>B1XGNW4,0</t>
  </si>
  <si>
    <t>B1XGNW4,3510</t>
  </si>
  <si>
    <t>B1XGNW4,35</t>
  </si>
  <si>
    <t>US4579852082</t>
  </si>
  <si>
    <t>IART.OQ</t>
  </si>
  <si>
    <t>INTEGRA LIFESCIENCES</t>
  </si>
  <si>
    <t>2248693</t>
  </si>
  <si>
    <t>2248693,0</t>
  </si>
  <si>
    <t>2248693,3510</t>
  </si>
  <si>
    <t>2248693,35</t>
  </si>
  <si>
    <t>US4581181066</t>
  </si>
  <si>
    <t>IDTI.OQ</t>
  </si>
  <si>
    <t>INTEGRATED DEVICE TECH</t>
  </si>
  <si>
    <t>2462437</t>
  </si>
  <si>
    <t>2462437,0</t>
  </si>
  <si>
    <t>2462437,4530</t>
  </si>
  <si>
    <t>2462437,45</t>
  </si>
  <si>
    <t>US4622221004</t>
  </si>
  <si>
    <t>IONS.OQ</t>
  </si>
  <si>
    <t>IONIS PHARMACEUTICALS</t>
  </si>
  <si>
    <t>BDJ0LS6</t>
  </si>
  <si>
    <t>BDJ0LS6,0</t>
  </si>
  <si>
    <t>BDJ0LS6,3520</t>
  </si>
  <si>
    <t>BDJ0LS6,35</t>
  </si>
  <si>
    <t>US45073V1089</t>
  </si>
  <si>
    <t>ITT.N</t>
  </si>
  <si>
    <t>ITT</t>
  </si>
  <si>
    <t>BZBY209</t>
  </si>
  <si>
    <t>BZBY209,0</t>
  </si>
  <si>
    <t>BZBY209,2010</t>
  </si>
  <si>
    <t>BZBY209,20</t>
  </si>
  <si>
    <t>US4663131039</t>
  </si>
  <si>
    <t>JBL.N</t>
  </si>
  <si>
    <t>JABIL CIRCUIT</t>
  </si>
  <si>
    <t>2471789</t>
  </si>
  <si>
    <t>2471789,0</t>
  </si>
  <si>
    <t>2471789,4520</t>
  </si>
  <si>
    <t>2471789,45</t>
  </si>
  <si>
    <t>JE00BYPZJM29</t>
  </si>
  <si>
    <t>JHG.N</t>
  </si>
  <si>
    <t>JANUS HENDERSON</t>
  </si>
  <si>
    <t>BYPZJQ6</t>
  </si>
  <si>
    <t>BYPZJQ6,0</t>
  </si>
  <si>
    <t>BYPZJQ6,4020</t>
  </si>
  <si>
    <t>BYPZJQ6,40</t>
  </si>
  <si>
    <t>US48238T1097</t>
  </si>
  <si>
    <t>KAR.N</t>
  </si>
  <si>
    <t>KAR AUCTION SERVICES</t>
  </si>
  <si>
    <t>B4Y1MH7</t>
  </si>
  <si>
    <t>B4Y1MH7,0</t>
  </si>
  <si>
    <t>B4Y1MH7,2020</t>
  </si>
  <si>
    <t>B4Y1MH7,20</t>
  </si>
  <si>
    <t>US4884011002</t>
  </si>
  <si>
    <t>KMPR.N</t>
  </si>
  <si>
    <t>KEMPER</t>
  </si>
  <si>
    <t>B52KRV2</t>
  </si>
  <si>
    <t>B52KRV2,0</t>
  </si>
  <si>
    <t>B52KRV2,4030</t>
  </si>
  <si>
    <t>B52KRV2,40</t>
  </si>
  <si>
    <t>US49427F1084</t>
  </si>
  <si>
    <t>KRC.N</t>
  </si>
  <si>
    <t>KILROY REALTY CORP</t>
  </si>
  <si>
    <t>2495529</t>
  </si>
  <si>
    <t>2495529,0</t>
  </si>
  <si>
    <t>2495529,6010</t>
  </si>
  <si>
    <t>2495529,60</t>
  </si>
  <si>
    <t>US5128161099</t>
  </si>
  <si>
    <t>LAMR.OQ</t>
  </si>
  <si>
    <t>LAMAR ADVERTISING CO A</t>
  </si>
  <si>
    <t>BSPHGN6</t>
  </si>
  <si>
    <t>BSPHGN6,0</t>
  </si>
  <si>
    <t>BSPHGN6,6010</t>
  </si>
  <si>
    <t>BSPHGN6,60</t>
  </si>
  <si>
    <t>US5132721045</t>
  </si>
  <si>
    <t>LW.N</t>
  </si>
  <si>
    <t>LAMB WESTON HOLDINGS</t>
  </si>
  <si>
    <t>BDQZFJ3</t>
  </si>
  <si>
    <t>BDQZFJ3,0</t>
  </si>
  <si>
    <t>BDQZFJ3,3020</t>
  </si>
  <si>
    <t>BDQZFJ3,30</t>
  </si>
  <si>
    <t>US5150981018</t>
  </si>
  <si>
    <t>LSTR.OQ</t>
  </si>
  <si>
    <t>LANDSTAR SYSTEM</t>
  </si>
  <si>
    <t>2503994</t>
  </si>
  <si>
    <t>2503994,0</t>
  </si>
  <si>
    <t>2503994,2030</t>
  </si>
  <si>
    <t>2503994,20</t>
  </si>
  <si>
    <t>US53220K5048</t>
  </si>
  <si>
    <t>LGND.OQ</t>
  </si>
  <si>
    <t>LIGAND PHARMACEUTICALS B</t>
  </si>
  <si>
    <t>2501578</t>
  </si>
  <si>
    <t>2501578,0</t>
  </si>
  <si>
    <t>2501578,3520</t>
  </si>
  <si>
    <t>2501578,35</t>
  </si>
  <si>
    <t>US5339001068</t>
  </si>
  <si>
    <t>LECO.OQ</t>
  </si>
  <si>
    <t>LINCOLN ELECTRIC HLDGS</t>
  </si>
  <si>
    <t>2516851</t>
  </si>
  <si>
    <t>2516851,0</t>
  </si>
  <si>
    <t>2516851,2010</t>
  </si>
  <si>
    <t>2516851,20</t>
  </si>
  <si>
    <t>US5370081045</t>
  </si>
  <si>
    <t>LFUS.OQ</t>
  </si>
  <si>
    <t>LITTELFUSE</t>
  </si>
  <si>
    <t>2531832</t>
  </si>
  <si>
    <t>2531832,0</t>
  </si>
  <si>
    <t>2531832,4520</t>
  </si>
  <si>
    <t>2531832,45</t>
  </si>
  <si>
    <t>GB00BYMT0J19</t>
  </si>
  <si>
    <t>LIVN.OQ</t>
  </si>
  <si>
    <t>LIVANOVA</t>
  </si>
  <si>
    <t>BYMT0J1</t>
  </si>
  <si>
    <t>BYMT0J1,0</t>
  </si>
  <si>
    <t>BYMT0J1,3510</t>
  </si>
  <si>
    <t>BYMT0J1,35</t>
  </si>
  <si>
    <t>US5488621013</t>
  </si>
  <si>
    <t>LOXO.OQ</t>
  </si>
  <si>
    <t>LOXO ONCOLOGY</t>
  </si>
  <si>
    <t>BPCX7C2</t>
  </si>
  <si>
    <t>BPCX7C2,0</t>
  </si>
  <si>
    <t>BPCX7C2,3520</t>
  </si>
  <si>
    <t>BPCX7C2,35</t>
  </si>
  <si>
    <t>US50212V1008</t>
  </si>
  <si>
    <t>LPLA.OQ</t>
  </si>
  <si>
    <t>LPL FINANCIAL HOLDINGS</t>
  </si>
  <si>
    <t>B75JX34</t>
  </si>
  <si>
    <t>B75JX34,0</t>
  </si>
  <si>
    <t>B75JX34,4020</t>
  </si>
  <si>
    <t>B75JX34,40</t>
  </si>
  <si>
    <t>US55825T1034</t>
  </si>
  <si>
    <t>MSG.N</t>
  </si>
  <si>
    <t>MADISON SQUARE A (NEW)</t>
  </si>
  <si>
    <t>BYQCZ35</t>
  </si>
  <si>
    <t>BYQCZ35,0</t>
  </si>
  <si>
    <t>BYQCZ35,2540</t>
  </si>
  <si>
    <t>BYQCZ35,25</t>
  </si>
  <si>
    <t>US57060D1081</t>
  </si>
  <si>
    <t>MKTX.OQ</t>
  </si>
  <si>
    <t>MARKETAXESS HLDGS</t>
  </si>
  <si>
    <t>B03Q9D0</t>
  </si>
  <si>
    <t>B03Q9D0,0</t>
  </si>
  <si>
    <t>B03Q9D0,4020</t>
  </si>
  <si>
    <t>B03Q9D0,40</t>
  </si>
  <si>
    <t>US5747951003</t>
  </si>
  <si>
    <t>MASI.OQ</t>
  </si>
  <si>
    <t>MASIMO</t>
  </si>
  <si>
    <t>B1YWR63</t>
  </si>
  <si>
    <t>B1YWR63,0</t>
  </si>
  <si>
    <t>B1YWR63,3510</t>
  </si>
  <si>
    <t>B1YWR63,35</t>
  </si>
  <si>
    <t>US5526901096</t>
  </si>
  <si>
    <t>MDU.N</t>
  </si>
  <si>
    <t>MDU RESOURCES GROUP</t>
  </si>
  <si>
    <t>2547323</t>
  </si>
  <si>
    <t>2547323,0</t>
  </si>
  <si>
    <t>2547323,5510</t>
  </si>
  <si>
    <t>2547323,55</t>
  </si>
  <si>
    <t>US58463J3041</t>
  </si>
  <si>
    <t>MPW.N</t>
  </si>
  <si>
    <t>MEDICAL PROPERTIES TRUST</t>
  </si>
  <si>
    <t>B0JL5L9</t>
  </si>
  <si>
    <t>B0JL5L9,0</t>
  </si>
  <si>
    <t>B0JL5L9,6010</t>
  </si>
  <si>
    <t>B0JL5L9,60</t>
  </si>
  <si>
    <t>US5528481030</t>
  </si>
  <si>
    <t>MTG.N</t>
  </si>
  <si>
    <t>MGIC INVESTMENT</t>
  </si>
  <si>
    <t>2548616</t>
  </si>
  <si>
    <t>2548616,0</t>
  </si>
  <si>
    <t>2548616,4010</t>
  </si>
  <si>
    <t>2548616,40</t>
  </si>
  <si>
    <t>US55306N1046</t>
  </si>
  <si>
    <t>MKSI.OQ</t>
  </si>
  <si>
    <t>MKS INSTRUMENTS</t>
  </si>
  <si>
    <t>2404871</t>
  </si>
  <si>
    <t>2404871,0</t>
  </si>
  <si>
    <t>2404871,4530</t>
  </si>
  <si>
    <t>2404871,45</t>
  </si>
  <si>
    <t>US60855R1005</t>
  </si>
  <si>
    <t>MOH.N</t>
  </si>
  <si>
    <t>MOLINA HEALTHCARE</t>
  </si>
  <si>
    <t>2212706</t>
  </si>
  <si>
    <t>2212706,0</t>
  </si>
  <si>
    <t>2212706,3510</t>
  </si>
  <si>
    <t>2212706,35</t>
  </si>
  <si>
    <t>US6098391054</t>
  </si>
  <si>
    <t>MPWR.OQ</t>
  </si>
  <si>
    <t>MONOLITHIC POWER SYSTEMS</t>
  </si>
  <si>
    <t>B01Z7J1</t>
  </si>
  <si>
    <t>B01Z7J1,0</t>
  </si>
  <si>
    <t>B01Z7J1,4530</t>
  </si>
  <si>
    <t>B01Z7J1,45</t>
  </si>
  <si>
    <t>US6267171022</t>
  </si>
  <si>
    <t>MUR.N</t>
  </si>
  <si>
    <t>MURPHY OIL CORP</t>
  </si>
  <si>
    <t>2611206</t>
  </si>
  <si>
    <t>2611206,0</t>
  </si>
  <si>
    <t>2611206,1010</t>
  </si>
  <si>
    <t>2611206,10</t>
  </si>
  <si>
    <t>US6361801011</t>
  </si>
  <si>
    <t>NFG.N</t>
  </si>
  <si>
    <t>NATIONAL FUEL GAS CO</t>
  </si>
  <si>
    <t>2626103</t>
  </si>
  <si>
    <t>2626103,0</t>
  </si>
  <si>
    <t>2626103,5510</t>
  </si>
  <si>
    <t>2626103,55</t>
  </si>
  <si>
    <t>US6365181022</t>
  </si>
  <si>
    <t>NATI.OQ</t>
  </si>
  <si>
    <t>NATIONAL INSTRUMENTS</t>
  </si>
  <si>
    <t>2645078</t>
  </si>
  <si>
    <t>2645078,0</t>
  </si>
  <si>
    <t>2645078,4520</t>
  </si>
  <si>
    <t>2645078,45</t>
  </si>
  <si>
    <t>US64125C1099</t>
  </si>
  <si>
    <t>NBIX.OQ</t>
  </si>
  <si>
    <t>NEUROCRINE BIOSCIENCES</t>
  </si>
  <si>
    <t>2623911</t>
  </si>
  <si>
    <t>2623911,0</t>
  </si>
  <si>
    <t>2623911,3520</t>
  </si>
  <si>
    <t>2623911,35</t>
  </si>
  <si>
    <t>US64829B1008</t>
  </si>
  <si>
    <t>NEWR.N</t>
  </si>
  <si>
    <t>NEW RELIC</t>
  </si>
  <si>
    <t>BT6T3N7</t>
  </si>
  <si>
    <t>BT6T3N7,0</t>
  </si>
  <si>
    <t>BT6T3N7,4510</t>
  </si>
  <si>
    <t>BT6T3N7,45</t>
  </si>
  <si>
    <t>US64828T2015</t>
  </si>
  <si>
    <t>NRZ.N</t>
  </si>
  <si>
    <t>NEW RESIDENTIAL INV</t>
  </si>
  <si>
    <t>BRJ9GW0</t>
  </si>
  <si>
    <t>BRJ9GW0,0</t>
  </si>
  <si>
    <t>BRJ9GW0,4020</t>
  </si>
  <si>
    <t>BRJ9GW0,40</t>
  </si>
  <si>
    <t>US6515871076</t>
  </si>
  <si>
    <t>NEU.N</t>
  </si>
  <si>
    <t>NEWMARKET CORP</t>
  </si>
  <si>
    <t>B01CGF1</t>
  </si>
  <si>
    <t>B01CGF1,0</t>
  </si>
  <si>
    <t>B01CGF1,1510</t>
  </si>
  <si>
    <t>B01CGF1,15</t>
  </si>
  <si>
    <t>US6556631025</t>
  </si>
  <si>
    <t>NDSN.OQ</t>
  </si>
  <si>
    <t>NORDSON CORP</t>
  </si>
  <si>
    <t>2641838</t>
  </si>
  <si>
    <t>2641838,0</t>
  </si>
  <si>
    <t>2641838,2010</t>
  </si>
  <si>
    <t>2641838,20</t>
  </si>
  <si>
    <t>US6293775085</t>
  </si>
  <si>
    <t>NRG.N</t>
  </si>
  <si>
    <t>NRG ENERGY</t>
  </si>
  <si>
    <t>2212922</t>
  </si>
  <si>
    <t>2212922,0</t>
  </si>
  <si>
    <t>2212922,5510</t>
  </si>
  <si>
    <t>2212922,55</t>
  </si>
  <si>
    <t>US67059N1081</t>
  </si>
  <si>
    <t>NTNX.OQ</t>
  </si>
  <si>
    <t>NUTANIX A</t>
  </si>
  <si>
    <t>BYQBFT8</t>
  </si>
  <si>
    <t>BYQBFT8,0</t>
  </si>
  <si>
    <t>BYQBFT8,4510</t>
  </si>
  <si>
    <t>BYQBFT8,45</t>
  </si>
  <si>
    <t>IE00BDVJJQ56</t>
  </si>
  <si>
    <t>NVT.N</t>
  </si>
  <si>
    <t>NVENT ELECTRIC PLC</t>
  </si>
  <si>
    <t>BDVJJQ5</t>
  </si>
  <si>
    <t>BDVJJQ5,0</t>
  </si>
  <si>
    <t>BDVJJQ5,2010</t>
  </si>
  <si>
    <t>BDVJJQ5,20</t>
  </si>
  <si>
    <t>US6802231042</t>
  </si>
  <si>
    <t>ORI.N</t>
  </si>
  <si>
    <t>OLD REPUBLIC INTL CORP</t>
  </si>
  <si>
    <t>2659109</t>
  </si>
  <si>
    <t>2659109,0</t>
  </si>
  <si>
    <t>2659109,4030</t>
  </si>
  <si>
    <t>2659109,40</t>
  </si>
  <si>
    <t>US6806652052</t>
  </si>
  <si>
    <t>OLN.N</t>
  </si>
  <si>
    <t>OLIN CORP</t>
  </si>
  <si>
    <t>2658526</t>
  </si>
  <si>
    <t>2658526,0</t>
  </si>
  <si>
    <t>2658526,1510</t>
  </si>
  <si>
    <t>2658526,15</t>
  </si>
  <si>
    <t>US6819361006</t>
  </si>
  <si>
    <t>OHI.N</t>
  </si>
  <si>
    <t>OMEGA HEALTHCARE INVESTO</t>
  </si>
  <si>
    <t>2043274</t>
  </si>
  <si>
    <t>2043274,0</t>
  </si>
  <si>
    <t>2043274,6010</t>
  </si>
  <si>
    <t>2043274,60</t>
  </si>
  <si>
    <t>US6882392011</t>
  </si>
  <si>
    <t>OSK.N</t>
  </si>
  <si>
    <t>OSHKOSH CORP</t>
  </si>
  <si>
    <t>2663520</t>
  </si>
  <si>
    <t>2663520,0</t>
  </si>
  <si>
    <t>2663520,2010</t>
  </si>
  <si>
    <t>2663520,20</t>
  </si>
  <si>
    <t>US6952631033</t>
  </si>
  <si>
    <t>PACW.OQ</t>
  </si>
  <si>
    <t>PACWEST BANCORP</t>
  </si>
  <si>
    <t>2619772</t>
  </si>
  <si>
    <t>2619772,0</t>
  </si>
  <si>
    <t>2619772,4010</t>
  </si>
  <si>
    <t>2619772,40</t>
  </si>
  <si>
    <t>US7005171050</t>
  </si>
  <si>
    <t>PK.N</t>
  </si>
  <si>
    <t>PARK HOTELS &amp; RESORTS</t>
  </si>
  <si>
    <t>BYVMVV0</t>
  </si>
  <si>
    <t>BYVMVV0,0</t>
  </si>
  <si>
    <t>BYVMVV0,6010</t>
  </si>
  <si>
    <t>BYVMVV0,60</t>
  </si>
  <si>
    <t>US70432V1026</t>
  </si>
  <si>
    <t>PAYC.N</t>
  </si>
  <si>
    <t>PAYCOM SOFTWARE</t>
  </si>
  <si>
    <t>BL95MY0</t>
  </si>
  <si>
    <t>BL95MY0,0</t>
  </si>
  <si>
    <t>BL95MY0,4510</t>
  </si>
  <si>
    <t>BL95MY0,45</t>
  </si>
  <si>
    <t>US69318G1067</t>
  </si>
  <si>
    <t>PBF.N</t>
  </si>
  <si>
    <t>PBF ENERGY A</t>
  </si>
  <si>
    <t>B7F4TJ7</t>
  </si>
  <si>
    <t>B7F4TJ7,0</t>
  </si>
  <si>
    <t>B7F4TJ7,1010</t>
  </si>
  <si>
    <t>B7F4TJ7,10</t>
  </si>
  <si>
    <t>US70975L1070</t>
  </si>
  <si>
    <t>PEN.N</t>
  </si>
  <si>
    <t>PENUMBRA</t>
  </si>
  <si>
    <t>BZ0V201</t>
  </si>
  <si>
    <t>BZ0V201,0</t>
  </si>
  <si>
    <t>BZ0V201,3510</t>
  </si>
  <si>
    <t>BZ0V201,35</t>
  </si>
  <si>
    <t>US7140461093</t>
  </si>
  <si>
    <t>PKI.N</t>
  </si>
  <si>
    <t>PERKINELMER</t>
  </si>
  <si>
    <t>2305844</t>
  </si>
  <si>
    <t>2305844,0</t>
  </si>
  <si>
    <t>2305844,3520</t>
  </si>
  <si>
    <t>2305844,35</t>
  </si>
  <si>
    <t>US72346Q1040</t>
  </si>
  <si>
    <t>PNFP.OQ</t>
  </si>
  <si>
    <t>PINNACLE FINL PARTNERS</t>
  </si>
  <si>
    <t>2675097</t>
  </si>
  <si>
    <t>2675097,0</t>
  </si>
  <si>
    <t>2675097,4010</t>
  </si>
  <si>
    <t>2675097,40</t>
  </si>
  <si>
    <t>US72348P1049</t>
  </si>
  <si>
    <t>PF.N</t>
  </si>
  <si>
    <t>PINNACLE FOODS</t>
  </si>
  <si>
    <t>B94DGV0</t>
  </si>
  <si>
    <t>B94DGV0,0</t>
  </si>
  <si>
    <t>B94DGV0,3020</t>
  </si>
  <si>
    <t>B94DGV0,30</t>
  </si>
  <si>
    <t>US73278L1052</t>
  </si>
  <si>
    <t>POOL.OQ</t>
  </si>
  <si>
    <t>POOL CORP</t>
  </si>
  <si>
    <t>2781585</t>
  </si>
  <si>
    <t>2781585,0</t>
  </si>
  <si>
    <t>2781585,2550</t>
  </si>
  <si>
    <t>2781585,25</t>
  </si>
  <si>
    <t>PR7331747001</t>
  </si>
  <si>
    <t>BPOP.OQ</t>
  </si>
  <si>
    <t>POPULAR</t>
  </si>
  <si>
    <t>B86QM90</t>
  </si>
  <si>
    <t>B86QM90,0</t>
  </si>
  <si>
    <t>B86QM90,4010</t>
  </si>
  <si>
    <t>B86QM90,40</t>
  </si>
  <si>
    <t>US7374461041</t>
  </si>
  <si>
    <t>POST.N</t>
  </si>
  <si>
    <t>POST HOLDINGS</t>
  </si>
  <si>
    <t>B6T0518</t>
  </si>
  <si>
    <t>B6T0518,0</t>
  </si>
  <si>
    <t>B6T0518,3020</t>
  </si>
  <si>
    <t>B6T0518,30</t>
  </si>
  <si>
    <t>US69354M1080</t>
  </si>
  <si>
    <t>PRAH.OQ</t>
  </si>
  <si>
    <t>PRA HEALTH SCIENCES</t>
  </si>
  <si>
    <t>BSHZ3V5</t>
  </si>
  <si>
    <t>BSHZ3V5,0</t>
  </si>
  <si>
    <t>BSHZ3V5,3520</t>
  </si>
  <si>
    <t>BSHZ3V5,35</t>
  </si>
  <si>
    <t>US74164M1080</t>
  </si>
  <si>
    <t>PRI.N</t>
  </si>
  <si>
    <t>PRIMERICA</t>
  </si>
  <si>
    <t>B50K3X8</t>
  </si>
  <si>
    <t>B50K3X8,0</t>
  </si>
  <si>
    <t>B50K3X8,4030</t>
  </si>
  <si>
    <t>B50K3X8,40</t>
  </si>
  <si>
    <t>US7434241037</t>
  </si>
  <si>
    <t>PFPT.OQ</t>
  </si>
  <si>
    <t>PROOFPOINT</t>
  </si>
  <si>
    <t>B6VDQC3</t>
  </si>
  <si>
    <t>B6VDQC3,0</t>
  </si>
  <si>
    <t>B6VDQC3,4510</t>
  </si>
  <si>
    <t>B6VDQC3,45</t>
  </si>
  <si>
    <t>US7436061052</t>
  </si>
  <si>
    <t>PB.N</t>
  </si>
  <si>
    <t>PROSPERITY BANCSHARES</t>
  </si>
  <si>
    <t>2310257</t>
  </si>
  <si>
    <t>2310257,0</t>
  </si>
  <si>
    <t>2310257,4010</t>
  </si>
  <si>
    <t>2310257,40</t>
  </si>
  <si>
    <t>US69370C1009</t>
  </si>
  <si>
    <t>PTC.OQ</t>
  </si>
  <si>
    <t>PTC</t>
  </si>
  <si>
    <t>B95N910</t>
  </si>
  <si>
    <t>B95N910,0</t>
  </si>
  <si>
    <t>B95N910,4510</t>
  </si>
  <si>
    <t>B95N910,45</t>
  </si>
  <si>
    <t>US74762E1029</t>
  </si>
  <si>
    <t>PWR.N</t>
  </si>
  <si>
    <t>QUANTA SERVICES</t>
  </si>
  <si>
    <t>2150204</t>
  </si>
  <si>
    <t>2150204,0</t>
  </si>
  <si>
    <t>2150204,2010</t>
  </si>
  <si>
    <t>2150204,20</t>
  </si>
  <si>
    <t>US7549071030</t>
  </si>
  <si>
    <t>RYN.N</t>
  </si>
  <si>
    <t>RAYONIER</t>
  </si>
  <si>
    <t>2473138</t>
  </si>
  <si>
    <t>2473138,0</t>
  </si>
  <si>
    <t>2473138,6010</t>
  </si>
  <si>
    <t>2473138,60</t>
  </si>
  <si>
    <t>US75606N1090</t>
  </si>
  <si>
    <t>RP.OQ</t>
  </si>
  <si>
    <t>REALPAGE</t>
  </si>
  <si>
    <t>B4W2S29</t>
  </si>
  <si>
    <t>B4W2S29,0</t>
  </si>
  <si>
    <t>B4W2S29,4510</t>
  </si>
  <si>
    <t>B4W2S29,45</t>
  </si>
  <si>
    <t>US7595091023</t>
  </si>
  <si>
    <t>RS.N</t>
  </si>
  <si>
    <t>RELIANCE STEEL &amp; ALUM</t>
  </si>
  <si>
    <t>2729068</t>
  </si>
  <si>
    <t>2729068,0</t>
  </si>
  <si>
    <t>2729068,1510</t>
  </si>
  <si>
    <t>2729068,15</t>
  </si>
  <si>
    <t>US76680R2067</t>
  </si>
  <si>
    <t>RNG.N</t>
  </si>
  <si>
    <t>RING CENTRAL A</t>
  </si>
  <si>
    <t>BDZCRX3</t>
  </si>
  <si>
    <t>BDZCRX3,0</t>
  </si>
  <si>
    <t>BDZCRX3,4510</t>
  </si>
  <si>
    <t>BDZCRX3,45</t>
  </si>
  <si>
    <t>US7802871084</t>
  </si>
  <si>
    <t>RGLD.OQ</t>
  </si>
  <si>
    <t>ROYAL GOLD</t>
  </si>
  <si>
    <t>2755706</t>
  </si>
  <si>
    <t>2755706,0</t>
  </si>
  <si>
    <t>2755706,1510</t>
  </si>
  <si>
    <t>2755706,15</t>
  </si>
  <si>
    <t>US7496851038</t>
  </si>
  <si>
    <t>RPM.N</t>
  </si>
  <si>
    <t>RPM INTL</t>
  </si>
  <si>
    <t>2756174</t>
  </si>
  <si>
    <t>2756174,0</t>
  </si>
  <si>
    <t>2756174,1510</t>
  </si>
  <si>
    <t>2756174,15</t>
  </si>
  <si>
    <t>US78667J1088</t>
  </si>
  <si>
    <t>SAGE.OQ</t>
  </si>
  <si>
    <t>SAGE THERAPEUTICS</t>
  </si>
  <si>
    <t>BP4GNK9</t>
  </si>
  <si>
    <t>BP4GNK9,0</t>
  </si>
  <si>
    <t>BP4GNK9,3520</t>
  </si>
  <si>
    <t>BP4GNK9,35</t>
  </si>
  <si>
    <t>US8036071004</t>
  </si>
  <si>
    <t>SRPT.OQ</t>
  </si>
  <si>
    <t>SAREPTA THERAPEUTICS</t>
  </si>
  <si>
    <t>B8DPDT7</t>
  </si>
  <si>
    <t>B8DPDT7,0</t>
  </si>
  <si>
    <t>B8DPDT7,3520</t>
  </si>
  <si>
    <t>B8DPDT7,35</t>
  </si>
  <si>
    <t>US8101861065</t>
  </si>
  <si>
    <t>SMG.N</t>
  </si>
  <si>
    <t>SCOTTS MIRACLE-GRO</t>
  </si>
  <si>
    <t>2781518</t>
  </si>
  <si>
    <t>2781518,0</t>
  </si>
  <si>
    <t>2781518,1510</t>
  </si>
  <si>
    <t>2781518,15</t>
  </si>
  <si>
    <t>US8175651046</t>
  </si>
  <si>
    <t>SCI.N</t>
  </si>
  <si>
    <t>SERVICE CORP INTL</t>
  </si>
  <si>
    <t>2797560</t>
  </si>
  <si>
    <t>2797560,0</t>
  </si>
  <si>
    <t>2797560,2530</t>
  </si>
  <si>
    <t>2797560,25</t>
  </si>
  <si>
    <t>US81761R1095</t>
  </si>
  <si>
    <t>SERV.N</t>
  </si>
  <si>
    <t>SERVICEMASTER GLOBAL</t>
  </si>
  <si>
    <t>BNG8BF0</t>
  </si>
  <si>
    <t>BNG8BF0,0</t>
  </si>
  <si>
    <t>BNG8BF0,2530</t>
  </si>
  <si>
    <t>BNG8BF0,25</t>
  </si>
  <si>
    <t>US83001A1025</t>
  </si>
  <si>
    <t>SIX.N</t>
  </si>
  <si>
    <t>SIX FLAGS ENTMT CORP</t>
  </si>
  <si>
    <t>B43VKB8</t>
  </si>
  <si>
    <t>B43VKB8,0</t>
  </si>
  <si>
    <t>B43VKB8,2530</t>
  </si>
  <si>
    <t>B43VKB8,25</t>
  </si>
  <si>
    <t>US78442P1066</t>
  </si>
  <si>
    <t>SLM.OQ</t>
  </si>
  <si>
    <t>SLM CORP (NEW)</t>
  </si>
  <si>
    <t>2101967</t>
  </si>
  <si>
    <t>2101967,0</t>
  </si>
  <si>
    <t>2101967,4020</t>
  </si>
  <si>
    <t>2101967,40</t>
  </si>
  <si>
    <t>US8354951027</t>
  </si>
  <si>
    <t>SON.N</t>
  </si>
  <si>
    <t>SONOCO PRODUCTS CO</t>
  </si>
  <si>
    <t>2821395</t>
  </si>
  <si>
    <t>2821395,0</t>
  </si>
  <si>
    <t>2821395,1510</t>
  </si>
  <si>
    <t>2821395,15</t>
  </si>
  <si>
    <t>US84790A1051</t>
  </si>
  <si>
    <t>SPB.N</t>
  </si>
  <si>
    <t>SPECTRUM BRANDS</t>
  </si>
  <si>
    <t>BDRYFB1</t>
  </si>
  <si>
    <t>BDRYFB1,0</t>
  </si>
  <si>
    <t>BDRYFB1,3030</t>
  </si>
  <si>
    <t>BDRYFB1,30</t>
  </si>
  <si>
    <t>US8528572006</t>
  </si>
  <si>
    <t>STMP.OQ</t>
  </si>
  <si>
    <t>STAMPS.COM</t>
  </si>
  <si>
    <t>B013D75</t>
  </si>
  <si>
    <t>B013D75,0</t>
  </si>
  <si>
    <t>B013D75,4510</t>
  </si>
  <si>
    <t>B013D75,45</t>
  </si>
  <si>
    <t>US85571B1052</t>
  </si>
  <si>
    <t>STWD.N</t>
  </si>
  <si>
    <t>STARWOOD PROPERTY TRUST</t>
  </si>
  <si>
    <t>B3PQ520</t>
  </si>
  <si>
    <t>B3PQ520,0</t>
  </si>
  <si>
    <t>B3PQ520,4020</t>
  </si>
  <si>
    <t>B3PQ520,40</t>
  </si>
  <si>
    <t>GB00BVVBC028</t>
  </si>
  <si>
    <t>STE.N</t>
  </si>
  <si>
    <t>STERIS</t>
  </si>
  <si>
    <t>BVVBC02</t>
  </si>
  <si>
    <t>BVVBC02,0</t>
  </si>
  <si>
    <t>BVVBC02,3510</t>
  </si>
  <si>
    <t>BVVBC02,35</t>
  </si>
  <si>
    <t>US85917A1007</t>
  </si>
  <si>
    <t>STL.N</t>
  </si>
  <si>
    <t>STERLING BANCORP (NEW)</t>
  </si>
  <si>
    <t>BFNXVB8</t>
  </si>
  <si>
    <t>BFNXVB8,0</t>
  </si>
  <si>
    <t>BFNXVB8,4010</t>
  </si>
  <si>
    <t>BFNXVB8,40</t>
  </si>
  <si>
    <t>US8621211007</t>
  </si>
  <si>
    <t>STOR.N</t>
  </si>
  <si>
    <t>STORE CAPITAL</t>
  </si>
  <si>
    <t>BSKRKJ5</t>
  </si>
  <si>
    <t>BSKRKJ5,0</t>
  </si>
  <si>
    <t>BSKRKJ5,6010</t>
  </si>
  <si>
    <t>BSKRKJ5,60</t>
  </si>
  <si>
    <t>US8666741041</t>
  </si>
  <si>
    <t>SUI.N</t>
  </si>
  <si>
    <t>SUN COMMUNITIES</t>
  </si>
  <si>
    <t>2860257</t>
  </si>
  <si>
    <t>2860257,0</t>
  </si>
  <si>
    <t>2860257,6010</t>
  </si>
  <si>
    <t>2860257,60</t>
  </si>
  <si>
    <t>US87161C5013</t>
  </si>
  <si>
    <t>SNV.N</t>
  </si>
  <si>
    <t>SYNOVUS FINANCIAL CORP</t>
  </si>
  <si>
    <t>BMH4NJ8</t>
  </si>
  <si>
    <t>BMH4NJ8,0</t>
  </si>
  <si>
    <t>BMH4NJ8,4010</t>
  </si>
  <si>
    <t>BMH4NJ8,40</t>
  </si>
  <si>
    <t>US87336U1051</t>
  </si>
  <si>
    <t>DATA.N</t>
  </si>
  <si>
    <t>TABLEAU SOFTWARE A</t>
  </si>
  <si>
    <t>B8DJFL5</t>
  </si>
  <si>
    <t>B8DJFL5,0</t>
  </si>
  <si>
    <t>B8DJFL5,4510</t>
  </si>
  <si>
    <t>B8DJFL5,45</t>
  </si>
  <si>
    <t>US8793601050</t>
  </si>
  <si>
    <t>TDY.N</t>
  </si>
  <si>
    <t>TELEDYNE TECHNOLOGIES</t>
  </si>
  <si>
    <t>2503477</t>
  </si>
  <si>
    <t>2503477,0</t>
  </si>
  <si>
    <t>2503477,2010</t>
  </si>
  <si>
    <t>2503477,20</t>
  </si>
  <si>
    <t>US88076W1036</t>
  </si>
  <si>
    <t>TDC.N</t>
  </si>
  <si>
    <t>TERADATA</t>
  </si>
  <si>
    <t>B247H10</t>
  </si>
  <si>
    <t>B247H10,0</t>
  </si>
  <si>
    <t>B247H10,4510</t>
  </si>
  <si>
    <t>B247H10,45</t>
  </si>
  <si>
    <t>US8807701029</t>
  </si>
  <si>
    <t>TER.N</t>
  </si>
  <si>
    <t>TERADYNE</t>
  </si>
  <si>
    <t>2884183</t>
  </si>
  <si>
    <t>2884183,0</t>
  </si>
  <si>
    <t>2884183,4530</t>
  </si>
  <si>
    <t>2884183,45</t>
  </si>
  <si>
    <t>US88224Q1076</t>
  </si>
  <si>
    <t>TCBI.OQ</t>
  </si>
  <si>
    <t>TEXAS CAPITAL BANCSHARES</t>
  </si>
  <si>
    <t>2977209</t>
  </si>
  <si>
    <t>2977209,0</t>
  </si>
  <si>
    <t>2977209,4010</t>
  </si>
  <si>
    <t>2977209,40</t>
  </si>
  <si>
    <t>US8826101086</t>
  </si>
  <si>
    <t>TPL.N</t>
  </si>
  <si>
    <t>TEXAS PACIFIC LAND TRUST</t>
  </si>
  <si>
    <t>2885625</t>
  </si>
  <si>
    <t>2885625,0</t>
  </si>
  <si>
    <t>2885625,4020</t>
  </si>
  <si>
    <t>2885625,40</t>
  </si>
  <si>
    <t>US8851601018</t>
  </si>
  <si>
    <t>THO.N</t>
  </si>
  <si>
    <t>THOR INDUSTRIES</t>
  </si>
  <si>
    <t>2889876</t>
  </si>
  <si>
    <t>2889876,0</t>
  </si>
  <si>
    <t>2889876,2510</t>
  </si>
  <si>
    <t>2889876,25</t>
  </si>
  <si>
    <t>US8910921084</t>
  </si>
  <si>
    <t>TTC.N</t>
  </si>
  <si>
    <t>TORO CO</t>
  </si>
  <si>
    <t>2897040</t>
  </si>
  <si>
    <t>2897040,0</t>
  </si>
  <si>
    <t>2897040,2010</t>
  </si>
  <si>
    <t>2897040,20</t>
  </si>
  <si>
    <t>CH0048265513</t>
  </si>
  <si>
    <t>RIG.N</t>
  </si>
  <si>
    <t>TRANSOCEAN</t>
  </si>
  <si>
    <t>B3KFWW1</t>
  </si>
  <si>
    <t>B3KFWW1,0</t>
  </si>
  <si>
    <t>B3KFWW1,1010</t>
  </si>
  <si>
    <t>B3KFWW1,10</t>
  </si>
  <si>
    <t>US89531P1057</t>
  </si>
  <si>
    <t>TREX.N</t>
  </si>
  <si>
    <t>TREX COMPANY</t>
  </si>
  <si>
    <t>2483074</t>
  </si>
  <si>
    <t>2483074,0</t>
  </si>
  <si>
    <t>2483074,2010</t>
  </si>
  <si>
    <t>2483074,20</t>
  </si>
  <si>
    <t>US8965221091</t>
  </si>
  <si>
    <t>TRN.N</t>
  </si>
  <si>
    <t>TRINITY INDUSTRIES</t>
  </si>
  <si>
    <t>2904627</t>
  </si>
  <si>
    <t>2904627,0</t>
  </si>
  <si>
    <t>2904627,2010</t>
  </si>
  <si>
    <t>2904627,20</t>
  </si>
  <si>
    <t>US9022521051</t>
  </si>
  <si>
    <t>TYL.N</t>
  </si>
  <si>
    <t>TYLER TECHNOLOGIES</t>
  </si>
  <si>
    <t>2909644</t>
  </si>
  <si>
    <t>2909644,0</t>
  </si>
  <si>
    <t>2909644,4510</t>
  </si>
  <si>
    <t>2909644,45</t>
  </si>
  <si>
    <t>US90385D1072</t>
  </si>
  <si>
    <t>ULTI.OQ</t>
  </si>
  <si>
    <t>ULTIMATE SOFTWARE GROUP</t>
  </si>
  <si>
    <t>2249964</t>
  </si>
  <si>
    <t>2249964,0</t>
  </si>
  <si>
    <t>2249964,4510</t>
  </si>
  <si>
    <t>2249964,45</t>
  </si>
  <si>
    <t>US9042141039</t>
  </si>
  <si>
    <t>UMPQ.OQ</t>
  </si>
  <si>
    <t>UMPQUA HOLDINGS CORP</t>
  </si>
  <si>
    <t>2484389</t>
  </si>
  <si>
    <t>2484389,0</t>
  </si>
  <si>
    <t>2484389,4010</t>
  </si>
  <si>
    <t>2484389,40</t>
  </si>
  <si>
    <t>US91347P1057</t>
  </si>
  <si>
    <t>OLED.OQ</t>
  </si>
  <si>
    <t>UNIVERSAL DISPLAY CORP</t>
  </si>
  <si>
    <t>2277880</t>
  </si>
  <si>
    <t>2277880,0</t>
  </si>
  <si>
    <t>2277880,4530</t>
  </si>
  <si>
    <t>2277880,45</t>
  </si>
  <si>
    <t>US9120081099</t>
  </si>
  <si>
    <t>USFD.N</t>
  </si>
  <si>
    <t>US FOODS HOLDING</t>
  </si>
  <si>
    <t>BYVFC94</t>
  </si>
  <si>
    <t>BYVFC94,0</t>
  </si>
  <si>
    <t>BYVFC94,3010</t>
  </si>
  <si>
    <t>BYVFC94,30</t>
  </si>
  <si>
    <t>US9129091081</t>
  </si>
  <si>
    <t>X.N</t>
  </si>
  <si>
    <t>US STEEL CORP</t>
  </si>
  <si>
    <t>2824770</t>
  </si>
  <si>
    <t>2824770,0</t>
  </si>
  <si>
    <t>2824770,1510</t>
  </si>
  <si>
    <t>2824770,15</t>
  </si>
  <si>
    <t>US92047W1018</t>
  </si>
  <si>
    <t>VVV.N</t>
  </si>
  <si>
    <t>VALVOLINE</t>
  </si>
  <si>
    <t>BDG22J3</t>
  </si>
  <si>
    <t>BDG22J3,0</t>
  </si>
  <si>
    <t>BDG22J3,1510</t>
  </si>
  <si>
    <t>BDG22J3,15</t>
  </si>
  <si>
    <t>US92240G1013</t>
  </si>
  <si>
    <t>VVC.N</t>
  </si>
  <si>
    <t>VECTREN CORP</t>
  </si>
  <si>
    <t>2572949</t>
  </si>
  <si>
    <t>2572949,0</t>
  </si>
  <si>
    <t>2572949,5510</t>
  </si>
  <si>
    <t>2572949,55</t>
  </si>
  <si>
    <t>US92336X1090</t>
  </si>
  <si>
    <t>VNE.N</t>
  </si>
  <si>
    <t>VEONEER</t>
  </si>
  <si>
    <t>BZ19F50</t>
  </si>
  <si>
    <t>BZ19F50,0</t>
  </si>
  <si>
    <t>BZ19F50,2510</t>
  </si>
  <si>
    <t>BZ19F50,25</t>
  </si>
  <si>
    <t>US9256521090</t>
  </si>
  <si>
    <t>VICI.N</t>
  </si>
  <si>
    <t>VICI PROPERTIES</t>
  </si>
  <si>
    <t>BYWH073</t>
  </si>
  <si>
    <t>BYWH073,0</t>
  </si>
  <si>
    <t>BYWH073,6010</t>
  </si>
  <si>
    <t>BYWH073,60</t>
  </si>
  <si>
    <t>US9426222009</t>
  </si>
  <si>
    <t>WSO.N</t>
  </si>
  <si>
    <t>WATSCO</t>
  </si>
  <si>
    <t>2943039</t>
  </si>
  <si>
    <t>2943039,0</t>
  </si>
  <si>
    <t>2943039,2010</t>
  </si>
  <si>
    <t>2943039,20</t>
  </si>
  <si>
    <t>US94419L1017</t>
  </si>
  <si>
    <t>W.N</t>
  </si>
  <si>
    <t>WAYFAIR A</t>
  </si>
  <si>
    <t>BQXZP64</t>
  </si>
  <si>
    <t>BQXZP64,0</t>
  </si>
  <si>
    <t>BQXZP64,2550</t>
  </si>
  <si>
    <t>BQXZP64,25</t>
  </si>
  <si>
    <t>US9478901096</t>
  </si>
  <si>
    <t>WBS.N</t>
  </si>
  <si>
    <t>WEBSTER FINANCIAL CORP</t>
  </si>
  <si>
    <t>2945143</t>
  </si>
  <si>
    <t>2945143,0</t>
  </si>
  <si>
    <t>2945143,4010</t>
  </si>
  <si>
    <t>2945143,40</t>
  </si>
  <si>
    <t>US94946T1060</t>
  </si>
  <si>
    <t>WCG.N</t>
  </si>
  <si>
    <t>WELLCARE HEALTH PLANS</t>
  </si>
  <si>
    <t>B01R258</t>
  </si>
  <si>
    <t>B01R258,0</t>
  </si>
  <si>
    <t>B01R258,3510</t>
  </si>
  <si>
    <t>B01R258,35</t>
  </si>
  <si>
    <t>US9553061055</t>
  </si>
  <si>
    <t>WST.N</t>
  </si>
  <si>
    <t>WEST PHARMACEUTICAL SVCS</t>
  </si>
  <si>
    <t>2950482</t>
  </si>
  <si>
    <t>2950482,0</t>
  </si>
  <si>
    <t>2950482,3510</t>
  </si>
  <si>
    <t>2950482,35</t>
  </si>
  <si>
    <t>US9576381092</t>
  </si>
  <si>
    <t>WAL.N</t>
  </si>
  <si>
    <t>WESTERN ALLIANCE BANCORP</t>
  </si>
  <si>
    <t>B0CCGJ4</t>
  </si>
  <si>
    <t>B0CCGJ4,0</t>
  </si>
  <si>
    <t>B0CCGJ4,4010</t>
  </si>
  <si>
    <t>B0CCGJ4,40</t>
  </si>
  <si>
    <t>US96208T1043</t>
  </si>
  <si>
    <t>WEX.N</t>
  </si>
  <si>
    <t>WEX</t>
  </si>
  <si>
    <t>B8383P2</t>
  </si>
  <si>
    <t>B8383P2,0</t>
  </si>
  <si>
    <t>B8383P2,4510</t>
  </si>
  <si>
    <t>B8383P2,45</t>
  </si>
  <si>
    <t>US9663874090</t>
  </si>
  <si>
    <t>WLL.N</t>
  </si>
  <si>
    <t>WHITING PETROLEUM</t>
  </si>
  <si>
    <t>BYWSWR0</t>
  </si>
  <si>
    <t>BYWSWR0,0</t>
  </si>
  <si>
    <t>BYWSWR0,1010</t>
  </si>
  <si>
    <t>BYWSWR0,10</t>
  </si>
  <si>
    <t>US9699041011</t>
  </si>
  <si>
    <t>WSM.N</t>
  </si>
  <si>
    <t>WILLIAMS-SONOMA</t>
  </si>
  <si>
    <t>2967589</t>
  </si>
  <si>
    <t>2967589,0</t>
  </si>
  <si>
    <t>2967589,2550</t>
  </si>
  <si>
    <t>2967589,25</t>
  </si>
  <si>
    <t>US97650W1080</t>
  </si>
  <si>
    <t>WTFC.OQ</t>
  </si>
  <si>
    <t>WINTRUST FINANCIAL CORP</t>
  </si>
  <si>
    <t>2425258</t>
  </si>
  <si>
    <t>2425258,0</t>
  </si>
  <si>
    <t>2425258,4010</t>
  </si>
  <si>
    <t>2425258,40</t>
  </si>
  <si>
    <t>US9807451037</t>
  </si>
  <si>
    <t>WWD.OQ</t>
  </si>
  <si>
    <t>WOODWARD</t>
  </si>
  <si>
    <t>2948089</t>
  </si>
  <si>
    <t>2948089,0</t>
  </si>
  <si>
    <t>2948089,2010</t>
  </si>
  <si>
    <t>2948089,20</t>
  </si>
  <si>
    <t>US92936U1097</t>
  </si>
  <si>
    <t>WPC.N</t>
  </si>
  <si>
    <t>WP CAREY</t>
  </si>
  <si>
    <t>B826YT8</t>
  </si>
  <si>
    <t>B826YT8,0</t>
  </si>
  <si>
    <t>B826YT8,6010</t>
  </si>
  <si>
    <t>B826YT8,60</t>
  </si>
  <si>
    <t>US98212B1035</t>
  </si>
  <si>
    <t>WPX.N</t>
  </si>
  <si>
    <t>WPX ENERGY</t>
  </si>
  <si>
    <t>B40PCD9</t>
  </si>
  <si>
    <t>B40PCD9,0</t>
  </si>
  <si>
    <t>B40PCD9,1010</t>
  </si>
  <si>
    <t>B40PCD9,10</t>
  </si>
  <si>
    <t>US38388F1084</t>
  </si>
  <si>
    <t>GRA.N</t>
  </si>
  <si>
    <t>WR GRACE &amp; CO</t>
  </si>
  <si>
    <t>2232685</t>
  </si>
  <si>
    <t>2232685,0</t>
  </si>
  <si>
    <t>2232685,1510</t>
  </si>
  <si>
    <t>2232685,15</t>
  </si>
  <si>
    <t>US98310W1080</t>
  </si>
  <si>
    <t>WYND.N</t>
  </si>
  <si>
    <t>WYNDHAM DESTINATIONS</t>
  </si>
  <si>
    <t>B198391</t>
  </si>
  <si>
    <t>B198391,0</t>
  </si>
  <si>
    <t>B198391,2530</t>
  </si>
  <si>
    <t>B198391,25</t>
  </si>
  <si>
    <t>US98311A1051</t>
  </si>
  <si>
    <t>WH.N</t>
  </si>
  <si>
    <t>WYNDHAM HOTELS &amp; RESORTS</t>
  </si>
  <si>
    <t>BF108P4</t>
  </si>
  <si>
    <t>BF108P4,0</t>
  </si>
  <si>
    <t>BF108P4,2530</t>
  </si>
  <si>
    <t>BF108P4,25</t>
  </si>
  <si>
    <t>US9892071054</t>
  </si>
  <si>
    <t>ZBRA.OQ</t>
  </si>
  <si>
    <t>ZEBRA TECHNOLOGIES A</t>
  </si>
  <si>
    <t>2989356</t>
  </si>
  <si>
    <t>2989356,0</t>
  </si>
  <si>
    <t>2989356,4520</t>
  </si>
  <si>
    <t>2989356,45</t>
  </si>
  <si>
    <t>US98936J1016</t>
  </si>
  <si>
    <t>ZEN.N</t>
  </si>
  <si>
    <t>ZENDESK</t>
  </si>
  <si>
    <t>BMH0MR7</t>
  </si>
  <si>
    <t>BMH0MR7,0</t>
  </si>
  <si>
    <t>BMH0MR7,4510</t>
  </si>
  <si>
    <t>BMH0MR7,45</t>
  </si>
  <si>
    <t>BQVC8B3</t>
  </si>
  <si>
    <t>BQVC8B3,0</t>
  </si>
  <si>
    <t>BQVC8B3,4020</t>
  </si>
  <si>
    <t>BQVC8B3,40</t>
  </si>
  <si>
    <t>JP3539230007</t>
  </si>
  <si>
    <t>7313.T</t>
  </si>
  <si>
    <t>TS TECH CO</t>
  </si>
  <si>
    <t>B1P1JR4</t>
  </si>
  <si>
    <t>B1P1JR4,0</t>
  </si>
  <si>
    <t>B1P1JR4,2510</t>
  </si>
  <si>
    <t>B1P1JR4,25</t>
  </si>
  <si>
    <t>JP3705600009</t>
  </si>
  <si>
    <t>6807.T</t>
  </si>
  <si>
    <t>JAPAN AVIATION ELECTRS</t>
  </si>
  <si>
    <t>6470351</t>
  </si>
  <si>
    <t>6470351,0</t>
  </si>
  <si>
    <t>6470351,4520</t>
  </si>
  <si>
    <t>6470351,45</t>
  </si>
  <si>
    <t>US70959W1036</t>
  </si>
  <si>
    <t>PAG.N</t>
  </si>
  <si>
    <t>PENSKE AUTO GROUP</t>
  </si>
  <si>
    <t>2943523</t>
  </si>
  <si>
    <t>2943523,0</t>
  </si>
  <si>
    <t>2943523,2550</t>
  </si>
  <si>
    <t>2943523,25</t>
  </si>
  <si>
    <t>CURR_HOLD</t>
  </si>
  <si>
    <t>PX_LOCAL</t>
  </si>
  <si>
    <t>CCY</t>
  </si>
  <si>
    <t>USD_FX</t>
  </si>
  <si>
    <t>PX_USD</t>
  </si>
  <si>
    <t>VALUE_USD</t>
  </si>
  <si>
    <t>CURR_WGT</t>
  </si>
  <si>
    <t>SMEST_PE</t>
  </si>
  <si>
    <t>SMEST_DY</t>
  </si>
  <si>
    <t>SMEST_ROE</t>
  </si>
  <si>
    <t>SMEST_CFOY</t>
  </si>
  <si>
    <t>PB_RATIO</t>
  </si>
  <si>
    <t>EVA_ADJ_BP</t>
  </si>
  <si>
    <t>TR_ESG</t>
  </si>
  <si>
    <t>TR_G</t>
  </si>
  <si>
    <t>PE_RATIO</t>
  </si>
  <si>
    <t>ROE</t>
  </si>
  <si>
    <t>MKTCAP_USD_B</t>
  </si>
  <si>
    <t>V_SCORE</t>
  </si>
  <si>
    <t>M_SCORE</t>
  </si>
  <si>
    <t>Q_SCORE</t>
  </si>
  <si>
    <t>VMQ_SCORE</t>
  </si>
  <si>
    <t>VMQ_SCORE_ND</t>
  </si>
  <si>
    <t>REGION</t>
  </si>
  <si>
    <t>GICS_IG</t>
  </si>
  <si>
    <t>GICS_ES_DESC</t>
  </si>
  <si>
    <t>NIS_CURR_HOLD</t>
  </si>
  <si>
    <t>PX_AUD</t>
  </si>
  <si>
    <t>VALUE_AUD</t>
  </si>
  <si>
    <t>xxx</t>
  </si>
  <si>
    <t>TRADE</t>
  </si>
  <si>
    <t>TR_VAL_USD</t>
  </si>
  <si>
    <t>NEW_HOLD</t>
  </si>
  <si>
    <t>NEW_VAL_USD</t>
  </si>
  <si>
    <t>NEW_WGT</t>
  </si>
  <si>
    <t>HKD</t>
  </si>
  <si>
    <t>APXJP</t>
  </si>
  <si>
    <t>Telecom. Services</t>
  </si>
  <si>
    <t>6073556,350000</t>
  </si>
  <si>
    <t>Financials</t>
  </si>
  <si>
    <t>B01FLR7,360000</t>
  </si>
  <si>
    <t>JPY</t>
  </si>
  <si>
    <t>Materials</t>
  </si>
  <si>
    <t>6597368,72500</t>
  </si>
  <si>
    <t>Consumer Disc.</t>
  </si>
  <si>
    <t>6356406,87000</t>
  </si>
  <si>
    <t>Industrials</t>
  </si>
  <si>
    <t>6467803,167700</t>
  </si>
  <si>
    <t>Info.Tech</t>
  </si>
  <si>
    <t>6642804,65300</t>
  </si>
  <si>
    <t>6563024,72500</t>
  </si>
  <si>
    <t>6661144,170800</t>
  </si>
  <si>
    <t>SGD</t>
  </si>
  <si>
    <t>6043214,1245000</t>
  </si>
  <si>
    <t>EUR</t>
  </si>
  <si>
    <t>EURXUK</t>
  </si>
  <si>
    <t>B5ZQ9D3,82300</t>
  </si>
  <si>
    <t>7088429,140000</t>
  </si>
  <si>
    <t>5228658,55600</t>
  </si>
  <si>
    <t>GBP</t>
  </si>
  <si>
    <t>0560399,1350000</t>
  </si>
  <si>
    <t>NA</t>
  </si>
  <si>
    <t>2046251,24500</t>
  </si>
  <si>
    <t>Utilities</t>
  </si>
  <si>
    <t>2002479,293800</t>
  </si>
  <si>
    <t>2026361,67400</t>
  </si>
  <si>
    <t>Health Care</t>
  </si>
  <si>
    <t>BSPHGL4,13400</t>
  </si>
  <si>
    <t>BQVC8B3,130000</t>
  </si>
  <si>
    <t>2180201,30500</t>
  </si>
  <si>
    <t>2198163,80000</t>
  </si>
  <si>
    <t>NULL</t>
  </si>
  <si>
    <t>BYP66M4,62000</t>
  </si>
  <si>
    <t>2369174,60000</t>
  </si>
  <si>
    <t>2463247,88000</t>
  </si>
  <si>
    <t>B570P91,19000</t>
  </si>
  <si>
    <t>2345022,103000</t>
  </si>
  <si>
    <t>CAD</t>
  </si>
  <si>
    <t>2492519,220000</t>
  </si>
  <si>
    <t>2849472,46300</t>
  </si>
  <si>
    <t>Energy</t>
  </si>
  <si>
    <t>2041364,40600</t>
  </si>
  <si>
    <t>2090571,103000</t>
  </si>
  <si>
    <t>0.5</t>
  </si>
  <si>
    <t>RATIOS</t>
  </si>
  <si>
    <t>NEW_PORT</t>
  </si>
  <si>
    <t>CURR_PORT</t>
  </si>
  <si>
    <t>ACTIVE WGT</t>
  </si>
  <si>
    <t>smest_pe</t>
  </si>
  <si>
    <t>REGION_CODE</t>
  </si>
  <si>
    <t>TGT_PORT</t>
  </si>
  <si>
    <t>MSWLD</t>
  </si>
  <si>
    <t>MSWLD_VW</t>
  </si>
  <si>
    <t>vs_MSWLD</t>
  </si>
  <si>
    <t>vs_MSWLD_VW</t>
  </si>
  <si>
    <t>CURR_TGT_CHG</t>
  </si>
  <si>
    <t>smest_dy</t>
  </si>
  <si>
    <t>North America</t>
  </si>
  <si>
    <t>smest_roe</t>
  </si>
  <si>
    <t>Europe ex UK</t>
  </si>
  <si>
    <t>msci_pb</t>
  </si>
  <si>
    <t>United Kingdom</t>
  </si>
  <si>
    <t>msci_pe</t>
  </si>
  <si>
    <t>Asia Pacific ex Japan</t>
  </si>
  <si>
    <t>msci_roe</t>
  </si>
  <si>
    <t>Japan</t>
  </si>
  <si>
    <t>mktcap (USD B)</t>
  </si>
  <si>
    <t>v_rank</t>
  </si>
  <si>
    <t>m_rank</t>
  </si>
  <si>
    <t>q_rank</t>
  </si>
  <si>
    <t>vmq_rank</t>
  </si>
  <si>
    <t>GICS_ES_CODE</t>
  </si>
  <si>
    <t>GICS_ECONOMIC_SECTOR</t>
  </si>
  <si>
    <t>vmq_score</t>
  </si>
  <si>
    <t>Consumer Discretionary</t>
  </si>
  <si>
    <t>Consumer Staples</t>
  </si>
  <si>
    <t>Information Technology</t>
  </si>
  <si>
    <t>Telecommunication Services</t>
  </si>
  <si>
    <t>Real Estate</t>
  </si>
  <si>
    <t>GICS Sector</t>
  </si>
  <si>
    <t>Portfolio</t>
  </si>
  <si>
    <t>Benchmark</t>
  </si>
  <si>
    <t>Country</t>
  </si>
  <si>
    <t>United States</t>
  </si>
  <si>
    <t>Singapore</t>
  </si>
  <si>
    <t>Sweden</t>
  </si>
  <si>
    <t>Portugal</t>
  </si>
  <si>
    <t>New Zealand</t>
  </si>
  <si>
    <t>Norway</t>
  </si>
  <si>
    <t>Netherlands</t>
  </si>
  <si>
    <t>Mexico</t>
  </si>
  <si>
    <t>South Korea</t>
  </si>
  <si>
    <t>Italy</t>
  </si>
  <si>
    <t>Israel</t>
  </si>
  <si>
    <t>Ireland</t>
  </si>
  <si>
    <t>Hong Kong</t>
  </si>
  <si>
    <t>Great Britain</t>
  </si>
  <si>
    <t>France</t>
  </si>
  <si>
    <t>Finland</t>
  </si>
  <si>
    <t>Spain</t>
  </si>
  <si>
    <t>Denmark</t>
  </si>
  <si>
    <t>Germany</t>
  </si>
  <si>
    <t>China</t>
  </si>
  <si>
    <t>Switzerland</t>
  </si>
  <si>
    <t>Canada</t>
  </si>
  <si>
    <t>Belgium</t>
  </si>
  <si>
    <t>Australia</t>
  </si>
  <si>
    <t>Austria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</si>
</sst>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  <numFmt numFmtId="177" formatCode="0.0"/>
    <numFmt numFmtId="178" formatCode="0.0000"/>
    <numFmt numFmtId="179" formatCode="0.000"/>
    <numFmt numFmtId="180" formatCode="#,##0.00,,&quot; M&quot;;[Red]\-#,##0.00,,&quot; M&quot;"/>
    <numFmt numFmtId="181" formatCode="0.000%"/>
    <numFmt numFmtId="182" formatCode="#,##0.0,,&quot; M&quot;;\-#,##0.0,,&quot; M&quot;"/>
    <numFmt numFmtId="183" formatCode="#,##0.000,,&quot; M&quot;;\-#,##0.000,,&quot; M&quot;"/>
    <numFmt numFmtId="184" formatCode="dd/mm/yyyy"/>
  </numFmts>
  <fonts count="35">
    <font>
      <sz val="9"/>
      <color theme="1"/>
      <name val="Consolas"/>
      <charset val="134"/>
    </font>
    <font>
      <sz val="9"/>
      <color theme="9" tint="-0.499984740745262"/>
      <name val="Consolas"/>
      <charset val="134"/>
    </font>
    <font>
      <b/>
      <sz val="9"/>
      <color theme="0"/>
      <name val="Consolas"/>
      <charset val="134"/>
    </font>
    <font>
      <b/>
      <sz val="8"/>
      <color theme="0"/>
      <name val="Calibri"/>
      <charset val="134"/>
    </font>
    <font>
      <sz val="9"/>
      <color rgb="FFFF0000"/>
      <name val="Consolas"/>
      <charset val="134"/>
    </font>
    <font>
      <b/>
      <sz val="8"/>
      <color theme="1"/>
      <name val="Calibri"/>
      <charset val="134"/>
    </font>
    <font>
      <b/>
      <sz val="8"/>
      <color rgb="FFFF0000"/>
      <name val="Calibri"/>
      <charset val="134"/>
    </font>
    <font>
      <sz val="8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theme="1"/>
      <name val="Consolas"/>
      <charset val="134"/>
    </font>
    <font>
      <b/>
      <sz val="8"/>
      <color theme="1"/>
      <name val="Consolas"/>
      <charset val="134"/>
    </font>
    <font>
      <sz val="9"/>
      <color rgb="FF3F3F76"/>
      <name val="Consolas"/>
      <charset val="134"/>
    </font>
    <font>
      <sz val="8"/>
      <color rgb="FFFF0000"/>
      <name val="Consolas"/>
      <charset val="134"/>
    </font>
    <font>
      <sz val="8"/>
      <color theme="1" tint="0.0499893185216834"/>
      <name val="Consolas"/>
      <charset val="134"/>
    </font>
    <font>
      <sz val="8"/>
      <color rgb="FF3F3F76"/>
      <name val="Consolas"/>
      <charset val="134"/>
    </font>
    <font>
      <b/>
      <sz val="8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8"/>
        <bgColor theme="6"/>
      </patternFill>
    </fill>
    <fill>
      <patternFill patternType="solid">
        <fgColor theme="9" tint="0.8"/>
        <bgColor theme="6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ACCBF9"/>
        <bgColor rgb="FF000000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6" tint="0.599963377788629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2" borderId="6" applyNumberFormat="0" applyAlignment="0" applyProtection="0"/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9" fillId="45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9" fillId="24" borderId="6" applyNumberFormat="0" applyAlignment="0" applyProtection="0">
      <alignment vertical="center"/>
    </xf>
    <xf numFmtId="0" fontId="32" fillId="41" borderId="11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9" fillId="0" borderId="0"/>
    <xf numFmtId="0" fontId="22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52">
    <xf numFmtId="0" fontId="0" fillId="0" borderId="0" xfId="0"/>
    <xf numFmtId="2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176" fontId="0" fillId="3" borderId="0" xfId="0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/>
    <xf numFmtId="176" fontId="0" fillId="0" borderId="0" xfId="0" applyNumberFormat="1" applyFont="1"/>
    <xf numFmtId="0" fontId="3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76" fontId="0" fillId="0" borderId="0" xfId="11" applyNumberFormat="1" applyFont="1" applyAlignment="1">
      <alignment horizontal="center"/>
    </xf>
    <xf numFmtId="176" fontId="0" fillId="0" borderId="0" xfId="11" applyNumberFormat="1" applyFont="1"/>
    <xf numFmtId="10" fontId="0" fillId="0" borderId="0" xfId="11" applyNumberFormat="1" applyFont="1"/>
    <xf numFmtId="176" fontId="4" fillId="0" borderId="0" xfId="11" applyNumberFormat="1" applyFont="1"/>
    <xf numFmtId="0" fontId="5" fillId="0" borderId="0" xfId="0" applyFont="1"/>
    <xf numFmtId="176" fontId="5" fillId="0" borderId="0" xfId="11" applyNumberFormat="1" applyFont="1"/>
    <xf numFmtId="176" fontId="6" fillId="0" borderId="0" xfId="11" applyNumberFormat="1" applyFont="1"/>
    <xf numFmtId="0" fontId="0" fillId="0" borderId="2" xfId="0" applyBorder="1"/>
    <xf numFmtId="0" fontId="5" fillId="0" borderId="2" xfId="0" applyFont="1" applyBorder="1"/>
    <xf numFmtId="176" fontId="5" fillId="0" borderId="0" xfId="0" applyNumberFormat="1" applyFont="1"/>
    <xf numFmtId="176" fontId="0" fillId="0" borderId="0" xfId="0" applyNumberFormat="1"/>
    <xf numFmtId="0" fontId="4" fillId="0" borderId="0" xfId="0" applyFont="1"/>
    <xf numFmtId="0" fontId="0" fillId="0" borderId="3" xfId="0" applyBorder="1"/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6" borderId="3" xfId="0" applyFill="1" applyBorder="1" applyAlignment="1">
      <alignment horizontal="right"/>
    </xf>
    <xf numFmtId="176" fontId="7" fillId="0" borderId="0" xfId="11" applyNumberFormat="1" applyFont="1" applyAlignment="1">
      <alignment horizontal="center"/>
    </xf>
    <xf numFmtId="10" fontId="7" fillId="0" borderId="0" xfId="11" applyNumberFormat="1" applyFont="1"/>
    <xf numFmtId="10" fontId="7" fillId="0" borderId="3" xfId="11" applyNumberFormat="1" applyFont="1" applyBorder="1"/>
    <xf numFmtId="10" fontId="7" fillId="0" borderId="0" xfId="11" applyNumberFormat="1" applyFont="1" applyBorder="1"/>
    <xf numFmtId="176" fontId="7" fillId="0" borderId="0" xfId="11" applyNumberFormat="1" applyFont="1"/>
    <xf numFmtId="10" fontId="5" fillId="0" borderId="0" xfId="11" applyNumberFormat="1" applyFont="1"/>
    <xf numFmtId="10" fontId="8" fillId="0" borderId="0" xfId="11" applyNumberFormat="1" applyFont="1"/>
    <xf numFmtId="10" fontId="8" fillId="0" borderId="3" xfId="11" applyNumberFormat="1" applyFont="1" applyBorder="1"/>
    <xf numFmtId="10" fontId="8" fillId="0" borderId="0" xfId="11" applyNumberFormat="1" applyFont="1" applyBorder="1"/>
    <xf numFmtId="0" fontId="0" fillId="0" borderId="0" xfId="0" applyBorder="1" applyAlignment="1">
      <alignment horizontal="right"/>
    </xf>
    <xf numFmtId="10" fontId="5" fillId="0" borderId="0" xfId="0" applyNumberFormat="1" applyFont="1"/>
    <xf numFmtId="0" fontId="0" fillId="0" borderId="0" xfId="0" applyBorder="1"/>
    <xf numFmtId="0" fontId="5" fillId="0" borderId="0" xfId="0" applyFont="1" applyBorder="1"/>
    <xf numFmtId="0" fontId="9" fillId="0" borderId="0" xfId="42"/>
    <xf numFmtId="0" fontId="9" fillId="7" borderId="0" xfId="42" applyFill="1"/>
    <xf numFmtId="0" fontId="3" fillId="4" borderId="4" xfId="0" applyFont="1" applyFill="1" applyBorder="1"/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177" fontId="0" fillId="8" borderId="4" xfId="0" applyNumberFormat="1" applyFont="1" applyFill="1" applyBorder="1"/>
    <xf numFmtId="0" fontId="0" fillId="8" borderId="4" xfId="0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>
      <alignment horizontal="center"/>
    </xf>
    <xf numFmtId="178" fontId="0" fillId="8" borderId="4" xfId="0" applyNumberFormat="1" applyFont="1" applyFill="1" applyBorder="1"/>
    <xf numFmtId="179" fontId="0" fillId="8" borderId="4" xfId="0" applyNumberFormat="1" applyFont="1" applyFill="1" applyBorder="1"/>
    <xf numFmtId="177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4" xfId="0" applyNumberFormat="1" applyFont="1" applyBorder="1" applyAlignment="1">
      <alignment horizontal="center"/>
    </xf>
    <xf numFmtId="178" fontId="0" fillId="0" borderId="4" xfId="0" applyNumberFormat="1" applyFont="1" applyBorder="1"/>
    <xf numFmtId="179" fontId="0" fillId="0" borderId="4" xfId="0" applyNumberFormat="1" applyFont="1" applyBorder="1"/>
    <xf numFmtId="14" fontId="9" fillId="0" borderId="0" xfId="42" applyNumberFormat="1" applyFill="1" applyAlignment="1">
      <alignment horizontal="center"/>
    </xf>
    <xf numFmtId="0" fontId="9" fillId="0" borderId="0" xfId="42" applyFill="1"/>
    <xf numFmtId="180" fontId="9" fillId="0" borderId="0" xfId="42" applyNumberFormat="1" applyFill="1"/>
    <xf numFmtId="181" fontId="9" fillId="0" borderId="0" xfId="11" applyNumberFormat="1" applyFont="1" applyFill="1"/>
    <xf numFmtId="2" fontId="9" fillId="0" borderId="0" xfId="42" applyNumberFormat="1" applyFill="1"/>
    <xf numFmtId="10" fontId="9" fillId="0" borderId="0" xfId="11" applyNumberFormat="1" applyFont="1" applyFill="1"/>
    <xf numFmtId="0" fontId="3" fillId="4" borderId="4" xfId="0" applyFont="1" applyFill="1" applyBorder="1" applyAlignment="1">
      <alignment horizontal="right" wrapText="1"/>
    </xf>
    <xf numFmtId="4" fontId="0" fillId="8" borderId="4" xfId="0" applyNumberFormat="1" applyFont="1" applyFill="1" applyBorder="1"/>
    <xf numFmtId="181" fontId="0" fillId="8" borderId="4" xfId="11" applyNumberFormat="1" applyFont="1" applyFill="1" applyBorder="1"/>
    <xf numFmtId="10" fontId="0" fillId="8" borderId="4" xfId="11" applyNumberFormat="1" applyFont="1" applyFill="1" applyBorder="1"/>
    <xf numFmtId="176" fontId="0" fillId="8" borderId="4" xfId="11" applyNumberFormat="1" applyFont="1" applyFill="1" applyBorder="1"/>
    <xf numFmtId="2" fontId="0" fillId="8" borderId="4" xfId="0" applyNumberFormat="1" applyFont="1" applyFill="1" applyBorder="1"/>
    <xf numFmtId="4" fontId="0" fillId="0" borderId="4" xfId="0" applyNumberFormat="1" applyFont="1" applyBorder="1"/>
    <xf numFmtId="181" fontId="0" fillId="0" borderId="4" xfId="11" applyNumberFormat="1" applyFont="1" applyBorder="1"/>
    <xf numFmtId="10" fontId="0" fillId="0" borderId="4" xfId="11" applyNumberFormat="1" applyFont="1" applyBorder="1"/>
    <xf numFmtId="176" fontId="0" fillId="0" borderId="4" xfId="11" applyNumberFormat="1" applyFont="1" applyBorder="1"/>
    <xf numFmtId="2" fontId="0" fillId="0" borderId="4" xfId="0" applyNumberFormat="1" applyFont="1" applyBorder="1"/>
    <xf numFmtId="176" fontId="9" fillId="0" borderId="0" xfId="11" applyNumberFormat="1" applyFont="1" applyFill="1"/>
    <xf numFmtId="0" fontId="3" fillId="9" borderId="4" xfId="0" applyFont="1" applyFill="1" applyBorder="1" applyAlignment="1">
      <alignment horizontal="center"/>
    </xf>
    <xf numFmtId="177" fontId="0" fillId="8" borderId="4" xfId="0" applyNumberFormat="1" applyFont="1" applyFill="1" applyBorder="1" applyAlignment="1">
      <alignment horizontal="right"/>
    </xf>
    <xf numFmtId="179" fontId="0" fillId="10" borderId="4" xfId="0" applyNumberFormat="1" applyFont="1" applyFill="1" applyBorder="1" applyAlignment="1">
      <alignment horizontal="center"/>
    </xf>
    <xf numFmtId="177" fontId="0" fillId="0" borderId="4" xfId="0" applyNumberFormat="1" applyFont="1" applyBorder="1" applyAlignment="1">
      <alignment horizontal="right"/>
    </xf>
    <xf numFmtId="179" fontId="0" fillId="7" borderId="4" xfId="0" applyNumberFormat="1" applyFont="1" applyFill="1" applyBorder="1" applyAlignment="1">
      <alignment horizontal="center"/>
    </xf>
    <xf numFmtId="177" fontId="9" fillId="0" borderId="0" xfId="42" applyNumberFormat="1" applyFill="1"/>
    <xf numFmtId="0" fontId="9" fillId="7" borderId="0" xfId="42" applyNumberFormat="1" applyFill="1"/>
    <xf numFmtId="2" fontId="9" fillId="7" borderId="0" xfId="42" applyNumberFormat="1" applyFill="1" applyAlignment="1">
      <alignment horizontal="right"/>
    </xf>
    <xf numFmtId="182" fontId="9" fillId="7" borderId="0" xfId="42" applyNumberFormat="1" applyFill="1"/>
    <xf numFmtId="49" fontId="9" fillId="7" borderId="0" xfId="42" applyNumberFormat="1" applyFill="1"/>
    <xf numFmtId="49" fontId="9" fillId="7" borderId="0" xfId="42" applyNumberFormat="1" applyFill="1" applyAlignment="1">
      <alignment horizontal="right"/>
    </xf>
    <xf numFmtId="2" fontId="0" fillId="8" borderId="4" xfId="0" applyNumberFormat="1" applyFont="1" applyFill="1" applyBorder="1" applyAlignment="1">
      <alignment horizontal="center"/>
    </xf>
    <xf numFmtId="177" fontId="0" fillId="8" borderId="4" xfId="0" applyNumberFormat="1" applyFont="1" applyFill="1" applyBorder="1" applyAlignment="1">
      <alignment horizontal="center"/>
    </xf>
    <xf numFmtId="0" fontId="5" fillId="8" borderId="4" xfId="0" applyFont="1" applyFill="1" applyBorder="1"/>
    <xf numFmtId="2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3" fillId="4" borderId="5" xfId="0" applyFont="1" applyFill="1" applyBorder="1"/>
    <xf numFmtId="4" fontId="0" fillId="8" borderId="4" xfId="0" applyNumberFormat="1" applyFont="1" applyFill="1" applyBorder="1" applyAlignment="1">
      <alignment horizontal="center"/>
    </xf>
    <xf numFmtId="10" fontId="0" fillId="8" borderId="5" xfId="11" applyNumberFormat="1" applyFont="1" applyFill="1" applyBorder="1"/>
    <xf numFmtId="4" fontId="0" fillId="0" borderId="4" xfId="0" applyNumberFormat="1" applyFont="1" applyBorder="1" applyAlignment="1">
      <alignment horizontal="center"/>
    </xf>
    <xf numFmtId="10" fontId="0" fillId="0" borderId="5" xfId="11" applyNumberFormat="1" applyFont="1" applyBorder="1"/>
    <xf numFmtId="0" fontId="10" fillId="11" borderId="0" xfId="42" applyFont="1" applyFill="1"/>
    <xf numFmtId="180" fontId="9" fillId="0" borderId="0" xfId="42" applyNumberFormat="1"/>
    <xf numFmtId="182" fontId="9" fillId="0" borderId="0" xfId="42" applyNumberFormat="1" applyFill="1"/>
    <xf numFmtId="182" fontId="9" fillId="0" borderId="0" xfId="42" applyNumberFormat="1"/>
    <xf numFmtId="14" fontId="9" fillId="0" borderId="0" xfId="42" applyNumberFormat="1"/>
    <xf numFmtId="0" fontId="11" fillId="12" borderId="6" xfId="3"/>
    <xf numFmtId="14" fontId="11" fillId="11" borderId="6" xfId="3" applyNumberFormat="1" applyFill="1"/>
    <xf numFmtId="0" fontId="9" fillId="13" borderId="0" xfId="42" applyFill="1" applyAlignment="1">
      <alignment horizontal="center"/>
    </xf>
    <xf numFmtId="0" fontId="9" fillId="13" borderId="0" xfId="42" applyFill="1"/>
    <xf numFmtId="0" fontId="9" fillId="13" borderId="0" xfId="42" applyFill="1" applyAlignment="1">
      <alignment horizontal="right"/>
    </xf>
    <xf numFmtId="183" fontId="9" fillId="0" borderId="0" xfId="42" applyNumberFormat="1" applyFill="1"/>
    <xf numFmtId="0" fontId="12" fillId="0" borderId="0" xfId="42" applyFont="1"/>
    <xf numFmtId="0" fontId="9" fillId="0" borderId="0" xfId="42" applyFill="1" applyAlignment="1">
      <alignment horizontal="right"/>
    </xf>
    <xf numFmtId="179" fontId="9" fillId="0" borderId="0" xfId="42" applyNumberFormat="1" applyFill="1"/>
    <xf numFmtId="0" fontId="9" fillId="0" borderId="0" xfId="42" applyNumberFormat="1" applyFill="1"/>
    <xf numFmtId="0" fontId="13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11" borderId="0" xfId="0" applyFont="1" applyFill="1" applyBorder="1"/>
    <xf numFmtId="14" fontId="14" fillId="14" borderId="6" xfId="3" applyNumberFormat="1" applyFont="1" applyFill="1" applyBorder="1"/>
    <xf numFmtId="0" fontId="9" fillId="6" borderId="0" xfId="0" applyFont="1" applyFill="1" applyBorder="1"/>
    <xf numFmtId="4" fontId="9" fillId="0" borderId="0" xfId="0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/>
    </xf>
    <xf numFmtId="184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77" fontId="9" fillId="0" borderId="0" xfId="0" applyNumberFormat="1" applyFont="1" applyFill="1" applyBorder="1" applyAlignment="1">
      <alignment horizontal="center"/>
    </xf>
    <xf numFmtId="177" fontId="9" fillId="0" borderId="0" xfId="0" applyNumberFormat="1" applyFont="1" applyFill="1" applyBorder="1"/>
    <xf numFmtId="10" fontId="9" fillId="0" borderId="0" xfId="11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84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9" fillId="0" borderId="0" xfId="0" applyNumberFormat="1" applyFont="1"/>
    <xf numFmtId="10" fontId="9" fillId="0" borderId="0" xfId="11" applyNumberFormat="1" applyFont="1" applyFill="1" applyAlignment="1">
      <alignment horizontal="center"/>
    </xf>
    <xf numFmtId="177" fontId="15" fillId="15" borderId="0" xfId="0" applyNumberFormat="1" applyFont="1" applyFill="1" applyBorder="1"/>
    <xf numFmtId="176" fontId="15" fillId="15" borderId="0" xfId="11" applyNumberFormat="1" applyFont="1" applyFill="1" applyBorder="1" applyAlignment="1">
      <alignment horizontal="center"/>
    </xf>
    <xf numFmtId="177" fontId="15" fillId="15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/>
    </xf>
    <xf numFmtId="177" fontId="9" fillId="0" borderId="0" xfId="11" applyNumberFormat="1" applyFont="1" applyFill="1" applyBorder="1" applyAlignment="1">
      <alignment horizontal="center"/>
    </xf>
    <xf numFmtId="176" fontId="9" fillId="0" borderId="0" xfId="11" applyNumberFormat="1" applyFont="1" applyFill="1" applyBorder="1" applyAlignment="1">
      <alignment horizontal="center"/>
    </xf>
    <xf numFmtId="177" fontId="9" fillId="0" borderId="0" xfId="11" applyNumberFormat="1" applyFont="1" applyFill="1" applyAlignment="1">
      <alignment horizontal="center"/>
    </xf>
    <xf numFmtId="177" fontId="9" fillId="0" borderId="0" xfId="0" applyNumberFormat="1" applyFont="1" applyFill="1" applyAlignment="1">
      <alignment horizontal="center"/>
    </xf>
    <xf numFmtId="176" fontId="9" fillId="0" borderId="0" xfId="11" applyNumberFormat="1" applyFont="1" applyFill="1" applyAlignment="1">
      <alignment horizontal="center"/>
    </xf>
    <xf numFmtId="10" fontId="9" fillId="0" borderId="0" xfId="11" applyNumberFormat="1" applyFont="1"/>
    <xf numFmtId="0" fontId="13" fillId="11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9">
    <dxf>
      <fill>
        <patternFill patternType="solid">
          <bgColor rgb="FFFFC000"/>
        </patternFill>
      </fill>
    </dxf>
    <dxf>
      <font>
        <color theme="8" tint="-0.499984740745262"/>
      </font>
      <fill>
        <patternFill patternType="solid">
          <bgColor rgb="FF92D050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colors>
    <mruColors>
      <color rgb="00ACCBF9"/>
      <color rgb="00C837FF"/>
      <color rgb="00C941F9"/>
      <color rgb="00EB691E"/>
      <color rgb="00EB701D"/>
      <color rgb="00C55A11"/>
      <color rgb="00D264FA"/>
      <color rgb="009999FF"/>
      <color rgb="008BB8E1"/>
      <color rgb="003E86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 Sectors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Tables!$C$30</c:f>
              <c:strCache>
                <c:ptCount val="1"/>
                <c:pt idx="0">
                  <c:v>Portfolio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Tables!$C$31:$C$41</c:f>
              <c:numCache>
                <c:formatCode>0.0%</c:formatCode>
                <c:ptCount val="11"/>
                <c:pt idx="0">
                  <c:v>0.0467508335083976</c:v>
                </c:pt>
                <c:pt idx="1">
                  <c:v>0.111255738413284</c:v>
                </c:pt>
                <c:pt idx="2">
                  <c:v>0.136310695956864</c:v>
                </c:pt>
                <c:pt idx="3">
                  <c:v>0.0977209627392755</c:v>
                </c:pt>
                <c:pt idx="4">
                  <c:v>0</c:v>
                </c:pt>
                <c:pt idx="5">
                  <c:v>0.078420589775606</c:v>
                </c:pt>
                <c:pt idx="6">
                  <c:v>0.255327758498464</c:v>
                </c:pt>
                <c:pt idx="7">
                  <c:v>0.145342472516051</c:v>
                </c:pt>
                <c:pt idx="8">
                  <c:v>0.0824754438353273</c:v>
                </c:pt>
                <c:pt idx="9">
                  <c:v>0.0381903212814312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Tables!$E$30</c:f>
              <c:strCache>
                <c:ptCount val="1"/>
                <c:pt idx="0">
                  <c:v>Benchmark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Tables!$E$31:$E$41</c:f>
              <c:numCache>
                <c:formatCode>0.00%</c:formatCode>
                <c:ptCount val="11"/>
                <c:pt idx="0">
                  <c:v>0.0669415751593951</c:v>
                </c:pt>
                <c:pt idx="1">
                  <c:v>0.0487041777151021</c:v>
                </c:pt>
                <c:pt idx="2">
                  <c:v>0.113749347040673</c:v>
                </c:pt>
                <c:pt idx="3">
                  <c:v>0.124874651329787</c:v>
                </c:pt>
                <c:pt idx="4">
                  <c:v>0.0821941240758866</c:v>
                </c:pt>
                <c:pt idx="5">
                  <c:v>0.124218479024011</c:v>
                </c:pt>
                <c:pt idx="6">
                  <c:v>0.16937580079343</c:v>
                </c:pt>
                <c:pt idx="7">
                  <c:v>0.183375727485103</c:v>
                </c:pt>
                <c:pt idx="8">
                  <c:v>0.0260527124376952</c:v>
                </c:pt>
                <c:pt idx="9">
                  <c:v>0.0296923012759548</c:v>
                </c:pt>
                <c:pt idx="10">
                  <c:v>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750679167"/>
        <c:axId val="1767600847"/>
      </c:barChart>
      <c:catAx>
        <c:axId val="175067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67600847"/>
        <c:crosses val="autoZero"/>
        <c:auto val="1"/>
        <c:lblAlgn val="ctr"/>
        <c:lblOffset val="100"/>
        <c:noMultiLvlLbl val="0"/>
      </c:catAx>
      <c:valAx>
        <c:axId val="1767600847"/>
        <c:scaling>
          <c:orientation val="minMax"/>
          <c:max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67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</a:t>
            </a:r>
            <a:r>
              <a:rPr lang="en-US" baseline="0"/>
              <a:t> Sector </a:t>
            </a:r>
            <a:r>
              <a:rPr lang="en-US"/>
              <a:t>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Tables!$G$30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Tables!$G$31:$G$41</c:f>
              <c:numCache>
                <c:formatCode>0.0%</c:formatCode>
                <c:ptCount val="11"/>
                <c:pt idx="0">
                  <c:v>-0.0201907416509976</c:v>
                </c:pt>
                <c:pt idx="1">
                  <c:v>0.0625515606981821</c:v>
                </c:pt>
                <c:pt idx="2">
                  <c:v>0.0225613489161908</c:v>
                </c:pt>
                <c:pt idx="3">
                  <c:v>-0.0271536885905111</c:v>
                </c:pt>
                <c:pt idx="4">
                  <c:v>-0.0821941240758866</c:v>
                </c:pt>
                <c:pt idx="5">
                  <c:v>-0.045797889248405</c:v>
                </c:pt>
                <c:pt idx="6">
                  <c:v>0.0859519577050338</c:v>
                </c:pt>
                <c:pt idx="7">
                  <c:v>-0.0380332549690524</c:v>
                </c:pt>
                <c:pt idx="8">
                  <c:v>0.0564227313976321</c:v>
                </c:pt>
                <c:pt idx="9">
                  <c:v>0.00849802000547639</c:v>
                </c:pt>
                <c:pt idx="10">
                  <c:v>-0.0298019870416901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22188879"/>
        <c:axId val="1753019727"/>
      </c:barChart>
      <c:catAx>
        <c:axId val="172218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53019727"/>
        <c:crosses val="autoZero"/>
        <c:auto val="1"/>
        <c:lblAlgn val="ctr"/>
        <c:lblOffset val="100"/>
        <c:noMultiLvlLbl val="0"/>
      </c:catAx>
      <c:valAx>
        <c:axId val="175301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2218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Tables!$C$20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Tables!$C$21:$C$25</c:f>
              <c:numCache>
                <c:formatCode>0.0%</c:formatCode>
                <c:ptCount val="5"/>
                <c:pt idx="0">
                  <c:v>0.601322474729408</c:v>
                </c:pt>
                <c:pt idx="1">
                  <c:v>0.0984236313225856</c:v>
                </c:pt>
                <c:pt idx="2">
                  <c:v>0.0452626727986883</c:v>
                </c:pt>
                <c:pt idx="3">
                  <c:v>0.0936519371988738</c:v>
                </c:pt>
                <c:pt idx="4">
                  <c:v>0.153134100475144</c:v>
                </c:pt>
              </c:numCache>
            </c:numRef>
          </c:val>
        </c:ser>
        <c:ser>
          <c:idx val="1"/>
          <c:order val="1"/>
          <c:tx>
            <c:strRef>
              <c:f>Tables!$E$20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Tables!$E$21:$E$25</c:f>
              <c:numCache>
                <c:formatCode>0.00%</c:formatCode>
                <c:ptCount val="5"/>
                <c:pt idx="0">
                  <c:v>0.642599327667686</c:v>
                </c:pt>
                <c:pt idx="1">
                  <c:v>0.166665972154876</c:v>
                </c:pt>
                <c:pt idx="2">
                  <c:v>0.0630781037728871</c:v>
                </c:pt>
                <c:pt idx="3">
                  <c:v>0.0427035321878482</c:v>
                </c:pt>
                <c:pt idx="4">
                  <c:v>0.0839339475954293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3857423"/>
        <c:axId val="1784176975"/>
      </c:barChart>
      <c:catAx>
        <c:axId val="178385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176975"/>
        <c:crosses val="autoZero"/>
        <c:auto val="1"/>
        <c:lblAlgn val="ctr"/>
        <c:lblOffset val="100"/>
        <c:noMultiLvlLbl val="0"/>
      </c:catAx>
      <c:valAx>
        <c:axId val="17841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385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Tables!$G$20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Tables!$G$21:$G$25</c:f>
              <c:numCache>
                <c:formatCode>0.00%</c:formatCode>
                <c:ptCount val="5"/>
                <c:pt idx="0">
                  <c:v>-0.0412768529382787</c:v>
                </c:pt>
                <c:pt idx="1">
                  <c:v>-0.0682423408322906</c:v>
                </c:pt>
                <c:pt idx="2">
                  <c:v>-0.0178154309741987</c:v>
                </c:pt>
                <c:pt idx="3">
                  <c:v>0.0509484050110256</c:v>
                </c:pt>
                <c:pt idx="4">
                  <c:v>0.069200152879715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85639007"/>
        <c:axId val="1779062543"/>
      </c:barChart>
      <c:catAx>
        <c:axId val="178563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9062543"/>
        <c:crosses val="autoZero"/>
        <c:auto val="1"/>
        <c:lblAlgn val="ctr"/>
        <c:lblOffset val="100"/>
        <c:noMultiLvlLbl val="0"/>
      </c:catAx>
      <c:valAx>
        <c:axId val="177906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563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Tables!$L$34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Tables!$L$35:$L$60</c:f>
              <c:numCache>
                <c:formatCode>0.0%</c:formatCode>
                <c:ptCount val="26"/>
                <c:pt idx="0">
                  <c:v>0.561602982406536</c:v>
                </c:pt>
                <c:pt idx="1">
                  <c:v>0.0304324330546641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0.0343444261973251</c:v>
                </c:pt>
                <c:pt idx="7">
                  <c:v>0</c:v>
                </c:pt>
                <c:pt idx="8">
                  <c:v>0</c:v>
                </c:pt>
                <c:pt idx="9">
                  <c:v>0.153134100475144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0.0452626727986883</c:v>
                </c:pt>
                <c:pt idx="15">
                  <c:v>0.0344257547661245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0.029653450359136</c:v>
                </c:pt>
                <c:pt idx="20">
                  <c:v>0.0632195041442097</c:v>
                </c:pt>
                <c:pt idx="21">
                  <c:v>0</c:v>
                </c:pt>
                <c:pt idx="22">
                  <c:v>0.0397194923228723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Tables!$N$34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Tables!$N$35:$N$60</c:f>
              <c:numCache>
                <c:formatCode>0.0%</c:formatCode>
                <c:ptCount val="26"/>
                <c:pt idx="0">
                  <c:v>0.607980614926524</c:v>
                </c:pt>
                <c:pt idx="1">
                  <c:v>0.00448642449216671</c:v>
                </c:pt>
                <c:pt idx="2">
                  <c:v>0.00944510853818175</c:v>
                </c:pt>
                <c:pt idx="3">
                  <c:v>0.000595343120025164</c:v>
                </c:pt>
                <c:pt idx="4">
                  <c:v>0.000735653626927326</c:v>
                </c:pt>
                <c:pt idx="5">
                  <c:v>0.00260261870513394</c:v>
                </c:pt>
                <c:pt idx="6">
                  <c:v>0.0129964431779804</c:v>
                </c:pt>
                <c:pt idx="7">
                  <c:v>0</c:v>
                </c:pt>
                <c:pt idx="8">
                  <c:v>0</c:v>
                </c:pt>
                <c:pt idx="9">
                  <c:v>0.0839339475954293</c:v>
                </c:pt>
                <c:pt idx="10">
                  <c:v>0.00867116307676137</c:v>
                </c:pt>
                <c:pt idx="11">
                  <c:v>0.00189722240396907</c:v>
                </c:pt>
                <c:pt idx="12">
                  <c:v>0.00193195707581737</c:v>
                </c:pt>
                <c:pt idx="13">
                  <c:v>0.0127783697158392</c:v>
                </c:pt>
                <c:pt idx="14">
                  <c:v>0.0630781037728871</c:v>
                </c:pt>
                <c:pt idx="15">
                  <c:v>0.0396241548005484</c:v>
                </c:pt>
                <c:pt idx="16">
                  <c:v>0.00363784891983079</c:v>
                </c:pt>
                <c:pt idx="17">
                  <c:v>0.0110098634629413</c:v>
                </c:pt>
                <c:pt idx="18">
                  <c:v>0.00609894828453383</c:v>
                </c:pt>
                <c:pt idx="19">
                  <c:v>0.0345688553663236</c:v>
                </c:pt>
                <c:pt idx="20">
                  <c:v>0</c:v>
                </c:pt>
                <c:pt idx="21">
                  <c:v>0.0288621436492598</c:v>
                </c:pt>
                <c:pt idx="22">
                  <c:v>0.034618712741163</c:v>
                </c:pt>
                <c:pt idx="23">
                  <c:v>0.00384596488829211</c:v>
                </c:pt>
                <c:pt idx="24">
                  <c:v>0.024703084352915</c:v>
                </c:pt>
                <c:pt idx="25">
                  <c:v>0.000878336685277407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84635743"/>
        <c:axId val="1786035279"/>
      </c:barChart>
      <c:catAx>
        <c:axId val="1784635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6035279"/>
        <c:crosses val="autoZero"/>
        <c:auto val="1"/>
        <c:lblAlgn val="ctr"/>
        <c:lblOffset val="100"/>
        <c:noMultiLvlLbl val="0"/>
      </c:catAx>
      <c:valAx>
        <c:axId val="17860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463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Active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Tables!$P$34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Tables!$P$35:$P$60</c:f>
              <c:numCache>
                <c:formatCode>0.0%</c:formatCode>
                <c:ptCount val="26"/>
                <c:pt idx="0">
                  <c:v>-0.0463776325199886</c:v>
                </c:pt>
                <c:pt idx="1">
                  <c:v>0.0259460085624974</c:v>
                </c:pt>
                <c:pt idx="2">
                  <c:v>-0.00944510853818175</c:v>
                </c:pt>
                <c:pt idx="3">
                  <c:v>-0.000595343120025164</c:v>
                </c:pt>
                <c:pt idx="4">
                  <c:v>-0.000735653626927326</c:v>
                </c:pt>
                <c:pt idx="5">
                  <c:v>-0.00260261870513394</c:v>
                </c:pt>
                <c:pt idx="6">
                  <c:v>0.0213479830193447</c:v>
                </c:pt>
                <c:pt idx="7">
                  <c:v>0</c:v>
                </c:pt>
                <c:pt idx="8">
                  <c:v>0</c:v>
                </c:pt>
                <c:pt idx="9">
                  <c:v>0.069200152879715</c:v>
                </c:pt>
                <c:pt idx="10">
                  <c:v>-0.00867116307676137</c:v>
                </c:pt>
                <c:pt idx="11">
                  <c:v>-0.00189722240396907</c:v>
                </c:pt>
                <c:pt idx="12">
                  <c:v>-0.00193195707581737</c:v>
                </c:pt>
                <c:pt idx="13">
                  <c:v>-0.0127783697158392</c:v>
                </c:pt>
                <c:pt idx="14">
                  <c:v>-0.0178154309741987</c:v>
                </c:pt>
                <c:pt idx="15">
                  <c:v>-0.0051984000344239</c:v>
                </c:pt>
                <c:pt idx="16">
                  <c:v>-0.00363784891983079</c:v>
                </c:pt>
                <c:pt idx="17">
                  <c:v>-0.0110098634629413</c:v>
                </c:pt>
                <c:pt idx="18">
                  <c:v>-0.00609894828453383</c:v>
                </c:pt>
                <c:pt idx="19">
                  <c:v>-0.00491540500718765</c:v>
                </c:pt>
                <c:pt idx="20">
                  <c:v>0.0632195041442097</c:v>
                </c:pt>
                <c:pt idx="21">
                  <c:v>-0.0288621436492598</c:v>
                </c:pt>
                <c:pt idx="22">
                  <c:v>0.00510077958170931</c:v>
                </c:pt>
                <c:pt idx="23">
                  <c:v>-0.00384596488829211</c:v>
                </c:pt>
                <c:pt idx="24">
                  <c:v>-0.024703084352915</c:v>
                </c:pt>
                <c:pt idx="25">
                  <c:v>-0.000878336685277407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86054959"/>
        <c:axId val="1786056639"/>
      </c:barChart>
      <c:catAx>
        <c:axId val="178605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6639"/>
        <c:crosses val="autoZero"/>
        <c:auto val="1"/>
        <c:lblAlgn val="ctr"/>
        <c:lblOffset val="100"/>
        <c:noMultiLvlLbl val="0"/>
      </c:catAx>
      <c:valAx>
        <c:axId val="178605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0</xdr:row>
      <xdr:rowOff>139700</xdr:rowOff>
    </xdr:from>
    <xdr:to>
      <xdr:col>11</xdr:col>
      <xdr:colOff>177800</xdr:colOff>
      <xdr:row>30</xdr:row>
      <xdr:rowOff>101600</xdr:rowOff>
    </xdr:to>
    <xdr:graphicFrame>
      <xdr:nvGraphicFramePr>
        <xdr:cNvPr id="3" name="Chart 2"/>
        <xdr:cNvGraphicFramePr/>
      </xdr:nvGraphicFramePr>
      <xdr:xfrm>
        <a:off x="228600" y="139700"/>
        <a:ext cx="78003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0</xdr:row>
      <xdr:rowOff>127000</xdr:rowOff>
    </xdr:from>
    <xdr:to>
      <xdr:col>22</xdr:col>
      <xdr:colOff>317500</xdr:colOff>
      <xdr:row>30</xdr:row>
      <xdr:rowOff>88900</xdr:rowOff>
    </xdr:to>
    <xdr:graphicFrame>
      <xdr:nvGraphicFramePr>
        <xdr:cNvPr id="4" name="Chart 3"/>
        <xdr:cNvGraphicFramePr/>
      </xdr:nvGraphicFramePr>
      <xdr:xfrm>
        <a:off x="8232140" y="127000"/>
        <a:ext cx="59715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31</xdr:row>
      <xdr:rowOff>88900</xdr:rowOff>
    </xdr:from>
    <xdr:to>
      <xdr:col>11</xdr:col>
      <xdr:colOff>165100</xdr:colOff>
      <xdr:row>61</xdr:row>
      <xdr:rowOff>0</xdr:rowOff>
    </xdr:to>
    <xdr:graphicFrame>
      <xdr:nvGraphicFramePr>
        <xdr:cNvPr id="5" name="Chart 4"/>
        <xdr:cNvGraphicFramePr/>
      </xdr:nvGraphicFramePr>
      <xdr:xfrm>
        <a:off x="254000" y="4813300"/>
        <a:ext cx="7762240" cy="4483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31</xdr:row>
      <xdr:rowOff>101600</xdr:rowOff>
    </xdr:from>
    <xdr:to>
      <xdr:col>22</xdr:col>
      <xdr:colOff>330200</xdr:colOff>
      <xdr:row>61</xdr:row>
      <xdr:rowOff>25400</xdr:rowOff>
    </xdr:to>
    <xdr:graphicFrame>
      <xdr:nvGraphicFramePr>
        <xdr:cNvPr id="7" name="Chart 6"/>
        <xdr:cNvGraphicFramePr/>
      </xdr:nvGraphicFramePr>
      <xdr:xfrm>
        <a:off x="8219440" y="4826000"/>
        <a:ext cx="5996940" cy="449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62</xdr:row>
      <xdr:rowOff>0</xdr:rowOff>
    </xdr:from>
    <xdr:to>
      <xdr:col>9</xdr:col>
      <xdr:colOff>12700</xdr:colOff>
      <xdr:row>123</xdr:row>
      <xdr:rowOff>139700</xdr:rowOff>
    </xdr:to>
    <xdr:graphicFrame>
      <xdr:nvGraphicFramePr>
        <xdr:cNvPr id="8" name="Chart 7"/>
        <xdr:cNvGraphicFramePr/>
      </xdr:nvGraphicFramePr>
      <xdr:xfrm>
        <a:off x="241300" y="9448800"/>
        <a:ext cx="6525260" cy="943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215900</xdr:colOff>
      <xdr:row>62</xdr:row>
      <xdr:rowOff>0</xdr:rowOff>
    </xdr:from>
    <xdr:to>
      <xdr:col>17</xdr:col>
      <xdr:colOff>548640</xdr:colOff>
      <xdr:row>124</xdr:row>
      <xdr:rowOff>12700</xdr:rowOff>
    </xdr:to>
    <xdr:graphicFrame>
      <xdr:nvGraphicFramePr>
        <xdr:cNvPr id="9" name="Chart 8"/>
        <xdr:cNvGraphicFramePr/>
      </xdr:nvGraphicFramePr>
      <xdr:xfrm>
        <a:off x="6969760" y="9448800"/>
        <a:ext cx="4721860" cy="946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VS_HCS\20170428\20170428%20HCS_VMQ%20Score%20Calculator%20vRIC_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1_asset_univ"/>
      <sheetName val="in2_ds_data"/>
      <sheetName val="in3_wmr_usd_fx"/>
      <sheetName val="in3_asset_univ_evaldate"/>
      <sheetName val="in4_tr_data"/>
      <sheetName val="out1_eva_adj_bp_debt_ratios"/>
      <sheetName val="out2_pr_mom"/>
      <sheetName val="out3_ibes_chg_aer"/>
      <sheetName val="out4_factor_ranks"/>
      <sheetName val="res1_vmq_score"/>
      <sheetName val="res2_factor_rank_correl"/>
      <sheetName val="res3_vmq_regions_geographic"/>
      <sheetName val="res4_vmq_regions_gics_es"/>
      <sheetName val="res5_vmq_regions_gics_ig"/>
      <sheetName val="anlys1_hcs_eval_date"/>
      <sheetName val="anlys2_hcs_region_sector"/>
      <sheetName val="calc1_tgt_hcs"/>
      <sheetName val="calc2_tgt_hcs_regsec"/>
      <sheetName val="upl1_expost_analysis_data"/>
      <sheetName val="upl2_vmq_upload"/>
      <sheetName val="regions_gics_si_de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3" name="Target_Weight" displayName="Target_Weight" ref="A4:U34" totalsRowShown="0">
  <sortState ref="A4:U34">
    <sortCondition ref="H5" descending="1"/>
  </sortState>
  <tableColumns count="21">
    <tableColumn id="1" name="prev_date_d0"/>
    <tableColumn id="2" name="calc_date_d1"/>
    <tableColumn id="3" name="iso_cty"/>
    <tableColumn id="4" name="gics_ind"/>
    <tableColumn id="5" name="isin"/>
    <tableColumn id="6" name="ric"/>
    <tableColumn id="7" name="name"/>
    <tableColumn id="8" name="eod_wgt_d1"/>
    <tableColumn id="9" name="stock_only_wgt"/>
    <tableColumn id="10" name="GICS_ES"/>
    <tableColumn id="11" name="Region"/>
    <tableColumn id="12" name="fwd_pe"/>
    <tableColumn id="13" name="fwd_div_yld"/>
    <tableColumn id="14" name="pb_ratio"/>
    <tableColumn id="15" name="fwd_roe"/>
    <tableColumn id="16" name="fwd_cfo_yld"/>
    <tableColumn id="17" name="mktcap_usd_B"/>
    <tableColumn id="18" name="V"/>
    <tableColumn id="19" name="M"/>
    <tableColumn id="20" name="Q"/>
    <tableColumn id="21" name="VMQ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asset_universe" displayName="asset_universe" ref="A5:Q2160" totalsRowShown="0">
  <autoFilter ref="A5:Q2160"/>
  <tableColumns count="17">
    <tableColumn id="1" name="CALC_DATE"/>
    <tableColumn id="2" name="ISIN"/>
    <tableColumn id="3" name="RIC"/>
    <tableColumn id="4" name="SECURITY_NAME"/>
    <tableColumn id="5" name="ISO_CTY_CODE"/>
    <tableColumn id="6" name="GICS_SI"/>
    <tableColumn id="7" name="ISSUED_SHARE_CAPITAL"/>
    <tableColumn id="8" name="FULL_MKTCAP_USD"/>
    <tableColumn id="9" name="FGN_INC_FACT"/>
    <tableColumn id="10" name="FFLOAT_MKTCAP_USD"/>
    <tableColumn id="11" name="BMK_VGA"/>
    <tableColumn id="12" name="BMK_MKTCAP_USD"/>
    <tableColumn id="13" name="BMK_FLAG"/>
    <tableColumn id="14" name="SEDOL"/>
    <tableColumn id="15" name="NIS_ASSET_UNIV"/>
    <tableColumn id="16" name="NIS_GICS_IG"/>
    <tableColumn id="17" name="NIS_GICS_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3" name="currport_actwgt_region" displayName="currport_actwgt_region" ref="A20:G26" totalsRowShown="0">
  <tableColumns count="7">
    <tableColumn id="1" name="REGION_CODE"/>
    <tableColumn id="2" name="REGION"/>
    <tableColumn id="3" name="CURR_PORT"/>
    <tableColumn id="4" name="MSWLD_VW"/>
    <tableColumn id="5" name="MSWLD"/>
    <tableColumn id="6" name="vs_MSWLD_VW"/>
    <tableColumn id="7" name="vs_MSWLD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4" name="currport_actwgt_gics_es" displayName="currport_actwgt_gics_es" ref="A30:G42" totalsRowShown="0">
  <tableColumns count="7">
    <tableColumn id="1" name="GICS_ES_CODE"/>
    <tableColumn id="2" name="GICS Sector"/>
    <tableColumn id="3" name="Portfolio"/>
    <tableColumn id="4" name="MSWLD_VW"/>
    <tableColumn id="5" name="Benchmark"/>
    <tableColumn id="6" name="vs_MSWLD_VW"/>
    <tableColumn id="7" name="vs_MSWLD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5" name="currport_actwgt_gics_cty" displayName="currport_actwgt_gics_cty" ref="I34:P61" totalsRowShown="0">
  <sortState ref="I34:P61">
    <sortCondition ref="I34" descending="1"/>
  </sortState>
  <tableColumns count="8">
    <tableColumn id="1" name="ISO_CTY_CODE"/>
    <tableColumn id="2" name="Country"/>
    <tableColumn id="3" name="REGION_CODE"/>
    <tableColumn id="4" name="CURR_PORT"/>
    <tableColumn id="5" name="MSWLD_VW"/>
    <tableColumn id="6" name="MSWLD"/>
    <tableColumn id="7" name="vs_MSWLD_VW"/>
    <tableColumn id="8" name="vs_MSWLD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B127:F156" totalsRowShown="0">
  <sortState ref="B127:F156">
    <sortCondition ref="B127"/>
  </sortState>
  <tableColumns count="5">
    <tableColumn id="1" name="SECURITY_NAME"/>
    <tableColumn id="2" name="V_SCORE"/>
    <tableColumn id="3" name="M_SCORE"/>
    <tableColumn id="4" name="Q_SCORE"/>
    <tableColumn id="5" name="VMQ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4"/>
  <sheetViews>
    <sheetView tabSelected="1" zoomScale="150" zoomScaleNormal="150" workbookViewId="0">
      <pane ySplit="4" topLeftCell="A5" activePane="bottomLeft" state="frozen"/>
      <selection/>
      <selection pane="bottomLeft" activeCell="C34" sqref="C34"/>
    </sheetView>
  </sheetViews>
  <sheetFormatPr defaultColWidth="13" defaultRowHeight="10.2"/>
  <cols>
    <col min="1" max="1" width="13" style="116"/>
    <col min="2" max="2" width="11.1979166666667" style="116" customWidth="1"/>
    <col min="3" max="3" width="8.80208333333333" style="116" customWidth="1"/>
    <col min="4" max="5" width="13" style="116"/>
    <col min="6" max="6" width="7" style="116" customWidth="1"/>
    <col min="7" max="7" width="23.8020833333333" style="116" customWidth="1"/>
    <col min="8" max="8" width="9.59375" style="116" customWidth="1"/>
    <col min="9" max="9" width="9.80208333333333" style="116" customWidth="1"/>
    <col min="10" max="10" width="7" style="116" customWidth="1"/>
    <col min="11" max="12" width="6.19791666666667" style="116" customWidth="1"/>
    <col min="13" max="13" width="10.3958333333333" style="116" customWidth="1"/>
    <col min="14" max="14" width="7.80208333333333" style="116" customWidth="1"/>
    <col min="15" max="15" width="7" style="116" customWidth="1"/>
    <col min="16" max="16" width="10.3958333333333" style="116" customWidth="1"/>
    <col min="17" max="17" width="13" style="116"/>
    <col min="18" max="20" width="1.80208333333333" style="116" customWidth="1"/>
    <col min="21" max="21" width="3.39583333333333" style="116" customWidth="1"/>
    <col min="22" max="16384" width="13" style="116"/>
  </cols>
  <sheetData>
    <row r="1" spans="1:17">
      <c r="A1" s="117"/>
      <c r="B1" s="117"/>
      <c r="C1" s="117"/>
      <c r="D1" s="117"/>
      <c r="E1" s="117"/>
      <c r="F1" s="117"/>
      <c r="G1" s="117"/>
      <c r="H1" s="117"/>
      <c r="I1" s="117"/>
      <c r="K1" s="117"/>
      <c r="L1" s="117"/>
      <c r="M1" s="117"/>
      <c r="N1" s="117"/>
      <c r="O1" s="117"/>
      <c r="P1" s="117"/>
      <c r="Q1" s="117"/>
    </row>
    <row r="2" spans="1:18">
      <c r="A2" s="116" t="s">
        <v>0</v>
      </c>
      <c r="B2" s="118"/>
      <c r="C2" s="117"/>
      <c r="D2" s="119">
        <v>43312</v>
      </c>
      <c r="E2" s="120" t="s">
        <v>1</v>
      </c>
      <c r="F2" s="117"/>
      <c r="G2" s="121"/>
      <c r="H2" s="117"/>
      <c r="I2" s="117"/>
      <c r="K2" s="117"/>
      <c r="L2" s="137">
        <f t="array" ref="L2">SUM(Target_Weight[stock_only_wgt])/SUM(Target_Weight[stock_only_wgt]/Target_Weight[fwd_pe])</f>
        <v>10.990670692727</v>
      </c>
      <c r="M2" s="138">
        <f>SUMPRODUCT(Target_Weight[stock_only_wgt],Target_Weight[fwd_div_yld])</f>
        <v>0.0336762204483144</v>
      </c>
      <c r="N2" s="139">
        <f t="array" ref="N2">SUM(Target_Weight[stock_only_wgt])/SUM(Target_Weight[stock_only_wgt]/Target_Weight[pb_ratio])</f>
        <v>1.90405740648157</v>
      </c>
      <c r="O2" s="138">
        <f>SUMPRODUCT(Target_Weight[stock_only_wgt],Target_Weight[fwd_roe])</f>
        <v>0.244813915811911</v>
      </c>
      <c r="P2" s="138">
        <f>SUMPRODUCT(Target_Weight[stock_only_wgt],Target_Weight[fwd_cfo_yld])</f>
        <v>0.129696873422553</v>
      </c>
      <c r="Q2" s="139">
        <f>SUMPRODUCT(Target_Weight[stock_only_wgt],Target_Weight[mktcap_usd_B])</f>
        <v>111.152595191579</v>
      </c>
      <c r="R2" s="148"/>
    </row>
    <row r="3" spans="1:17">
      <c r="A3" s="117"/>
      <c r="B3" s="117"/>
      <c r="C3" s="117" t="s">
        <v>2</v>
      </c>
      <c r="D3" s="117" t="s">
        <v>3</v>
      </c>
      <c r="E3" s="117"/>
      <c r="F3" s="117"/>
      <c r="G3" s="117" t="s">
        <v>2</v>
      </c>
      <c r="H3" s="117"/>
      <c r="I3" s="117" t="s">
        <v>2</v>
      </c>
      <c r="K3" s="117"/>
      <c r="L3" s="117"/>
      <c r="M3" s="117"/>
      <c r="N3" s="117"/>
      <c r="O3" s="117"/>
      <c r="P3" s="117"/>
      <c r="Q3" s="117"/>
    </row>
    <row r="4" s="115" customFormat="1" ht="24.75" customHeight="1" spans="1:21">
      <c r="A4" s="122" t="s">
        <v>4</v>
      </c>
      <c r="B4" s="122" t="s">
        <v>5</v>
      </c>
      <c r="C4" s="123" t="s">
        <v>6</v>
      </c>
      <c r="D4" s="124" t="s">
        <v>7</v>
      </c>
      <c r="E4" s="122" t="s">
        <v>8</v>
      </c>
      <c r="F4" s="124" t="s">
        <v>9</v>
      </c>
      <c r="G4" s="124" t="s">
        <v>10</v>
      </c>
      <c r="H4" s="123" t="s">
        <v>11</v>
      </c>
      <c r="I4" s="123" t="s">
        <v>12</v>
      </c>
      <c r="J4" s="140" t="s">
        <v>13</v>
      </c>
      <c r="K4" s="141" t="s">
        <v>14</v>
      </c>
      <c r="L4" s="123" t="s">
        <v>15</v>
      </c>
      <c r="M4" s="123" t="s">
        <v>16</v>
      </c>
      <c r="N4" s="124" t="s">
        <v>17</v>
      </c>
      <c r="O4" s="124" t="s">
        <v>18</v>
      </c>
      <c r="P4" s="124" t="s">
        <v>19</v>
      </c>
      <c r="Q4" s="122" t="s">
        <v>20</v>
      </c>
      <c r="R4" s="149" t="s">
        <v>21</v>
      </c>
      <c r="S4" s="149" t="s">
        <v>22</v>
      </c>
      <c r="T4" s="149" t="s">
        <v>23</v>
      </c>
      <c r="U4" s="149" t="s">
        <v>24</v>
      </c>
    </row>
    <row r="5" spans="1:21">
      <c r="A5" s="125">
        <v>43311</v>
      </c>
      <c r="B5" s="125">
        <v>43312</v>
      </c>
      <c r="C5" s="125" t="s">
        <v>25</v>
      </c>
      <c r="D5" s="126">
        <v>501010</v>
      </c>
      <c r="E5" s="127" t="s">
        <v>26</v>
      </c>
      <c r="F5" s="127" t="s">
        <v>27</v>
      </c>
      <c r="G5" s="128" t="s">
        <v>28</v>
      </c>
      <c r="H5" s="129">
        <v>0.0517509731227377</v>
      </c>
      <c r="I5" s="129">
        <f>Target_Weight[[#This Row],[eod_wgt_d1]]/(SUM(Target_Weight[eod_wgt_d1])-INDEX(Target_Weight[eod_wgt_d1],MATCH("UNINV_LIQ",Target_Weight[iso_cty],0)))</f>
        <v>0.0521791123128429</v>
      </c>
      <c r="J5" s="142">
        <f>VALUE(LEFT(Target_Weight[[#This Row],[gics_ind]],2))</f>
        <v>50</v>
      </c>
      <c r="K5" s="129" t="e">
        <f>INDEX(#REF!,MATCH(Target_Weight[[#This Row],[iso_cty]],#REF!,0))</f>
        <v>#REF!</v>
      </c>
      <c r="L5" s="143">
        <v>11.0776702569702</v>
      </c>
      <c r="M5" s="129">
        <v>0.0463204879938032</v>
      </c>
      <c r="N5" s="127">
        <v>4.20179074411505</v>
      </c>
      <c r="O5" s="144">
        <v>0.3839143</v>
      </c>
      <c r="P5" s="144">
        <v>0.164193841982959</v>
      </c>
      <c r="Q5" s="127">
        <v>213.1680772266</v>
      </c>
      <c r="R5" s="150"/>
      <c r="S5" s="150"/>
      <c r="T5" s="150"/>
      <c r="U5" s="150"/>
    </row>
    <row r="6" spans="1:21">
      <c r="A6" s="130">
        <v>43311</v>
      </c>
      <c r="B6" s="125">
        <v>43312</v>
      </c>
      <c r="C6" s="125" t="s">
        <v>25</v>
      </c>
      <c r="D6" s="126">
        <v>101020</v>
      </c>
      <c r="E6" s="127" t="s">
        <v>29</v>
      </c>
      <c r="F6" s="127" t="s">
        <v>30</v>
      </c>
      <c r="G6" s="128" t="s">
        <v>31</v>
      </c>
      <c r="H6" s="129">
        <v>0.0467508335083976</v>
      </c>
      <c r="I6" s="129">
        <f>Target_Weight[[#This Row],[eod_wgt_d1]]/(SUM(Target_Weight[eod_wgt_d1])-INDEX(Target_Weight[eod_wgt_d1],MATCH("UNINV_LIQ",Target_Weight[iso_cty],0)))</f>
        <v>0.0471376062159862</v>
      </c>
      <c r="J6" s="142">
        <f>VALUE(LEFT(Target_Weight[[#This Row],[gics_ind]],2))</f>
        <v>10</v>
      </c>
      <c r="K6" s="129" t="e">
        <f>INDEX(#REF!,MATCH(Target_Weight[[#This Row],[iso_cty]],#REF!,0))</f>
        <v>#REF!</v>
      </c>
      <c r="L6" s="143">
        <v>17.7192940429635</v>
      </c>
      <c r="M6" s="129">
        <v>0.0270539923954373</v>
      </c>
      <c r="N6" s="127">
        <v>2.3312291628647</v>
      </c>
      <c r="O6" s="144">
        <v>0.1241966</v>
      </c>
      <c r="P6" s="144">
        <v>0.0991199831009717</v>
      </c>
      <c r="Q6" s="127">
        <v>51.2664101343</v>
      </c>
      <c r="R6" s="150"/>
      <c r="S6" s="150"/>
      <c r="T6" s="150"/>
      <c r="U6" s="150"/>
    </row>
    <row r="7" spans="1:21">
      <c r="A7" s="130">
        <v>43311</v>
      </c>
      <c r="B7" s="125">
        <v>43312</v>
      </c>
      <c r="C7" s="125" t="s">
        <v>25</v>
      </c>
      <c r="D7" s="126">
        <v>352010</v>
      </c>
      <c r="E7" s="127" t="s">
        <v>32</v>
      </c>
      <c r="F7" s="127" t="s">
        <v>33</v>
      </c>
      <c r="G7" s="128" t="s">
        <v>34</v>
      </c>
      <c r="H7" s="129">
        <v>0.0454352940613058</v>
      </c>
      <c r="I7" s="129">
        <f>Target_Weight[[#This Row],[eod_wgt_d1]]/(SUM(Target_Weight[eod_wgt_d1])-INDEX(Target_Weight[eod_wgt_d1],MATCH("UNINV_LIQ",Target_Weight[iso_cty],0)))</f>
        <v>0.0458111832248866</v>
      </c>
      <c r="J7" s="142">
        <f>VALUE(LEFT(Target_Weight[[#This Row],[gics_ind]],2))</f>
        <v>35</v>
      </c>
      <c r="K7" s="129" t="e">
        <f>INDEX(#REF!,MATCH(Target_Weight[[#This Row],[iso_cty]],#REF!,0))</f>
        <v>#REF!</v>
      </c>
      <c r="L7" s="143">
        <v>11.8308026491999</v>
      </c>
      <c r="M7" s="129">
        <v>0.0293090068097135</v>
      </c>
      <c r="N7" s="127">
        <v>4.64100855801833</v>
      </c>
      <c r="O7" s="144">
        <v>0.5371981</v>
      </c>
      <c r="P7" s="144">
        <v>0.102366825131697</v>
      </c>
      <c r="Q7" s="127">
        <v>101.95479239523</v>
      </c>
      <c r="R7" s="150"/>
      <c r="S7" s="150"/>
      <c r="T7" s="150"/>
      <c r="U7" s="150"/>
    </row>
    <row r="8" spans="1:21">
      <c r="A8" s="130">
        <v>43311</v>
      </c>
      <c r="B8" s="125">
        <v>43312</v>
      </c>
      <c r="C8" s="125" t="s">
        <v>25</v>
      </c>
      <c r="D8" s="126">
        <v>452020</v>
      </c>
      <c r="E8" s="127" t="s">
        <v>35</v>
      </c>
      <c r="F8" s="127" t="s">
        <v>36</v>
      </c>
      <c r="G8" s="128" t="s">
        <v>37</v>
      </c>
      <c r="H8" s="129">
        <v>0.045360424776154</v>
      </c>
      <c r="I8" s="129">
        <f>Target_Weight[[#This Row],[eod_wgt_d1]]/(SUM(Target_Weight[eod_wgt_d1])-INDEX(Target_Weight[eod_wgt_d1],MATCH("UNINV_LIQ",Target_Weight[iso_cty],0)))</f>
        <v>0.0457356945412351</v>
      </c>
      <c r="J8" s="142">
        <f>VALUE(LEFT(Target_Weight[[#This Row],[gics_ind]],2))</f>
        <v>45</v>
      </c>
      <c r="K8" s="129" t="e">
        <f>INDEX(#REF!,MATCH(Target_Weight[[#This Row],[iso_cty]],#REF!,0))</f>
        <v>#REF!</v>
      </c>
      <c r="L8" s="143">
        <v>16.3228508761019</v>
      </c>
      <c r="M8" s="129">
        <v>0.0143562457302013</v>
      </c>
      <c r="N8" s="127">
        <v>7.41387105549727</v>
      </c>
      <c r="O8" s="144">
        <v>0.4863851</v>
      </c>
      <c r="P8" s="144">
        <v>0.0774404855746492</v>
      </c>
      <c r="Q8" s="127">
        <v>965.53393377</v>
      </c>
      <c r="R8" s="150"/>
      <c r="S8" s="150"/>
      <c r="T8" s="150"/>
      <c r="U8" s="150"/>
    </row>
    <row r="9" spans="1:21">
      <c r="A9" s="130">
        <v>43311</v>
      </c>
      <c r="B9" s="125">
        <v>43312</v>
      </c>
      <c r="C9" s="125" t="s">
        <v>38</v>
      </c>
      <c r="D9" s="126">
        <v>403010</v>
      </c>
      <c r="E9" s="127" t="s">
        <v>39</v>
      </c>
      <c r="F9" s="127" t="s">
        <v>40</v>
      </c>
      <c r="G9" s="128" t="s">
        <v>41</v>
      </c>
      <c r="H9" s="129">
        <v>0.0452626727986883</v>
      </c>
      <c r="I9" s="129">
        <f>Target_Weight[[#This Row],[eod_wgt_d1]]/(SUM(Target_Weight[eod_wgt_d1])-INDEX(Target_Weight[eod_wgt_d1],MATCH("UNINV_LIQ",Target_Weight[iso_cty],0)))</f>
        <v>0.0456371338552576</v>
      </c>
      <c r="J9" s="142">
        <f>VALUE(LEFT(Target_Weight[[#This Row],[gics_ind]],2))</f>
        <v>40</v>
      </c>
      <c r="K9" s="129" t="e">
        <f>INDEX(#REF!,MATCH(Target_Weight[[#This Row],[iso_cty]],#REF!,0))</f>
        <v>#REF!</v>
      </c>
      <c r="L9" s="143">
        <v>9.14077418564644</v>
      </c>
      <c r="M9" s="129">
        <v>0.0624539779215836</v>
      </c>
      <c r="N9" s="127">
        <v>1.99576910942736</v>
      </c>
      <c r="O9" s="144">
        <v>0.2053321</v>
      </c>
      <c r="P9" s="144">
        <v>0.260445374952417</v>
      </c>
      <c r="Q9" s="127">
        <v>20.5330448891125</v>
      </c>
      <c r="R9" s="150"/>
      <c r="S9" s="150"/>
      <c r="T9" s="150"/>
      <c r="U9" s="150"/>
    </row>
    <row r="10" spans="1:21">
      <c r="A10" s="130">
        <v>43311</v>
      </c>
      <c r="B10" s="125">
        <v>43312</v>
      </c>
      <c r="C10" s="125" t="s">
        <v>25</v>
      </c>
      <c r="D10" s="126">
        <v>201060</v>
      </c>
      <c r="E10" s="127" t="s">
        <v>42</v>
      </c>
      <c r="F10" s="127" t="s">
        <v>43</v>
      </c>
      <c r="G10" s="128" t="s">
        <v>44</v>
      </c>
      <c r="H10" s="129">
        <v>0.0426730601360831</v>
      </c>
      <c r="I10" s="129">
        <f>Target_Weight[[#This Row],[eod_wgt_d1]]/(SUM(Target_Weight[eod_wgt_d1])-INDEX(Target_Weight[eod_wgt_d1],MATCH("UNINV_LIQ",Target_Weight[iso_cty],0)))</f>
        <v>0.0430260971574864</v>
      </c>
      <c r="J10" s="142">
        <f>VALUE(LEFT(Target_Weight[[#This Row],[gics_ind]],2))</f>
        <v>20</v>
      </c>
      <c r="K10" s="129" t="e">
        <f>INDEX(#REF!,MATCH(Target_Weight[[#This Row],[iso_cty]],#REF!,0))</f>
        <v>#REF!</v>
      </c>
      <c r="L10" s="143">
        <v>12.3963593668374</v>
      </c>
      <c r="M10" s="129">
        <v>0.022547983310153</v>
      </c>
      <c r="N10" s="127">
        <v>5.77852843739031</v>
      </c>
      <c r="O10" s="144">
        <v>0.4057142</v>
      </c>
      <c r="P10" s="144">
        <v>0.105592559109875</v>
      </c>
      <c r="Q10" s="127">
        <v>85.9385860136</v>
      </c>
      <c r="R10" s="150"/>
      <c r="S10" s="150"/>
      <c r="T10" s="150"/>
      <c r="U10" s="150"/>
    </row>
    <row r="11" spans="1:21">
      <c r="A11" s="130">
        <v>43311</v>
      </c>
      <c r="B11" s="125">
        <v>43312</v>
      </c>
      <c r="C11" s="125" t="s">
        <v>25</v>
      </c>
      <c r="D11" s="126">
        <v>151010</v>
      </c>
      <c r="E11" s="127" t="s">
        <v>45</v>
      </c>
      <c r="F11" s="127" t="s">
        <v>46</v>
      </c>
      <c r="G11" s="128" t="s">
        <v>47</v>
      </c>
      <c r="H11" s="129">
        <v>0.0414844919912956</v>
      </c>
      <c r="I11" s="129">
        <f>Target_Weight[[#This Row],[eod_wgt_d1]]/(SUM(Target_Weight[eod_wgt_d1])-INDEX(Target_Weight[eod_wgt_d1],MATCH("UNINV_LIQ",Target_Weight[iso_cty],0)))</f>
        <v>0.041827695910591</v>
      </c>
      <c r="J11" s="142">
        <f>VALUE(LEFT(Target_Weight[[#This Row],[gics_ind]],2))</f>
        <v>15</v>
      </c>
      <c r="K11" s="129" t="e">
        <f>INDEX(#REF!,MATCH(Target_Weight[[#This Row],[iso_cty]],#REF!,0))</f>
        <v>#REF!</v>
      </c>
      <c r="L11" s="143">
        <v>16.5378094676975</v>
      </c>
      <c r="M11" s="129">
        <v>0.0242424022102661</v>
      </c>
      <c r="N11" s="127">
        <v>1.5759818107974</v>
      </c>
      <c r="O11" s="144">
        <v>0.0946175</v>
      </c>
      <c r="P11" s="144">
        <v>0.0715514032281518</v>
      </c>
      <c r="Q11" s="127">
        <v>160.16694458206</v>
      </c>
      <c r="R11" s="150"/>
      <c r="S11" s="150"/>
      <c r="T11" s="150"/>
      <c r="U11" s="150"/>
    </row>
    <row r="12" spans="1:21">
      <c r="A12" s="130">
        <v>43311</v>
      </c>
      <c r="B12" s="125">
        <v>43312</v>
      </c>
      <c r="C12" s="125" t="s">
        <v>25</v>
      </c>
      <c r="D12" s="126">
        <v>453010</v>
      </c>
      <c r="E12" s="127" t="s">
        <v>48</v>
      </c>
      <c r="F12" s="127" t="s">
        <v>49</v>
      </c>
      <c r="G12" s="128" t="s">
        <v>50</v>
      </c>
      <c r="H12" s="129">
        <v>0.041183458114415</v>
      </c>
      <c r="I12" s="129">
        <f>Target_Weight[[#This Row],[eod_wgt_d1]]/(SUM(Target_Weight[eod_wgt_d1])-INDEX(Target_Weight[eod_wgt_d1],MATCH("UNINV_LIQ",Target_Weight[iso_cty],0)))</f>
        <v>0.0415241715607306</v>
      </c>
      <c r="J12" s="142">
        <f>VALUE(LEFT(Target_Weight[[#This Row],[gics_ind]],2))</f>
        <v>45</v>
      </c>
      <c r="K12" s="129" t="e">
        <f>INDEX(#REF!,MATCH(Target_Weight[[#This Row],[iso_cty]],#REF!,0))</f>
        <v>#REF!</v>
      </c>
      <c r="L12" s="143">
        <v>11.5564717443065</v>
      </c>
      <c r="M12" s="129">
        <v>0.0245503118503119</v>
      </c>
      <c r="N12" s="127">
        <v>3.16628977687072</v>
      </c>
      <c r="O12" s="144">
        <v>0.2718206</v>
      </c>
      <c r="P12" s="144">
        <v>0.122516008316008</v>
      </c>
      <c r="Q12" s="127">
        <v>225.108</v>
      </c>
      <c r="R12" s="150"/>
      <c r="S12" s="150"/>
      <c r="T12" s="150"/>
      <c r="U12" s="150"/>
    </row>
    <row r="13" spans="1:21">
      <c r="A13" s="130">
        <v>43311</v>
      </c>
      <c r="B13" s="125">
        <v>43312</v>
      </c>
      <c r="C13" s="125" t="s">
        <v>25</v>
      </c>
      <c r="D13" s="126">
        <v>255030</v>
      </c>
      <c r="E13" s="127" t="s">
        <v>51</v>
      </c>
      <c r="F13" s="127" t="s">
        <v>52</v>
      </c>
      <c r="G13" s="128" t="s">
        <v>53</v>
      </c>
      <c r="H13" s="129">
        <v>0.0398153788180939</v>
      </c>
      <c r="I13" s="129">
        <f>Target_Weight[[#This Row],[eod_wgt_d1]]/(SUM(Target_Weight[eod_wgt_d1])-INDEX(Target_Weight[eod_wgt_d1],MATCH("UNINV_LIQ",Target_Weight[iso_cty],0)))</f>
        <v>0.0401447740547879</v>
      </c>
      <c r="J13" s="142">
        <f>VALUE(LEFT(Target_Weight[[#This Row],[gics_ind]],2))</f>
        <v>25</v>
      </c>
      <c r="K13" s="129" t="e">
        <f>INDEX(#REF!,MATCH(Target_Weight[[#This Row],[iso_cty]],#REF!,0))</f>
        <v>#REF!</v>
      </c>
      <c r="L13" s="143">
        <v>10.2904267690961</v>
      </c>
      <c r="M13" s="129">
        <v>0.039220739994966</v>
      </c>
      <c r="N13" s="127">
        <v>2.09106798129458</v>
      </c>
      <c r="O13" s="144">
        <v>0.1726333</v>
      </c>
      <c r="P13" s="144">
        <v>0.166379310344828</v>
      </c>
      <c r="Q13" s="127">
        <v>12.109704</v>
      </c>
      <c r="R13" s="150"/>
      <c r="S13" s="150"/>
      <c r="T13" s="150"/>
      <c r="U13" s="150"/>
    </row>
    <row r="14" spans="1:21">
      <c r="A14" s="130">
        <v>43311</v>
      </c>
      <c r="B14" s="125">
        <v>43312</v>
      </c>
      <c r="C14" s="125" t="s">
        <v>54</v>
      </c>
      <c r="D14" s="126">
        <v>403010</v>
      </c>
      <c r="E14" s="127" t="s">
        <v>55</v>
      </c>
      <c r="F14" s="127" t="s">
        <v>56</v>
      </c>
      <c r="G14" s="128" t="s">
        <v>57</v>
      </c>
      <c r="H14" s="129">
        <v>0.0397194923228723</v>
      </c>
      <c r="I14" s="129">
        <f>Target_Weight[[#This Row],[eod_wgt_d1]]/(SUM(Target_Weight[eod_wgt_d1])-INDEX(Target_Weight[eod_wgt_d1],MATCH("UNINV_LIQ",Target_Weight[iso_cty],0)))</f>
        <v>0.0400480942843112</v>
      </c>
      <c r="J14" s="142">
        <f>VALUE(LEFT(Target_Weight[[#This Row],[gics_ind]],2))</f>
        <v>40</v>
      </c>
      <c r="K14" s="129" t="e">
        <f>INDEX(#REF!,MATCH(Target_Weight[[#This Row],[iso_cty]],#REF!,0))</f>
        <v>#REF!</v>
      </c>
      <c r="L14" s="143">
        <v>9.22898267273783</v>
      </c>
      <c r="M14" s="129">
        <v>0.0360898178807947</v>
      </c>
      <c r="N14" s="127">
        <v>1.11140371633343</v>
      </c>
      <c r="O14" s="144">
        <v>0.1293002</v>
      </c>
      <c r="P14" s="144">
        <v>0</v>
      </c>
      <c r="Q14" s="127">
        <v>36.786176064639</v>
      </c>
      <c r="R14" s="150"/>
      <c r="S14" s="150"/>
      <c r="T14" s="150"/>
      <c r="U14" s="150"/>
    </row>
    <row r="15" spans="1:21">
      <c r="A15" s="130">
        <v>43311</v>
      </c>
      <c r="B15" s="125">
        <v>43312</v>
      </c>
      <c r="C15" s="125" t="s">
        <v>25</v>
      </c>
      <c r="D15" s="126">
        <v>551050</v>
      </c>
      <c r="E15" s="127" t="s">
        <v>58</v>
      </c>
      <c r="F15" s="127" t="s">
        <v>59</v>
      </c>
      <c r="G15" s="128" t="s">
        <v>60</v>
      </c>
      <c r="H15" s="129">
        <v>0.0381903212814312</v>
      </c>
      <c r="I15" s="129">
        <f>Target_Weight[[#This Row],[eod_wgt_d1]]/(SUM(Target_Weight[eod_wgt_d1])-INDEX(Target_Weight[eod_wgt_d1],MATCH("UNINV_LIQ",Target_Weight[iso_cty],0)))</f>
        <v>0.0385062723106903</v>
      </c>
      <c r="J15" s="142">
        <f>VALUE(LEFT(Target_Weight[[#This Row],[gics_ind]],2))</f>
        <v>55</v>
      </c>
      <c r="K15" s="129" t="e">
        <f>INDEX(#REF!,MATCH(Target_Weight[[#This Row],[iso_cty]],#REF!,0))</f>
        <v>#REF!</v>
      </c>
      <c r="L15" s="143">
        <v>11.1208224081242</v>
      </c>
      <c r="M15" s="129">
        <v>0.0397140718562874</v>
      </c>
      <c r="N15" s="127">
        <v>2.76724993798536</v>
      </c>
      <c r="O15" s="144">
        <v>0.2720768</v>
      </c>
      <c r="P15" s="144">
        <v>0.289527694610778</v>
      </c>
      <c r="Q15" s="127">
        <v>8.82417992024</v>
      </c>
      <c r="R15" s="150"/>
      <c r="S15" s="150"/>
      <c r="T15" s="150"/>
      <c r="U15" s="150"/>
    </row>
    <row r="16" spans="1:21">
      <c r="A16" s="130">
        <v>43311</v>
      </c>
      <c r="B16" s="125">
        <v>43312</v>
      </c>
      <c r="C16" s="125" t="s">
        <v>61</v>
      </c>
      <c r="D16" s="126">
        <v>403010</v>
      </c>
      <c r="E16" s="127" t="s">
        <v>62</v>
      </c>
      <c r="F16" s="127" t="s">
        <v>63</v>
      </c>
      <c r="G16" s="128" t="s">
        <v>64</v>
      </c>
      <c r="H16" s="129">
        <v>0.0344257547661245</v>
      </c>
      <c r="I16" s="129">
        <f>Target_Weight[[#This Row],[eod_wgt_d1]]/(SUM(Target_Weight[eod_wgt_d1])-INDEX(Target_Weight[eod_wgt_d1],MATCH("UNINV_LIQ",Target_Weight[iso_cty],0)))</f>
        <v>0.0347105612900399</v>
      </c>
      <c r="J16" s="142">
        <f>VALUE(LEFT(Target_Weight[[#This Row],[gics_ind]],2))</f>
        <v>40</v>
      </c>
      <c r="K16" s="129" t="e">
        <f>INDEX(#REF!,MATCH(Target_Weight[[#This Row],[iso_cty]],#REF!,0))</f>
        <v>#REF!</v>
      </c>
      <c r="L16" s="143">
        <v>8.70599141492513</v>
      </c>
      <c r="M16" s="129">
        <v>0.0611240740740741</v>
      </c>
      <c r="N16" s="127">
        <v>0.739567194380463</v>
      </c>
      <c r="O16" s="144">
        <v>0.0906312</v>
      </c>
      <c r="P16" s="144">
        <v>0.106018518518518</v>
      </c>
      <c r="Q16" s="127">
        <v>61.2934877279854</v>
      </c>
      <c r="R16" s="150"/>
      <c r="S16" s="150"/>
      <c r="T16" s="150"/>
      <c r="U16" s="150"/>
    </row>
    <row r="17" spans="1:21">
      <c r="A17" s="130">
        <v>43311</v>
      </c>
      <c r="B17" s="125">
        <v>43312</v>
      </c>
      <c r="C17" s="125" t="s">
        <v>65</v>
      </c>
      <c r="D17" s="126">
        <v>202020</v>
      </c>
      <c r="E17" s="127" t="s">
        <v>66</v>
      </c>
      <c r="F17" s="127" t="s">
        <v>67</v>
      </c>
      <c r="G17" s="128" t="s">
        <v>68</v>
      </c>
      <c r="H17" s="129">
        <v>0.0343444261973251</v>
      </c>
      <c r="I17" s="129">
        <f>Target_Weight[[#This Row],[eod_wgt_d1]]/(SUM(Target_Weight[eod_wgt_d1])-INDEX(Target_Weight[eod_wgt_d1],MATCH("UNINV_LIQ",Target_Weight[iso_cty],0)))</f>
        <v>0.0346285598846642</v>
      </c>
      <c r="J17" s="142">
        <f>VALUE(LEFT(Target_Weight[[#This Row],[gics_ind]],2))</f>
        <v>20</v>
      </c>
      <c r="K17" s="129" t="e">
        <f>INDEX(#REF!,MATCH(Target_Weight[[#This Row],[iso_cty]],#REF!,0))</f>
        <v>#REF!</v>
      </c>
      <c r="L17" s="143">
        <v>11.8959922827326</v>
      </c>
      <c r="M17" s="129">
        <v>0.0494649834131957</v>
      </c>
      <c r="N17" s="127">
        <v>2.44289019783267</v>
      </c>
      <c r="O17" s="144">
        <v>0.1858532</v>
      </c>
      <c r="P17" s="144">
        <v>0.0826638407666789</v>
      </c>
      <c r="Q17" s="127">
        <v>11.6349274351204</v>
      </c>
      <c r="R17" s="150"/>
      <c r="S17" s="150"/>
      <c r="T17" s="150"/>
      <c r="U17" s="150"/>
    </row>
    <row r="18" spans="1:21">
      <c r="A18" s="130">
        <v>43311</v>
      </c>
      <c r="B18" s="125">
        <v>43312</v>
      </c>
      <c r="C18" s="125" t="s">
        <v>25</v>
      </c>
      <c r="D18" s="126">
        <v>251010</v>
      </c>
      <c r="E18" s="127" t="s">
        <v>69</v>
      </c>
      <c r="F18" s="127" t="s">
        <v>70</v>
      </c>
      <c r="G18" s="128" t="s">
        <v>71</v>
      </c>
      <c r="H18" s="129">
        <v>0.0332992699614539</v>
      </c>
      <c r="I18" s="129">
        <f>Target_Weight[[#This Row],[eod_wgt_d1]]/(SUM(Target_Weight[eod_wgt_d1])-INDEX(Target_Weight[eod_wgt_d1],MATCH("UNINV_LIQ",Target_Weight[iso_cty],0)))</f>
        <v>0.0335747570028005</v>
      </c>
      <c r="J18" s="142">
        <f>VALUE(LEFT(Target_Weight[[#This Row],[gics_ind]],2))</f>
        <v>25</v>
      </c>
      <c r="K18" s="129" t="e">
        <f>INDEX(#REF!,MATCH(Target_Weight[[#This Row],[iso_cty]],#REF!,0))</f>
        <v>#REF!</v>
      </c>
      <c r="L18" s="143">
        <v>9.34157287754465</v>
      </c>
      <c r="M18" s="129">
        <v>0.015040748348415</v>
      </c>
      <c r="N18" s="127">
        <v>2.75108180955286</v>
      </c>
      <c r="O18" s="144">
        <v>0.2839354</v>
      </c>
      <c r="P18" s="144">
        <v>0.147586520846056</v>
      </c>
      <c r="Q18" s="127">
        <v>12.0543230169</v>
      </c>
      <c r="R18" s="150"/>
      <c r="S18" s="150"/>
      <c r="T18" s="150"/>
      <c r="U18" s="150"/>
    </row>
    <row r="19" spans="1:21">
      <c r="A19" s="130">
        <v>43311</v>
      </c>
      <c r="B19" s="125">
        <v>43312</v>
      </c>
      <c r="C19" s="125" t="s">
        <v>25</v>
      </c>
      <c r="D19" s="126">
        <v>351020</v>
      </c>
      <c r="E19" s="127" t="s">
        <v>72</v>
      </c>
      <c r="F19" s="127" t="s">
        <v>73</v>
      </c>
      <c r="G19" s="128" t="s">
        <v>74</v>
      </c>
      <c r="H19" s="129">
        <v>0.0329852957143002</v>
      </c>
      <c r="I19" s="129">
        <f>Target_Weight[[#This Row],[eod_wgt_d1]]/(SUM(Target_Weight[eod_wgt_d1])-INDEX(Target_Weight[eod_wgt_d1],MATCH("UNINV_LIQ",Target_Weight[iso_cty],0)))</f>
        <v>0.0332581852261361</v>
      </c>
      <c r="J19" s="142">
        <f>VALUE(LEFT(Target_Weight[[#This Row],[gics_ind]],2))</f>
        <v>35</v>
      </c>
      <c r="K19" s="129" t="e">
        <f>INDEX(#REF!,MATCH(Target_Weight[[#This Row],[iso_cty]],#REF!,0))</f>
        <v>#REF!</v>
      </c>
      <c r="L19" s="143">
        <v>16.3310938863614</v>
      </c>
      <c r="M19" s="129">
        <v>0.011943557312253</v>
      </c>
      <c r="N19" s="127">
        <v>2.29116227502242</v>
      </c>
      <c r="O19" s="144">
        <v>0.1437819</v>
      </c>
      <c r="P19" s="144">
        <v>0.05846395256917</v>
      </c>
      <c r="Q19" s="127">
        <v>64.6976407</v>
      </c>
      <c r="R19" s="150"/>
      <c r="S19" s="150"/>
      <c r="T19" s="150"/>
      <c r="U19" s="150"/>
    </row>
    <row r="20" spans="1:21">
      <c r="A20" s="130">
        <v>43311</v>
      </c>
      <c r="B20" s="125">
        <v>43312</v>
      </c>
      <c r="C20" s="125" t="s">
        <v>25</v>
      </c>
      <c r="D20" s="126">
        <v>452010</v>
      </c>
      <c r="E20" s="127" t="s">
        <v>75</v>
      </c>
      <c r="F20" s="127" t="s">
        <v>76</v>
      </c>
      <c r="G20" s="128" t="s">
        <v>77</v>
      </c>
      <c r="H20" s="129">
        <v>0.0329171885023362</v>
      </c>
      <c r="I20" s="129">
        <f>Target_Weight[[#This Row],[eod_wgt_d1]]/(SUM(Target_Weight[eod_wgt_d1])-INDEX(Target_Weight[eod_wgt_d1],MATCH("UNINV_LIQ",Target_Weight[iso_cty],0)))</f>
        <v>0.0331895145587469</v>
      </c>
      <c r="J20" s="142">
        <f>VALUE(LEFT(Target_Weight[[#This Row],[gics_ind]],2))</f>
        <v>45</v>
      </c>
      <c r="K20" s="129" t="e">
        <f>INDEX(#REF!,MATCH(Target_Weight[[#This Row],[iso_cty]],#REF!,0))</f>
        <v>#REF!</v>
      </c>
      <c r="L20" s="143">
        <v>16.3401091916495</v>
      </c>
      <c r="M20" s="129">
        <v>0.0293057460392528</v>
      </c>
      <c r="N20" s="127">
        <v>4.29053942262412</v>
      </c>
      <c r="O20" s="144">
        <v>0.2065164</v>
      </c>
      <c r="P20" s="144">
        <v>0.0663918183967841</v>
      </c>
      <c r="Q20" s="127">
        <v>203.7328112689</v>
      </c>
      <c r="R20" s="150"/>
      <c r="S20" s="150"/>
      <c r="T20" s="150"/>
      <c r="U20" s="150"/>
    </row>
    <row r="21" spans="1:21">
      <c r="A21" s="131">
        <v>43311</v>
      </c>
      <c r="B21" s="132">
        <v>43312</v>
      </c>
      <c r="C21" s="132" t="s">
        <v>78</v>
      </c>
      <c r="D21" s="133">
        <v>403010</v>
      </c>
      <c r="E21" s="134" t="s">
        <v>79</v>
      </c>
      <c r="F21" s="134" t="s">
        <v>80</v>
      </c>
      <c r="G21" s="135" t="s">
        <v>81</v>
      </c>
      <c r="H21" s="136">
        <v>0.0324950334316201</v>
      </c>
      <c r="I21" s="136">
        <f>Target_Weight[[#This Row],[eod_wgt_d1]]/(SUM(Target_Weight[eod_wgt_d1])-INDEX(Target_Weight[eod_wgt_d1],MATCH("UNINV_LIQ",Target_Weight[iso_cty],0)))</f>
        <v>0.0327638669714815</v>
      </c>
      <c r="J21" s="142">
        <f>VALUE(LEFT(Target_Weight[[#This Row],[gics_ind]],2))</f>
        <v>40</v>
      </c>
      <c r="K21" s="136" t="e">
        <f>INDEX(#REF!,MATCH(Target_Weight[[#This Row],[iso_cty]],#REF!,0))</f>
        <v>#REF!</v>
      </c>
      <c r="L21" s="145">
        <v>11.4276382396638</v>
      </c>
      <c r="M21" s="136">
        <v>0.0262658966944028</v>
      </c>
      <c r="N21" s="146">
        <v>2.29847923167693</v>
      </c>
      <c r="O21" s="147">
        <v>0.1952628</v>
      </c>
      <c r="P21" s="147">
        <v>0.119088276094374</v>
      </c>
      <c r="Q21" s="146">
        <v>69.0930591607908</v>
      </c>
      <c r="R21" s="150"/>
      <c r="S21" s="150"/>
      <c r="T21" s="150"/>
      <c r="U21" s="150"/>
    </row>
    <row r="22" spans="1:21">
      <c r="A22" s="130">
        <v>43311</v>
      </c>
      <c r="B22" s="125">
        <v>43312</v>
      </c>
      <c r="C22" s="125" t="s">
        <v>78</v>
      </c>
      <c r="D22" s="126">
        <v>501020</v>
      </c>
      <c r="E22" s="127" t="s">
        <v>82</v>
      </c>
      <c r="F22" s="127" t="s">
        <v>83</v>
      </c>
      <c r="G22" s="128" t="s">
        <v>84</v>
      </c>
      <c r="H22" s="129">
        <v>0.0307244707125896</v>
      </c>
      <c r="I22" s="129">
        <f>Target_Weight[[#This Row],[eod_wgt_d1]]/(SUM(Target_Weight[eod_wgt_d1])-INDEX(Target_Weight[eod_wgt_d1],MATCH("UNINV_LIQ",Target_Weight[iso_cty],0)))</f>
        <v>0.0309786562711123</v>
      </c>
      <c r="J22" s="142">
        <f>VALUE(LEFT(Target_Weight[[#This Row],[gics_ind]],2))</f>
        <v>50</v>
      </c>
      <c r="K22" s="129" t="e">
        <f>INDEX(#REF!,MATCH(Target_Weight[[#This Row],[iso_cty]],#REF!,0))</f>
        <v>#REF!</v>
      </c>
      <c r="L22" s="143">
        <v>11.0645976030209</v>
      </c>
      <c r="M22" s="129">
        <v>0.0455078854453875</v>
      </c>
      <c r="N22" s="127">
        <v>1.27495130021912</v>
      </c>
      <c r="O22" s="144">
        <v>0.1136822</v>
      </c>
      <c r="P22" s="144">
        <v>0.212766237780774</v>
      </c>
      <c r="Q22" s="127">
        <v>184.737667701981</v>
      </c>
      <c r="R22" s="150"/>
      <c r="S22" s="150"/>
      <c r="T22" s="150"/>
      <c r="U22" s="150"/>
    </row>
    <row r="23" spans="1:21">
      <c r="A23" s="130">
        <v>43311</v>
      </c>
      <c r="B23" s="125">
        <v>43312</v>
      </c>
      <c r="C23" s="125" t="s">
        <v>25</v>
      </c>
      <c r="D23" s="126">
        <v>403010</v>
      </c>
      <c r="E23" s="127" t="s">
        <v>85</v>
      </c>
      <c r="F23" s="127" t="s">
        <v>86</v>
      </c>
      <c r="G23" s="128" t="s">
        <v>87</v>
      </c>
      <c r="H23" s="129">
        <v>0.0305197757227992</v>
      </c>
      <c r="I23" s="129">
        <f>Target_Weight[[#This Row],[eod_wgt_d1]]/(SUM(Target_Weight[eod_wgt_d1])-INDEX(Target_Weight[eod_wgt_d1],MATCH("UNINV_LIQ",Target_Weight[iso_cty],0)))</f>
        <v>0.0307722678262648</v>
      </c>
      <c r="J23" s="142">
        <f>VALUE(LEFT(Target_Weight[[#This Row],[gics_ind]],2))</f>
        <v>40</v>
      </c>
      <c r="K23" s="129" t="e">
        <f>INDEX(#REF!,MATCH(Target_Weight[[#This Row],[iso_cty]],#REF!,0))</f>
        <v>#REF!</v>
      </c>
      <c r="L23" s="143">
        <v>11.3866291516301</v>
      </c>
      <c r="M23" s="129">
        <v>0.0224447786850022</v>
      </c>
      <c r="N23" s="127">
        <v>1.50428230588161</v>
      </c>
      <c r="O23" s="144">
        <v>0.141009</v>
      </c>
      <c r="P23" s="144">
        <v>0.125096691018479</v>
      </c>
      <c r="Q23" s="127">
        <v>36.27169205764</v>
      </c>
      <c r="R23" s="150"/>
      <c r="S23" s="150"/>
      <c r="T23" s="150"/>
      <c r="U23" s="150"/>
    </row>
    <row r="24" spans="1:21">
      <c r="A24" s="130">
        <v>43311</v>
      </c>
      <c r="B24" s="125">
        <v>43312</v>
      </c>
      <c r="C24" s="125" t="s">
        <v>88</v>
      </c>
      <c r="D24" s="126">
        <v>201010</v>
      </c>
      <c r="E24" s="127" t="s">
        <v>89</v>
      </c>
      <c r="F24" s="127" t="s">
        <v>90</v>
      </c>
      <c r="G24" s="128" t="s">
        <v>91</v>
      </c>
      <c r="H24" s="129">
        <v>0.0304324330546641</v>
      </c>
      <c r="I24" s="129">
        <f>Target_Weight[[#This Row],[eod_wgt_d1]]/(SUM(Target_Weight[eod_wgt_d1])-INDEX(Target_Weight[eod_wgt_d1],MATCH("UNINV_LIQ",Target_Weight[iso_cty],0)))</f>
        <v>0.0306842025665156</v>
      </c>
      <c r="J24" s="142">
        <f>VALUE(LEFT(Target_Weight[[#This Row],[gics_ind]],2))</f>
        <v>20</v>
      </c>
      <c r="K24" s="129" t="e">
        <f>INDEX(#REF!,MATCH(Target_Weight[[#This Row],[iso_cty]],#REF!,0))</f>
        <v>#REF!</v>
      </c>
      <c r="L24" s="143">
        <v>20.0975495093142</v>
      </c>
      <c r="M24" s="129">
        <v>0.0448713450292398</v>
      </c>
      <c r="N24" s="127">
        <v>4.58601646098822</v>
      </c>
      <c r="O24" s="144">
        <v>0.2326887</v>
      </c>
      <c r="P24" s="144">
        <v>0.0723538011695906</v>
      </c>
      <c r="Q24" s="127">
        <v>7.84465846891942</v>
      </c>
      <c r="R24" s="150"/>
      <c r="S24" s="150"/>
      <c r="T24" s="150"/>
      <c r="U24" s="150"/>
    </row>
    <row r="25" spans="1:21">
      <c r="A25" s="130">
        <v>43311</v>
      </c>
      <c r="B25" s="125">
        <v>43312</v>
      </c>
      <c r="C25" s="125" t="s">
        <v>92</v>
      </c>
      <c r="D25" s="126">
        <v>151010</v>
      </c>
      <c r="E25" s="127" t="s">
        <v>93</v>
      </c>
      <c r="F25" s="127" t="s">
        <v>94</v>
      </c>
      <c r="G25" s="128" t="s">
        <v>95</v>
      </c>
      <c r="H25" s="129">
        <v>0.029653450359136</v>
      </c>
      <c r="I25" s="129">
        <f>Target_Weight[[#This Row],[eod_wgt_d1]]/(SUM(Target_Weight[eod_wgt_d1])-INDEX(Target_Weight[eod_wgt_d1],MATCH("UNINV_LIQ",Target_Weight[iso_cty],0)))</f>
        <v>0.0298987752961275</v>
      </c>
      <c r="J25" s="142">
        <f>VALUE(LEFT(Target_Weight[[#This Row],[gics_ind]],2))</f>
        <v>15</v>
      </c>
      <c r="K25" s="129" t="e">
        <f>INDEX(#REF!,MATCH(Target_Weight[[#This Row],[iso_cty]],#REF!,0))</f>
        <v>#REF!</v>
      </c>
      <c r="L25" s="143">
        <v>12.3852457091874</v>
      </c>
      <c r="M25" s="129">
        <v>0.0384290679304897</v>
      </c>
      <c r="N25" s="127">
        <v>2.03854872148767</v>
      </c>
      <c r="O25" s="144">
        <v>0.1458595</v>
      </c>
      <c r="P25" s="144">
        <v>0.117904265402844</v>
      </c>
      <c r="Q25" s="127">
        <v>17.257037886411</v>
      </c>
      <c r="R25" s="150"/>
      <c r="S25" s="150"/>
      <c r="T25" s="150"/>
      <c r="U25" s="150"/>
    </row>
    <row r="26" spans="1:21">
      <c r="A26" s="130">
        <v>43311</v>
      </c>
      <c r="B26" s="125">
        <v>43312</v>
      </c>
      <c r="C26" s="125" t="s">
        <v>96</v>
      </c>
      <c r="D26" s="126">
        <v>201070</v>
      </c>
      <c r="E26" s="127" t="s">
        <v>97</v>
      </c>
      <c r="F26" s="127" t="s">
        <v>98</v>
      </c>
      <c r="G26" s="128" t="s">
        <v>99</v>
      </c>
      <c r="H26" s="129">
        <v>0.0288607765687916</v>
      </c>
      <c r="I26" s="129">
        <f>Target_Weight[[#This Row],[eod_wgt_d1]]/(SUM(Target_Weight[eod_wgt_d1])-INDEX(Target_Weight[eod_wgt_d1],MATCH("UNINV_LIQ",Target_Weight[iso_cty],0)))</f>
        <v>0.0290995436635989</v>
      </c>
      <c r="J26" s="142">
        <f>VALUE(LEFT(Target_Weight[[#This Row],[gics_ind]],2))</f>
        <v>20</v>
      </c>
      <c r="K26" s="129" t="e">
        <f>INDEX(#REF!,MATCH(Target_Weight[[#This Row],[iso_cty]],#REF!,0))</f>
        <v>#REF!</v>
      </c>
      <c r="L26" s="143">
        <v>6.61344248319133</v>
      </c>
      <c r="M26" s="129">
        <v>0.0393932121212121</v>
      </c>
      <c r="N26" s="127">
        <v>1.14978268593584</v>
      </c>
      <c r="O26" s="144">
        <v>0.1653576</v>
      </c>
      <c r="P26" s="144">
        <v>0.167136363636364</v>
      </c>
      <c r="Q26" s="127">
        <v>29.4132679821333</v>
      </c>
      <c r="R26" s="150"/>
      <c r="S26" s="150"/>
      <c r="T26" s="150"/>
      <c r="U26" s="150"/>
    </row>
    <row r="27" spans="1:21">
      <c r="A27" s="130">
        <v>43311</v>
      </c>
      <c r="B27" s="125">
        <v>43312</v>
      </c>
      <c r="C27" s="125" t="s">
        <v>96</v>
      </c>
      <c r="D27" s="126">
        <v>401010</v>
      </c>
      <c r="E27" s="127" t="s">
        <v>100</v>
      </c>
      <c r="F27" s="127" t="s">
        <v>101</v>
      </c>
      <c r="G27" s="128" t="s">
        <v>102</v>
      </c>
      <c r="H27" s="129">
        <v>0.0280104142468218</v>
      </c>
      <c r="I27" s="129">
        <f>Target_Weight[[#This Row],[eod_wgt_d1]]/(SUM(Target_Weight[eod_wgt_d1])-INDEX(Target_Weight[eod_wgt_d1],MATCH("UNINV_LIQ",Target_Weight[iso_cty],0)))</f>
        <v>0.0282421462384445</v>
      </c>
      <c r="J27" s="142">
        <f>VALUE(LEFT(Target_Weight[[#This Row],[gics_ind]],2))</f>
        <v>40</v>
      </c>
      <c r="K27" s="129" t="e">
        <f>INDEX(#REF!,MATCH(Target_Weight[[#This Row],[iso_cty]],#REF!,0))</f>
        <v>#REF!</v>
      </c>
      <c r="L27" s="143">
        <v>8.47411985684552</v>
      </c>
      <c r="M27" s="129">
        <v>0.0366459460067492</v>
      </c>
      <c r="N27" s="127">
        <v>0.592287557624303</v>
      </c>
      <c r="O27" s="144">
        <v>0.0731455</v>
      </c>
      <c r="P27" s="144">
        <v>0.183166929133858</v>
      </c>
      <c r="Q27" s="127">
        <v>56.1658108678756</v>
      </c>
      <c r="R27" s="150"/>
      <c r="S27" s="150"/>
      <c r="T27" s="150"/>
      <c r="U27" s="150"/>
    </row>
    <row r="28" spans="1:21">
      <c r="A28" s="130">
        <v>43311</v>
      </c>
      <c r="B28" s="125">
        <v>43312</v>
      </c>
      <c r="C28" s="125" t="s">
        <v>96</v>
      </c>
      <c r="D28" s="126">
        <v>402010</v>
      </c>
      <c r="E28" s="127" t="s">
        <v>103</v>
      </c>
      <c r="F28" s="127" t="s">
        <v>104</v>
      </c>
      <c r="G28" s="128" t="s">
        <v>105</v>
      </c>
      <c r="H28" s="129">
        <v>0.0268705280433698</v>
      </c>
      <c r="I28" s="129">
        <f>Target_Weight[[#This Row],[eod_wgt_d1]]/(SUM(Target_Weight[eod_wgt_d1])-INDEX(Target_Weight[eod_wgt_d1],MATCH("UNINV_LIQ",Target_Weight[iso_cty],0)))</f>
        <v>0.0270928296817738</v>
      </c>
      <c r="J28" s="142">
        <f>VALUE(LEFT(Target_Weight[[#This Row],[gics_ind]],2))</f>
        <v>40</v>
      </c>
      <c r="K28" s="129" t="e">
        <f>INDEX(#REF!,MATCH(Target_Weight[[#This Row],[iso_cty]],#REF!,0))</f>
        <v>#REF!</v>
      </c>
      <c r="L28" s="143">
        <v>7.10750306506161</v>
      </c>
      <c r="M28" s="129">
        <v>0.0379418784530387</v>
      </c>
      <c r="N28" s="127">
        <v>0.855404362981402</v>
      </c>
      <c r="O28" s="144">
        <v>0.1164414</v>
      </c>
      <c r="P28" s="144">
        <v>0.136414364640884</v>
      </c>
      <c r="Q28" s="127">
        <v>21.4153386785778</v>
      </c>
      <c r="R28" s="150"/>
      <c r="S28" s="150"/>
      <c r="T28" s="150"/>
      <c r="U28" s="150"/>
    </row>
    <row r="29" spans="1:21">
      <c r="A29" s="130">
        <v>43311</v>
      </c>
      <c r="B29" s="125">
        <v>43312</v>
      </c>
      <c r="C29" s="125" t="s">
        <v>96</v>
      </c>
      <c r="D29" s="126">
        <v>452030</v>
      </c>
      <c r="E29" s="127" t="s">
        <v>106</v>
      </c>
      <c r="F29" s="127" t="s">
        <v>107</v>
      </c>
      <c r="G29" s="128" t="s">
        <v>108</v>
      </c>
      <c r="H29" s="129">
        <v>0.0258814011231454</v>
      </c>
      <c r="I29" s="129">
        <f>Target_Weight[[#This Row],[eod_wgt_d1]]/(SUM(Target_Weight[eod_wgt_d1])-INDEX(Target_Weight[eod_wgt_d1],MATCH("UNINV_LIQ",Target_Weight[iso_cty],0)))</f>
        <v>0.0260955196497549</v>
      </c>
      <c r="J29" s="142">
        <f>VALUE(LEFT(Target_Weight[[#This Row],[gics_ind]],2))</f>
        <v>45</v>
      </c>
      <c r="K29" s="129" t="e">
        <f>INDEX(#REF!,MATCH(Target_Weight[[#This Row],[iso_cty]],#REF!,0))</f>
        <v>#REF!</v>
      </c>
      <c r="L29" s="143">
        <v>13.150781642374</v>
      </c>
      <c r="M29" s="129">
        <v>0.0218939890350877</v>
      </c>
      <c r="N29" s="127">
        <v>1.59172378477156</v>
      </c>
      <c r="O29" s="144">
        <v>0.120753</v>
      </c>
      <c r="P29" s="144">
        <v>0.08885375</v>
      </c>
      <c r="Q29" s="127">
        <v>5.61093986778631</v>
      </c>
      <c r="R29" s="150"/>
      <c r="S29" s="150"/>
      <c r="T29" s="150"/>
      <c r="U29" s="150"/>
    </row>
    <row r="30" spans="1:21">
      <c r="A30" s="130">
        <v>43311</v>
      </c>
      <c r="B30" s="125">
        <v>43312</v>
      </c>
      <c r="C30" s="125" t="s">
        <v>96</v>
      </c>
      <c r="D30" s="126">
        <v>251020</v>
      </c>
      <c r="E30" s="127" t="s">
        <v>109</v>
      </c>
      <c r="F30" s="127" t="s">
        <v>110</v>
      </c>
      <c r="G30" s="128" t="s">
        <v>111</v>
      </c>
      <c r="H30" s="129">
        <v>0.0246063139597277</v>
      </c>
      <c r="I30" s="129">
        <f>Target_Weight[[#This Row],[eod_wgt_d1]]/(SUM(Target_Weight[eod_wgt_d1])-INDEX(Target_Weight[eod_wgt_d1],MATCH("UNINV_LIQ",Target_Weight[iso_cty],0)))</f>
        <v>0.0248098836067217</v>
      </c>
      <c r="J30" s="142">
        <f>VALUE(LEFT(Target_Weight[[#This Row],[gics_ind]],2))</f>
        <v>25</v>
      </c>
      <c r="K30" s="129" t="e">
        <f>INDEX(#REF!,MATCH(Target_Weight[[#This Row],[iso_cty]],#REF!,0))</f>
        <v>#REF!</v>
      </c>
      <c r="L30" s="143">
        <v>9.51311364004793</v>
      </c>
      <c r="M30" s="129">
        <v>0.0445812753534112</v>
      </c>
      <c r="N30" s="127">
        <v>1.60667110206821</v>
      </c>
      <c r="O30" s="144">
        <v>0.1589272</v>
      </c>
      <c r="P30" s="144">
        <v>0.148213435771358</v>
      </c>
      <c r="Q30" s="127">
        <v>22.3592843553868</v>
      </c>
      <c r="R30" s="150"/>
      <c r="S30" s="150"/>
      <c r="T30" s="150"/>
      <c r="U30" s="150"/>
    </row>
    <row r="31" spans="1:21">
      <c r="A31" s="130">
        <v>43311</v>
      </c>
      <c r="B31" s="125">
        <v>43312</v>
      </c>
      <c r="C31" s="125" t="s">
        <v>25</v>
      </c>
      <c r="D31" s="126">
        <v>151040</v>
      </c>
      <c r="E31" s="127" t="s">
        <v>112</v>
      </c>
      <c r="F31" s="127" t="s">
        <v>113</v>
      </c>
      <c r="G31" s="128" t="s">
        <v>114</v>
      </c>
      <c r="H31" s="129">
        <v>0.0212131295295646</v>
      </c>
      <c r="I31" s="129">
        <f>Target_Weight[[#This Row],[eod_wgt_d1]]/(SUM(Target_Weight[eod_wgt_d1])-INDEX(Target_Weight[eod_wgt_d1],MATCH("UNINV_LIQ",Target_Weight[iso_cty],0)))</f>
        <v>0.0213886271395293</v>
      </c>
      <c r="J31" s="142">
        <f>VALUE(LEFT(Target_Weight[[#This Row],[gics_ind]],2))</f>
        <v>15</v>
      </c>
      <c r="K31" s="129" t="e">
        <f>INDEX(#REF!,MATCH(Target_Weight[[#This Row],[iso_cty]],#REF!,0))</f>
        <v>#REF!</v>
      </c>
      <c r="L31" s="143">
        <v>8.42294676139575</v>
      </c>
      <c r="M31" s="129">
        <v>0.0159269483966872</v>
      </c>
      <c r="N31" s="127">
        <v>2.96712176216787</v>
      </c>
      <c r="O31" s="144">
        <v>0.3348187</v>
      </c>
      <c r="P31" s="144">
        <v>0.131741133998726</v>
      </c>
      <c r="Q31" s="127">
        <v>11.11660076621</v>
      </c>
      <c r="R31" s="150"/>
      <c r="S31" s="150"/>
      <c r="T31" s="150"/>
      <c r="U31" s="150"/>
    </row>
    <row r="32" spans="1:21">
      <c r="A32" s="130">
        <v>43311</v>
      </c>
      <c r="B32" s="125">
        <v>43312</v>
      </c>
      <c r="C32" s="125" t="s">
        <v>96</v>
      </c>
      <c r="D32" s="126">
        <v>151010</v>
      </c>
      <c r="E32" s="127" t="s">
        <v>115</v>
      </c>
      <c r="F32" s="127" t="s">
        <v>116</v>
      </c>
      <c r="G32" s="128" t="s">
        <v>117</v>
      </c>
      <c r="H32" s="129">
        <v>0.0189046665332881</v>
      </c>
      <c r="I32" s="129">
        <f>Target_Weight[[#This Row],[eod_wgt_d1]]/(SUM(Target_Weight[eod_wgt_d1])-INDEX(Target_Weight[eod_wgt_d1],MATCH("UNINV_LIQ",Target_Weight[iso_cty],0)))</f>
        <v>0.0190610660776903</v>
      </c>
      <c r="J32" s="142">
        <f>VALUE(LEFT(Target_Weight[[#This Row],[gics_ind]],2))</f>
        <v>15</v>
      </c>
      <c r="K32" s="129" t="e">
        <f>INDEX(#REF!,MATCH(Target_Weight[[#This Row],[iso_cty]],#REF!,0))</f>
        <v>#REF!</v>
      </c>
      <c r="L32" s="143">
        <v>7.0495895623213</v>
      </c>
      <c r="M32" s="129">
        <v>0.0342997966666667</v>
      </c>
      <c r="N32" s="127">
        <v>1.16618241366088</v>
      </c>
      <c r="O32" s="144">
        <v>0.1592735</v>
      </c>
      <c r="P32" s="144">
        <v>0.212385196666667</v>
      </c>
      <c r="Q32" s="127">
        <v>5.47939829372878</v>
      </c>
      <c r="R32" s="150"/>
      <c r="S32" s="150"/>
      <c r="T32" s="150"/>
      <c r="U32" s="150"/>
    </row>
    <row r="33" spans="1:21">
      <c r="A33" s="130">
        <v>43311</v>
      </c>
      <c r="B33" s="125">
        <v>43312</v>
      </c>
      <c r="C33" s="125" t="s">
        <v>25</v>
      </c>
      <c r="D33" s="126">
        <v>402030</v>
      </c>
      <c r="E33" s="127" t="s">
        <v>118</v>
      </c>
      <c r="F33" s="127" t="s">
        <v>119</v>
      </c>
      <c r="G33" s="128" t="s">
        <v>120</v>
      </c>
      <c r="H33" s="129">
        <v>0.0180240871661675</v>
      </c>
      <c r="I33" s="129">
        <f>Target_Weight[[#This Row],[eod_wgt_d1]]/(SUM(Target_Weight[eod_wgt_d1])-INDEX(Target_Weight[eod_wgt_d1],MATCH("UNINV_LIQ",Target_Weight[iso_cty],0)))</f>
        <v>0.0181732016197915</v>
      </c>
      <c r="J33" s="142">
        <f>VALUE(LEFT(Target_Weight[[#This Row],[gics_ind]],2))</f>
        <v>40</v>
      </c>
      <c r="K33" s="129" t="e">
        <f>INDEX(#REF!,MATCH(Target_Weight[[#This Row],[iso_cty]],#REF!,0))</f>
        <v>#REF!</v>
      </c>
      <c r="L33" s="143">
        <v>7.5642965204236</v>
      </c>
      <c r="M33" s="129">
        <v>0.0277614035087719</v>
      </c>
      <c r="N33" s="127">
        <v>12.834184107495</v>
      </c>
      <c r="O33" s="144">
        <v>1.2976</v>
      </c>
      <c r="P33" s="144">
        <v>0.195929824561404</v>
      </c>
      <c r="Q33" s="127">
        <v>1.56841041825</v>
      </c>
      <c r="R33" s="150"/>
      <c r="S33" s="150"/>
      <c r="T33" s="150"/>
      <c r="U33" s="150"/>
    </row>
    <row r="34" spans="1:21">
      <c r="A34" s="130">
        <v>43279</v>
      </c>
      <c r="B34" s="125">
        <v>43280</v>
      </c>
      <c r="C34" s="125" t="s">
        <v>121</v>
      </c>
      <c r="D34" s="126" t="s">
        <v>121</v>
      </c>
      <c r="E34" s="127"/>
      <c r="F34" s="127" t="s">
        <v>122</v>
      </c>
      <c r="G34" s="128" t="s">
        <v>123</v>
      </c>
      <c r="H34" s="129">
        <v>0.00820518347530018</v>
      </c>
      <c r="I34" s="129">
        <v>0</v>
      </c>
      <c r="J34" s="142" t="e">
        <v>#N/A</v>
      </c>
      <c r="K34" s="129" t="e">
        <f>INDEX(#REF!,MATCH(Target_Weight[[#This Row],[iso_cty]],#REF!,0))</f>
        <v>#REF!</v>
      </c>
      <c r="L34" s="143">
        <v>1</v>
      </c>
      <c r="M34" s="129"/>
      <c r="N34" s="127">
        <v>1</v>
      </c>
      <c r="O34" s="143"/>
      <c r="P34" s="143"/>
      <c r="Q34" s="151"/>
      <c r="R34" s="150"/>
      <c r="S34" s="150"/>
      <c r="T34" s="150"/>
      <c r="U34" s="150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87"/>
  <sheetViews>
    <sheetView topLeftCell="B1" workbookViewId="0">
      <selection activeCell="J4" sqref="J4"/>
    </sheetView>
  </sheetViews>
  <sheetFormatPr defaultColWidth="9" defaultRowHeight="12"/>
  <cols>
    <col min="1" max="1" width="17.8020833333333" style="43" customWidth="1"/>
    <col min="2" max="2" width="11.3958333333333" style="43" customWidth="1"/>
    <col min="3" max="3" width="10.59375" style="43" customWidth="1"/>
    <col min="4" max="4" width="22.1979166666667" customWidth="1"/>
    <col min="5" max="5" width="13.59375" style="43" customWidth="1"/>
    <col min="6" max="6" width="12.59375" customWidth="1"/>
    <col min="7" max="7" width="18.59375" style="43" customWidth="1"/>
    <col min="8" max="8" width="14.1979166666667" style="43" customWidth="1"/>
    <col min="9" max="9" width="11.3958333333333" style="43" customWidth="1"/>
    <col min="10" max="10" width="16" customWidth="1"/>
    <col min="11" max="11" width="7" style="43" customWidth="1"/>
    <col min="12" max="12" width="13.1979166666667" style="43" customWidth="1"/>
    <col min="13" max="13" width="8" customWidth="1"/>
    <col min="14" max="14" width="7" customWidth="1"/>
    <col min="15" max="15" width="15.1979166666667" style="43" customWidth="1"/>
    <col min="16" max="17" width="12.8020833333333" customWidth="1"/>
  </cols>
  <sheetData>
    <row r="1" spans="10:17">
      <c r="J1" s="43"/>
      <c r="M1" s="43"/>
      <c r="N1" s="43"/>
      <c r="P1" s="43"/>
      <c r="Q1" s="43"/>
    </row>
    <row r="2" spans="1:17">
      <c r="A2" s="43" t="s">
        <v>124</v>
      </c>
      <c r="B2" s="105">
        <v>1</v>
      </c>
      <c r="D2" s="43"/>
      <c r="F2" s="43"/>
      <c r="H2" s="103">
        <v>965533933770</v>
      </c>
      <c r="J2" s="103">
        <v>965533933770</v>
      </c>
      <c r="L2" s="103"/>
      <c r="M2" s="43"/>
      <c r="N2" s="43"/>
      <c r="P2" s="43"/>
      <c r="Q2" s="43"/>
    </row>
    <row r="3" spans="1:17">
      <c r="A3" s="43" t="s">
        <v>125</v>
      </c>
      <c r="B3" s="106">
        <v>43280</v>
      </c>
      <c r="D3" s="43"/>
      <c r="F3" s="43"/>
      <c r="G3" s="43">
        <v>2155</v>
      </c>
      <c r="H3" s="103">
        <v>1568410418.25</v>
      </c>
      <c r="J3" s="103">
        <v>793238421.440057</v>
      </c>
      <c r="L3" s="103"/>
      <c r="M3" s="43">
        <v>1643</v>
      </c>
      <c r="N3" s="43"/>
      <c r="P3" s="43"/>
      <c r="Q3" s="43"/>
    </row>
    <row r="4" spans="4:17">
      <c r="D4" s="43"/>
      <c r="F4" s="43"/>
      <c r="J4" s="111" t="s">
        <v>2</v>
      </c>
      <c r="M4" s="43"/>
      <c r="N4" s="43"/>
      <c r="P4" s="43"/>
      <c r="Q4" s="43"/>
    </row>
    <row r="5" spans="1:17">
      <c r="A5" s="107" t="s">
        <v>126</v>
      </c>
      <c r="B5" s="108" t="s">
        <v>127</v>
      </c>
      <c r="C5" s="108" t="s">
        <v>128</v>
      </c>
      <c r="D5" s="108" t="s">
        <v>129</v>
      </c>
      <c r="E5" s="108" t="s">
        <v>130</v>
      </c>
      <c r="F5" s="107" t="s">
        <v>131</v>
      </c>
      <c r="G5" s="109" t="s">
        <v>132</v>
      </c>
      <c r="H5" s="109" t="s">
        <v>133</v>
      </c>
      <c r="I5" s="109" t="s">
        <v>134</v>
      </c>
      <c r="J5" s="109" t="s">
        <v>135</v>
      </c>
      <c r="K5" s="109" t="s">
        <v>136</v>
      </c>
      <c r="L5" s="109" t="s">
        <v>137</v>
      </c>
      <c r="M5" s="112" t="s">
        <v>138</v>
      </c>
      <c r="N5" s="112" t="s">
        <v>139</v>
      </c>
      <c r="O5" s="61" t="s">
        <v>140</v>
      </c>
      <c r="P5" s="61" t="s">
        <v>141</v>
      </c>
      <c r="Q5" s="61" t="s">
        <v>142</v>
      </c>
    </row>
    <row r="6" spans="1:17">
      <c r="A6" s="60">
        <v>43312</v>
      </c>
      <c r="B6" s="61" t="s">
        <v>143</v>
      </c>
      <c r="C6" s="43" t="s">
        <v>144</v>
      </c>
      <c r="D6" s="43" t="s">
        <v>145</v>
      </c>
      <c r="E6" s="43" t="s">
        <v>146</v>
      </c>
      <c r="F6" s="61">
        <v>20106020</v>
      </c>
      <c r="G6" s="61">
        <v>104000000</v>
      </c>
      <c r="H6" s="110">
        <v>5904165904</v>
      </c>
      <c r="I6" s="113">
        <v>0.7</v>
      </c>
      <c r="J6" s="110">
        <v>4132916132.8</v>
      </c>
      <c r="K6" s="61">
        <v>1</v>
      </c>
      <c r="L6" s="110">
        <v>4132916132.8</v>
      </c>
      <c r="M6" s="61">
        <v>1</v>
      </c>
      <c r="N6" s="112" t="s">
        <v>147</v>
      </c>
      <c r="O6" s="61" t="s">
        <v>148</v>
      </c>
      <c r="P6" s="114" t="s">
        <v>149</v>
      </c>
      <c r="Q6" s="114" t="s">
        <v>150</v>
      </c>
    </row>
    <row r="7" spans="1:17">
      <c r="A7" s="60">
        <v>43312</v>
      </c>
      <c r="B7" s="61" t="s">
        <v>151</v>
      </c>
      <c r="C7" s="61" t="s">
        <v>152</v>
      </c>
      <c r="D7" s="61" t="s">
        <v>153</v>
      </c>
      <c r="E7" s="61" t="s">
        <v>146</v>
      </c>
      <c r="F7" s="61">
        <v>40101010</v>
      </c>
      <c r="G7" s="61">
        <v>429800000</v>
      </c>
      <c r="H7" s="110">
        <v>18586721630.4</v>
      </c>
      <c r="I7" s="113">
        <v>0.7</v>
      </c>
      <c r="J7" s="110">
        <v>13010705141.28</v>
      </c>
      <c r="K7" s="61">
        <v>1</v>
      </c>
      <c r="L7" s="110">
        <v>13010705141.28</v>
      </c>
      <c r="M7" s="61">
        <v>1</v>
      </c>
      <c r="N7" s="112" t="s">
        <v>154</v>
      </c>
      <c r="O7" s="61" t="s">
        <v>155</v>
      </c>
      <c r="P7" s="114" t="s">
        <v>156</v>
      </c>
      <c r="Q7" s="114" t="s">
        <v>157</v>
      </c>
    </row>
    <row r="8" spans="1:17">
      <c r="A8" s="60">
        <v>43312</v>
      </c>
      <c r="B8" s="61" t="s">
        <v>158</v>
      </c>
      <c r="C8" s="61" t="s">
        <v>159</v>
      </c>
      <c r="D8" s="61" t="s">
        <v>160</v>
      </c>
      <c r="E8" s="61" t="s">
        <v>146</v>
      </c>
      <c r="F8" s="61">
        <v>10102010</v>
      </c>
      <c r="G8" s="61">
        <v>327272727</v>
      </c>
      <c r="H8" s="110">
        <v>18518274966.3863</v>
      </c>
      <c r="I8" s="113">
        <v>0.45</v>
      </c>
      <c r="J8" s="110">
        <v>8333223734.87383</v>
      </c>
      <c r="K8" s="61">
        <v>1</v>
      </c>
      <c r="L8" s="110">
        <v>8333223734.87383</v>
      </c>
      <c r="M8" s="61">
        <v>1</v>
      </c>
      <c r="N8" s="112" t="s">
        <v>161</v>
      </c>
      <c r="O8" s="61" t="s">
        <v>162</v>
      </c>
      <c r="P8" s="114" t="s">
        <v>163</v>
      </c>
      <c r="Q8" s="114" t="s">
        <v>164</v>
      </c>
    </row>
    <row r="9" spans="1:17">
      <c r="A9" s="60">
        <v>43312</v>
      </c>
      <c r="B9" s="61" t="s">
        <v>165</v>
      </c>
      <c r="C9" s="61" t="s">
        <v>166</v>
      </c>
      <c r="D9" s="61" t="s">
        <v>167</v>
      </c>
      <c r="E9" s="61" t="s">
        <v>146</v>
      </c>
      <c r="F9" s="61">
        <v>40101010</v>
      </c>
      <c r="G9" s="61">
        <v>328939621</v>
      </c>
      <c r="H9" s="110">
        <v>10980506675.3115</v>
      </c>
      <c r="I9" s="113">
        <v>0.45</v>
      </c>
      <c r="J9" s="110">
        <v>4941228003.89016</v>
      </c>
      <c r="K9" s="61">
        <v>1</v>
      </c>
      <c r="L9" s="110">
        <v>4941228003.89016</v>
      </c>
      <c r="M9" s="61">
        <v>1</v>
      </c>
      <c r="N9" s="112" t="s">
        <v>168</v>
      </c>
      <c r="O9" s="61" t="s">
        <v>169</v>
      </c>
      <c r="P9" s="114" t="s">
        <v>170</v>
      </c>
      <c r="Q9" s="114" t="s">
        <v>171</v>
      </c>
    </row>
    <row r="10" spans="1:17">
      <c r="A10" s="60">
        <v>43312</v>
      </c>
      <c r="B10" s="61" t="s">
        <v>172</v>
      </c>
      <c r="C10" s="61" t="s">
        <v>173</v>
      </c>
      <c r="D10" s="61" t="s">
        <v>174</v>
      </c>
      <c r="E10" s="61" t="s">
        <v>146</v>
      </c>
      <c r="F10" s="61">
        <v>15104050</v>
      </c>
      <c r="G10" s="61">
        <v>176349163</v>
      </c>
      <c r="H10" s="110">
        <v>8845681687.26859</v>
      </c>
      <c r="I10" s="113">
        <v>0.65</v>
      </c>
      <c r="J10" s="110">
        <v>5749693096.72458</v>
      </c>
      <c r="K10" s="61">
        <v>1</v>
      </c>
      <c r="L10" s="110">
        <v>5749693096.72458</v>
      </c>
      <c r="M10" s="61">
        <v>1</v>
      </c>
      <c r="N10" s="112" t="s">
        <v>175</v>
      </c>
      <c r="O10" s="61" t="s">
        <v>176</v>
      </c>
      <c r="P10" s="114" t="s">
        <v>177</v>
      </c>
      <c r="Q10" s="114" t="s">
        <v>178</v>
      </c>
    </row>
    <row r="11" spans="1:17">
      <c r="A11" s="60">
        <v>43312</v>
      </c>
      <c r="B11" s="61" t="s">
        <v>179</v>
      </c>
      <c r="C11" s="61" t="s">
        <v>180</v>
      </c>
      <c r="D11" s="61" t="s">
        <v>181</v>
      </c>
      <c r="E11" s="61" t="s">
        <v>182</v>
      </c>
      <c r="F11" s="61">
        <v>55103010</v>
      </c>
      <c r="G11" s="61">
        <v>655825043</v>
      </c>
      <c r="H11" s="110">
        <v>10721012009.8867</v>
      </c>
      <c r="I11" s="113">
        <v>1</v>
      </c>
      <c r="J11" s="110">
        <v>10721012009.8867</v>
      </c>
      <c r="K11" s="61">
        <v>1</v>
      </c>
      <c r="L11" s="110">
        <v>10721012009.8867</v>
      </c>
      <c r="M11" s="61">
        <v>1</v>
      </c>
      <c r="N11" s="112" t="s">
        <v>183</v>
      </c>
      <c r="O11" s="61" t="s">
        <v>184</v>
      </c>
      <c r="P11" s="114" t="s">
        <v>185</v>
      </c>
      <c r="Q11" s="114" t="s">
        <v>186</v>
      </c>
    </row>
    <row r="12" spans="1:17">
      <c r="A12" s="60">
        <v>43312</v>
      </c>
      <c r="B12" s="61" t="s">
        <v>187</v>
      </c>
      <c r="C12" s="61" t="s">
        <v>188</v>
      </c>
      <c r="D12" s="61" t="s">
        <v>189</v>
      </c>
      <c r="E12" s="61" t="s">
        <v>182</v>
      </c>
      <c r="F12" s="61">
        <v>15104010</v>
      </c>
      <c r="G12" s="61">
        <v>2879843498</v>
      </c>
      <c r="H12" s="110">
        <v>6058678107.64936</v>
      </c>
      <c r="I12" s="113">
        <v>0.85</v>
      </c>
      <c r="J12" s="110">
        <v>5149876391.50195</v>
      </c>
      <c r="K12" s="61">
        <v>1</v>
      </c>
      <c r="L12" s="110">
        <v>5149876391.50195</v>
      </c>
      <c r="M12" s="61">
        <v>1</v>
      </c>
      <c r="N12" s="112" t="s">
        <v>190</v>
      </c>
      <c r="O12" s="61" t="s">
        <v>191</v>
      </c>
      <c r="P12" s="114" t="s">
        <v>192</v>
      </c>
      <c r="Q12" s="114" t="s">
        <v>193</v>
      </c>
    </row>
    <row r="13" spans="1:17">
      <c r="A13" s="60">
        <v>43312</v>
      </c>
      <c r="B13" s="61" t="s">
        <v>194</v>
      </c>
      <c r="C13" s="61" t="s">
        <v>195</v>
      </c>
      <c r="D13" s="61" t="s">
        <v>196</v>
      </c>
      <c r="E13" s="61" t="s">
        <v>182</v>
      </c>
      <c r="F13" s="61">
        <v>15103020</v>
      </c>
      <c r="G13" s="61">
        <v>1158141276</v>
      </c>
      <c r="H13" s="110">
        <v>12974700724.3965</v>
      </c>
      <c r="I13" s="113">
        <v>1</v>
      </c>
      <c r="J13" s="110">
        <v>12974700724.3965</v>
      </c>
      <c r="K13" s="61">
        <v>1</v>
      </c>
      <c r="L13" s="110">
        <v>12974700724.3965</v>
      </c>
      <c r="M13" s="61">
        <v>1</v>
      </c>
      <c r="N13" s="112" t="s">
        <v>197</v>
      </c>
      <c r="O13" s="61" t="s">
        <v>198</v>
      </c>
      <c r="P13" s="114" t="s">
        <v>199</v>
      </c>
      <c r="Q13" s="114" t="s">
        <v>200</v>
      </c>
    </row>
    <row r="14" spans="1:17">
      <c r="A14" s="60">
        <v>43312</v>
      </c>
      <c r="B14" s="61" t="s">
        <v>201</v>
      </c>
      <c r="C14" s="61" t="s">
        <v>202</v>
      </c>
      <c r="D14" s="61" t="s">
        <v>203</v>
      </c>
      <c r="E14" s="61" t="s">
        <v>182</v>
      </c>
      <c r="F14" s="61">
        <v>40201020</v>
      </c>
      <c r="G14" s="61">
        <v>2918469137</v>
      </c>
      <c r="H14" s="110">
        <v>7376605851.91572</v>
      </c>
      <c r="I14" s="113">
        <v>1</v>
      </c>
      <c r="J14" s="110">
        <v>7376605851.91572</v>
      </c>
      <c r="K14" s="61">
        <v>1</v>
      </c>
      <c r="L14" s="110">
        <v>7376605851.91572</v>
      </c>
      <c r="M14" s="61">
        <v>1</v>
      </c>
      <c r="N14" s="112" t="s">
        <v>204</v>
      </c>
      <c r="O14" s="61" t="s">
        <v>205</v>
      </c>
      <c r="P14" s="114" t="s">
        <v>206</v>
      </c>
      <c r="Q14" s="114" t="s">
        <v>207</v>
      </c>
    </row>
    <row r="15" spans="1:17">
      <c r="A15" s="60">
        <v>43312</v>
      </c>
      <c r="B15" s="61" t="s">
        <v>208</v>
      </c>
      <c r="C15" s="61" t="s">
        <v>209</v>
      </c>
      <c r="D15" s="61" t="s">
        <v>210</v>
      </c>
      <c r="E15" s="61" t="s">
        <v>182</v>
      </c>
      <c r="F15" s="61">
        <v>40101010</v>
      </c>
      <c r="G15" s="61">
        <v>2922607944</v>
      </c>
      <c r="H15" s="110">
        <v>63659135645.1893</v>
      </c>
      <c r="I15" s="113">
        <v>1</v>
      </c>
      <c r="J15" s="110">
        <v>63659135645.1893</v>
      </c>
      <c r="K15" s="61">
        <v>1</v>
      </c>
      <c r="L15" s="110">
        <v>63659135645.1893</v>
      </c>
      <c r="M15" s="61">
        <v>1</v>
      </c>
      <c r="N15" s="112" t="s">
        <v>211</v>
      </c>
      <c r="O15" s="61" t="s">
        <v>212</v>
      </c>
      <c r="P15" s="114" t="s">
        <v>213</v>
      </c>
      <c r="Q15" s="114" t="s">
        <v>214</v>
      </c>
    </row>
    <row r="16" spans="1:17">
      <c r="A16" s="60">
        <v>43312</v>
      </c>
      <c r="B16" s="61" t="s">
        <v>215</v>
      </c>
      <c r="C16" s="61" t="s">
        <v>216</v>
      </c>
      <c r="D16" s="61" t="s">
        <v>217</v>
      </c>
      <c r="E16" s="61" t="s">
        <v>182</v>
      </c>
      <c r="F16" s="61">
        <v>55102010</v>
      </c>
      <c r="G16" s="61">
        <v>1179854861</v>
      </c>
      <c r="H16" s="110">
        <v>8464054600.39041</v>
      </c>
      <c r="I16" s="113">
        <v>1</v>
      </c>
      <c r="J16" s="110">
        <v>8464054600.39041</v>
      </c>
      <c r="K16" s="61">
        <v>1</v>
      </c>
      <c r="L16" s="110">
        <v>8464054600.39041</v>
      </c>
      <c r="M16" s="61">
        <v>1</v>
      </c>
      <c r="N16" s="112" t="s">
        <v>218</v>
      </c>
      <c r="O16" s="61" t="s">
        <v>219</v>
      </c>
      <c r="P16" s="114" t="s">
        <v>220</v>
      </c>
      <c r="Q16" s="114" t="s">
        <v>221</v>
      </c>
    </row>
    <row r="17" spans="1:17">
      <c r="A17" s="60">
        <v>43312</v>
      </c>
      <c r="B17" s="61" t="s">
        <v>222</v>
      </c>
      <c r="C17" s="61" t="s">
        <v>223</v>
      </c>
      <c r="D17" s="61" t="s">
        <v>224</v>
      </c>
      <c r="E17" s="61" t="s">
        <v>182</v>
      </c>
      <c r="F17" s="61">
        <v>25301010</v>
      </c>
      <c r="G17" s="61">
        <v>638544150</v>
      </c>
      <c r="H17" s="110">
        <v>15285137819.742</v>
      </c>
      <c r="I17" s="113">
        <v>0.9</v>
      </c>
      <c r="J17" s="110">
        <v>13756624037.7678</v>
      </c>
      <c r="K17" s="61">
        <v>1</v>
      </c>
      <c r="L17" s="110">
        <v>13756624037.7678</v>
      </c>
      <c r="M17" s="61">
        <v>1</v>
      </c>
      <c r="N17" s="112" t="s">
        <v>225</v>
      </c>
      <c r="O17" s="61" t="s">
        <v>226</v>
      </c>
      <c r="P17" s="114" t="s">
        <v>227</v>
      </c>
      <c r="Q17" s="114" t="s">
        <v>228</v>
      </c>
    </row>
    <row r="18" spans="1:17">
      <c r="A18" s="60">
        <v>43312</v>
      </c>
      <c r="B18" s="61" t="s">
        <v>229</v>
      </c>
      <c r="C18" s="61" t="s">
        <v>230</v>
      </c>
      <c r="D18" s="61" t="s">
        <v>231</v>
      </c>
      <c r="E18" s="61" t="s">
        <v>182</v>
      </c>
      <c r="F18" s="61">
        <v>40203040</v>
      </c>
      <c r="G18" s="61">
        <v>193595162</v>
      </c>
      <c r="H18" s="110">
        <v>9454015686.96925</v>
      </c>
      <c r="I18" s="113">
        <v>1</v>
      </c>
      <c r="J18" s="110">
        <v>9454015686.96925</v>
      </c>
      <c r="K18" s="61">
        <v>1</v>
      </c>
      <c r="L18" s="110">
        <v>9454015686.96925</v>
      </c>
      <c r="M18" s="61">
        <v>1</v>
      </c>
      <c r="N18" s="112" t="s">
        <v>232</v>
      </c>
      <c r="O18" s="61" t="s">
        <v>233</v>
      </c>
      <c r="P18" s="114" t="s">
        <v>234</v>
      </c>
      <c r="Q18" s="114" t="s">
        <v>235</v>
      </c>
    </row>
    <row r="19" spans="1:17">
      <c r="A19" s="60">
        <v>43312</v>
      </c>
      <c r="B19" s="61" t="s">
        <v>236</v>
      </c>
      <c r="C19" s="61" t="s">
        <v>237</v>
      </c>
      <c r="D19" s="61" t="s">
        <v>238</v>
      </c>
      <c r="E19" s="61" t="s">
        <v>182</v>
      </c>
      <c r="F19" s="61">
        <v>20304010</v>
      </c>
      <c r="G19" s="61">
        <v>2006279997</v>
      </c>
      <c r="H19" s="110">
        <v>6786181901.45259</v>
      </c>
      <c r="I19" s="113">
        <v>1</v>
      </c>
      <c r="J19" s="110">
        <v>6786181901.45259</v>
      </c>
      <c r="K19" s="61">
        <v>1</v>
      </c>
      <c r="L19" s="110">
        <v>6786181901.45259</v>
      </c>
      <c r="M19" s="61">
        <v>1</v>
      </c>
      <c r="N19" s="112" t="s">
        <v>239</v>
      </c>
      <c r="O19" s="61" t="s">
        <v>240</v>
      </c>
      <c r="P19" s="114" t="s">
        <v>241</v>
      </c>
      <c r="Q19" s="114" t="s">
        <v>242</v>
      </c>
    </row>
    <row r="20" spans="1:17">
      <c r="A20" s="60">
        <v>43312</v>
      </c>
      <c r="B20" s="61" t="s">
        <v>243</v>
      </c>
      <c r="C20" s="61" t="s">
        <v>244</v>
      </c>
      <c r="D20" s="61" t="s">
        <v>245</v>
      </c>
      <c r="E20" s="61" t="s">
        <v>182</v>
      </c>
      <c r="F20" s="61">
        <v>55101010</v>
      </c>
      <c r="G20" s="61">
        <v>3614346765</v>
      </c>
      <c r="H20" s="110">
        <v>4379655777.71463</v>
      </c>
      <c r="I20" s="113">
        <v>0.5</v>
      </c>
      <c r="J20" s="110">
        <v>2189827888.85732</v>
      </c>
      <c r="K20" s="61">
        <v>1</v>
      </c>
      <c r="L20" s="110">
        <v>2189827888.85732</v>
      </c>
      <c r="M20" s="61">
        <v>1</v>
      </c>
      <c r="N20" s="112" t="s">
        <v>246</v>
      </c>
      <c r="O20" s="61" t="s">
        <v>247</v>
      </c>
      <c r="P20" s="114" t="s">
        <v>248</v>
      </c>
      <c r="Q20" s="114" t="s">
        <v>249</v>
      </c>
    </row>
    <row r="21" spans="1:17">
      <c r="A21" s="60">
        <v>43312</v>
      </c>
      <c r="B21" s="61" t="s">
        <v>250</v>
      </c>
      <c r="C21" s="61" t="s">
        <v>251</v>
      </c>
      <c r="D21" s="61" t="s">
        <v>252</v>
      </c>
      <c r="E21" s="61" t="s">
        <v>182</v>
      </c>
      <c r="F21" s="61">
        <v>40101015</v>
      </c>
      <c r="G21" s="61">
        <v>392589729</v>
      </c>
      <c r="H21" s="110">
        <v>3242466882.42385</v>
      </c>
      <c r="I21" s="113">
        <v>1</v>
      </c>
      <c r="J21" s="110">
        <v>3242466882.42385</v>
      </c>
      <c r="K21" s="61">
        <v>1</v>
      </c>
      <c r="L21" s="110">
        <v>3242466882.42385</v>
      </c>
      <c r="M21" s="61">
        <v>1</v>
      </c>
      <c r="N21" s="112" t="s">
        <v>253</v>
      </c>
      <c r="O21" s="61" t="s">
        <v>254</v>
      </c>
      <c r="P21" s="114" t="s">
        <v>255</v>
      </c>
      <c r="Q21" s="114" t="s">
        <v>256</v>
      </c>
    </row>
    <row r="22" spans="1:17">
      <c r="A22" s="60">
        <v>43312</v>
      </c>
      <c r="B22" s="61" t="s">
        <v>257</v>
      </c>
      <c r="C22" s="61" t="s">
        <v>258</v>
      </c>
      <c r="D22" s="61" t="s">
        <v>259</v>
      </c>
      <c r="E22" s="61" t="s">
        <v>182</v>
      </c>
      <c r="F22" s="61">
        <v>40101015</v>
      </c>
      <c r="G22" s="61">
        <v>483862607</v>
      </c>
      <c r="H22" s="110">
        <v>4212127540.5329</v>
      </c>
      <c r="I22" s="113">
        <v>1</v>
      </c>
      <c r="J22" s="110">
        <v>4212127540.5329</v>
      </c>
      <c r="K22" s="61">
        <v>1</v>
      </c>
      <c r="L22" s="110">
        <v>4212127540.5329</v>
      </c>
      <c r="M22" s="61">
        <v>1</v>
      </c>
      <c r="N22" s="112" t="s">
        <v>260</v>
      </c>
      <c r="O22" s="61" t="s">
        <v>261</v>
      </c>
      <c r="P22" s="114" t="s">
        <v>262</v>
      </c>
      <c r="Q22" s="114" t="s">
        <v>263</v>
      </c>
    </row>
    <row r="23" spans="1:17">
      <c r="A23" s="60">
        <v>43312</v>
      </c>
      <c r="B23" s="61" t="s">
        <v>264</v>
      </c>
      <c r="C23" s="61" t="s">
        <v>265</v>
      </c>
      <c r="D23" s="61" t="s">
        <v>266</v>
      </c>
      <c r="E23" s="61" t="s">
        <v>182</v>
      </c>
      <c r="F23" s="61">
        <v>15104020</v>
      </c>
      <c r="G23" s="61">
        <v>3211691105</v>
      </c>
      <c r="H23" s="110">
        <v>83230730897.551</v>
      </c>
      <c r="I23" s="113">
        <v>1</v>
      </c>
      <c r="J23" s="110">
        <v>83230730897.551</v>
      </c>
      <c r="K23" s="61">
        <v>1</v>
      </c>
      <c r="L23" s="110">
        <v>83230730897.551</v>
      </c>
      <c r="M23" s="61">
        <v>1</v>
      </c>
      <c r="N23" s="112" t="s">
        <v>267</v>
      </c>
      <c r="O23" s="61" t="s">
        <v>268</v>
      </c>
      <c r="P23" s="114" t="s">
        <v>269</v>
      </c>
      <c r="Q23" s="114" t="s">
        <v>270</v>
      </c>
    </row>
    <row r="24" spans="1:17">
      <c r="A24" s="60">
        <v>43312</v>
      </c>
      <c r="B24" s="61" t="s">
        <v>271</v>
      </c>
      <c r="C24" s="61" t="s">
        <v>272</v>
      </c>
      <c r="D24" s="61" t="s">
        <v>273</v>
      </c>
      <c r="E24" s="61" t="s">
        <v>182</v>
      </c>
      <c r="F24" s="61">
        <v>15104050</v>
      </c>
      <c r="G24" s="61">
        <v>556088460</v>
      </c>
      <c r="H24" s="110">
        <v>7300576206.15624</v>
      </c>
      <c r="I24" s="113">
        <v>1</v>
      </c>
      <c r="J24" s="110">
        <v>7300576206.15624</v>
      </c>
      <c r="K24" s="61">
        <v>1</v>
      </c>
      <c r="L24" s="110">
        <v>7300576206.15624</v>
      </c>
      <c r="M24" s="61">
        <v>1</v>
      </c>
      <c r="N24" s="112" t="s">
        <v>274</v>
      </c>
      <c r="O24" s="61" t="s">
        <v>275</v>
      </c>
      <c r="P24" s="114" t="s">
        <v>276</v>
      </c>
      <c r="Q24" s="114" t="s">
        <v>277</v>
      </c>
    </row>
    <row r="25" spans="1:17">
      <c r="A25" s="60">
        <v>43312</v>
      </c>
      <c r="B25" s="61" t="s">
        <v>278</v>
      </c>
      <c r="C25" s="61" t="s">
        <v>279</v>
      </c>
      <c r="D25" s="61" t="s">
        <v>280</v>
      </c>
      <c r="E25" s="61" t="s">
        <v>182</v>
      </c>
      <c r="F25" s="61">
        <v>15102010</v>
      </c>
      <c r="G25" s="61">
        <v>1172331924</v>
      </c>
      <c r="H25" s="110">
        <v>5795551822.80564</v>
      </c>
      <c r="I25" s="113">
        <v>1</v>
      </c>
      <c r="J25" s="110">
        <v>5795551822.80564</v>
      </c>
      <c r="K25" s="61">
        <v>1</v>
      </c>
      <c r="L25" s="110">
        <v>5795551822.80564</v>
      </c>
      <c r="M25" s="61">
        <v>1</v>
      </c>
      <c r="N25" s="112" t="s">
        <v>281</v>
      </c>
      <c r="O25" s="61" t="s">
        <v>282</v>
      </c>
      <c r="P25" s="114" t="s">
        <v>283</v>
      </c>
      <c r="Q25" s="114" t="s">
        <v>284</v>
      </c>
    </row>
    <row r="26" spans="1:17">
      <c r="A26" s="60">
        <v>43312</v>
      </c>
      <c r="B26" s="61" t="s">
        <v>285</v>
      </c>
      <c r="C26" s="61" t="s">
        <v>286</v>
      </c>
      <c r="D26" s="61" t="s">
        <v>287</v>
      </c>
      <c r="E26" s="61" t="s">
        <v>182</v>
      </c>
      <c r="F26" s="61">
        <v>20201070</v>
      </c>
      <c r="G26" s="61">
        <v>1591154941</v>
      </c>
      <c r="H26" s="110">
        <v>11686702081.4173</v>
      </c>
      <c r="I26" s="113">
        <v>1</v>
      </c>
      <c r="J26" s="110">
        <v>11686702081.4173</v>
      </c>
      <c r="K26" s="61">
        <v>1</v>
      </c>
      <c r="L26" s="110">
        <v>11686702081.4173</v>
      </c>
      <c r="M26" s="61">
        <v>1</v>
      </c>
      <c r="N26" s="112" t="s">
        <v>288</v>
      </c>
      <c r="O26" s="61" t="s">
        <v>289</v>
      </c>
      <c r="P26" s="114" t="s">
        <v>290</v>
      </c>
      <c r="Q26" s="114" t="s">
        <v>291</v>
      </c>
    </row>
    <row r="27" spans="1:17">
      <c r="A27" s="60">
        <v>43312</v>
      </c>
      <c r="B27" s="61" t="s">
        <v>292</v>
      </c>
      <c r="C27" s="61" t="s">
        <v>293</v>
      </c>
      <c r="D27" s="61" t="s">
        <v>294</v>
      </c>
      <c r="E27" s="61" t="s">
        <v>182</v>
      </c>
      <c r="F27" s="61">
        <v>10102030</v>
      </c>
      <c r="G27" s="61">
        <v>260810519</v>
      </c>
      <c r="H27" s="110">
        <v>6312945736.68898</v>
      </c>
      <c r="I27" s="113">
        <v>1</v>
      </c>
      <c r="J27" s="110">
        <v>6312945736.68898</v>
      </c>
      <c r="K27" s="61">
        <v>1</v>
      </c>
      <c r="L27" s="110">
        <v>6312945736.68898</v>
      </c>
      <c r="M27" s="61">
        <v>1</v>
      </c>
      <c r="N27" s="112" t="s">
        <v>295</v>
      </c>
      <c r="O27" s="61" t="s">
        <v>296</v>
      </c>
      <c r="P27" s="114" t="s">
        <v>297</v>
      </c>
      <c r="Q27" s="114" t="s">
        <v>298</v>
      </c>
    </row>
    <row r="28" spans="1:17">
      <c r="A28" s="60">
        <v>43312</v>
      </c>
      <c r="B28" s="61" t="s">
        <v>299</v>
      </c>
      <c r="C28" s="61" t="s">
        <v>300</v>
      </c>
      <c r="D28" s="61" t="s">
        <v>301</v>
      </c>
      <c r="E28" s="61" t="s">
        <v>182</v>
      </c>
      <c r="F28" s="61">
        <v>40201020</v>
      </c>
      <c r="G28" s="61">
        <v>610582776</v>
      </c>
      <c r="H28" s="110">
        <v>5646606011.8393</v>
      </c>
      <c r="I28" s="113">
        <v>0.9</v>
      </c>
      <c r="J28" s="110">
        <v>5081945410.65537</v>
      </c>
      <c r="K28" s="61">
        <v>1</v>
      </c>
      <c r="L28" s="110">
        <v>5081945410.65537</v>
      </c>
      <c r="M28" s="61">
        <v>1</v>
      </c>
      <c r="N28" s="112" t="s">
        <v>302</v>
      </c>
      <c r="O28" s="61" t="s">
        <v>303</v>
      </c>
      <c r="P28" s="114" t="s">
        <v>304</v>
      </c>
      <c r="Q28" s="114" t="s">
        <v>305</v>
      </c>
    </row>
    <row r="29" spans="1:17">
      <c r="A29" s="60">
        <v>43312</v>
      </c>
      <c r="B29" s="61" t="s">
        <v>306</v>
      </c>
      <c r="C29" s="61" t="s">
        <v>307</v>
      </c>
      <c r="D29" s="61" t="s">
        <v>308</v>
      </c>
      <c r="E29" s="61" t="s">
        <v>182</v>
      </c>
      <c r="F29" s="61">
        <v>20103010</v>
      </c>
      <c r="G29" s="61">
        <v>324254097</v>
      </c>
      <c r="H29" s="110">
        <v>11649970457.6546</v>
      </c>
      <c r="I29" s="113">
        <v>0.3</v>
      </c>
      <c r="J29" s="110">
        <v>3494991137.29639</v>
      </c>
      <c r="K29" s="61">
        <v>1</v>
      </c>
      <c r="L29" s="110">
        <v>3494991137.29639</v>
      </c>
      <c r="M29" s="61">
        <v>1</v>
      </c>
      <c r="N29" s="112" t="s">
        <v>309</v>
      </c>
      <c r="O29" s="61" t="s">
        <v>310</v>
      </c>
      <c r="P29" s="114" t="s">
        <v>311</v>
      </c>
      <c r="Q29" s="114" t="s">
        <v>312</v>
      </c>
    </row>
    <row r="30" spans="1:17">
      <c r="A30" s="60">
        <v>43312</v>
      </c>
      <c r="B30" s="61" t="s">
        <v>313</v>
      </c>
      <c r="C30" s="61" t="s">
        <v>314</v>
      </c>
      <c r="D30" s="61" t="s">
        <v>315</v>
      </c>
      <c r="E30" s="61" t="s">
        <v>182</v>
      </c>
      <c r="F30" s="61">
        <v>30201030</v>
      </c>
      <c r="G30" s="61">
        <v>723999699</v>
      </c>
      <c r="H30" s="110">
        <v>5156160784.34663</v>
      </c>
      <c r="I30" s="113">
        <v>0.7</v>
      </c>
      <c r="J30" s="110">
        <v>3609312549.04264</v>
      </c>
      <c r="K30" s="61">
        <v>1</v>
      </c>
      <c r="L30" s="110">
        <v>3609312549.04264</v>
      </c>
      <c r="M30" s="61">
        <v>1</v>
      </c>
      <c r="N30" s="112" t="s">
        <v>316</v>
      </c>
      <c r="O30" s="61" t="s">
        <v>317</v>
      </c>
      <c r="P30" s="114" t="s">
        <v>318</v>
      </c>
      <c r="Q30" s="114" t="s">
        <v>319</v>
      </c>
    </row>
    <row r="31" spans="1:17">
      <c r="A31" s="60">
        <v>43312</v>
      </c>
      <c r="B31" s="61" t="s">
        <v>320</v>
      </c>
      <c r="C31" s="61" t="s">
        <v>321</v>
      </c>
      <c r="D31" s="61" t="s">
        <v>322</v>
      </c>
      <c r="E31" s="61" t="s">
        <v>182</v>
      </c>
      <c r="F31" s="61">
        <v>35101010</v>
      </c>
      <c r="G31" s="61">
        <v>57546821</v>
      </c>
      <c r="H31" s="110">
        <v>8699803176.89751</v>
      </c>
      <c r="I31" s="113">
        <v>1</v>
      </c>
      <c r="J31" s="110">
        <v>8699803176.89751</v>
      </c>
      <c r="K31" s="61">
        <v>1</v>
      </c>
      <c r="L31" s="110">
        <v>8699803176.89751</v>
      </c>
      <c r="M31" s="61">
        <v>1</v>
      </c>
      <c r="N31" s="112" t="s">
        <v>323</v>
      </c>
      <c r="O31" s="61" t="s">
        <v>324</v>
      </c>
      <c r="P31" s="114" t="s">
        <v>325</v>
      </c>
      <c r="Q31" s="114" t="s">
        <v>326</v>
      </c>
    </row>
    <row r="32" spans="1:17">
      <c r="A32" s="60">
        <v>43312</v>
      </c>
      <c r="B32" s="61" t="s">
        <v>327</v>
      </c>
      <c r="C32" s="61" t="s">
        <v>328</v>
      </c>
      <c r="D32" s="61" t="s">
        <v>329</v>
      </c>
      <c r="E32" s="61" t="s">
        <v>182</v>
      </c>
      <c r="F32" s="61">
        <v>40101010</v>
      </c>
      <c r="G32" s="61">
        <v>1752728198</v>
      </c>
      <c r="H32" s="110">
        <v>97449735269.5875</v>
      </c>
      <c r="I32" s="113">
        <v>1</v>
      </c>
      <c r="J32" s="110">
        <v>97449735269.5875</v>
      </c>
      <c r="K32" s="61">
        <v>1</v>
      </c>
      <c r="L32" s="110">
        <v>97449735269.5875</v>
      </c>
      <c r="M32" s="61">
        <v>1</v>
      </c>
      <c r="N32" s="112" t="s">
        <v>330</v>
      </c>
      <c r="O32" s="61" t="s">
        <v>331</v>
      </c>
      <c r="P32" s="114" t="s">
        <v>332</v>
      </c>
      <c r="Q32" s="114" t="s">
        <v>333</v>
      </c>
    </row>
    <row r="33" spans="1:17">
      <c r="A33" s="60">
        <v>43312</v>
      </c>
      <c r="B33" s="61" t="s">
        <v>334</v>
      </c>
      <c r="C33" s="61" t="s">
        <v>335</v>
      </c>
      <c r="D33" s="61" t="s">
        <v>336</v>
      </c>
      <c r="E33" s="61" t="s">
        <v>182</v>
      </c>
      <c r="F33" s="61">
        <v>45102020</v>
      </c>
      <c r="G33" s="61">
        <v>542955868</v>
      </c>
      <c r="H33" s="110">
        <v>7342091405.41313</v>
      </c>
      <c r="I33" s="113">
        <v>0.85</v>
      </c>
      <c r="J33" s="110">
        <v>6240777694.60116</v>
      </c>
      <c r="K33" s="61">
        <v>1</v>
      </c>
      <c r="L33" s="110">
        <v>6240777694.60116</v>
      </c>
      <c r="M33" s="61">
        <v>1</v>
      </c>
      <c r="N33" s="112" t="s">
        <v>337</v>
      </c>
      <c r="O33" s="61" t="s">
        <v>338</v>
      </c>
      <c r="P33" s="114" t="s">
        <v>339</v>
      </c>
      <c r="Q33" s="114" t="s">
        <v>340</v>
      </c>
    </row>
    <row r="34" spans="1:17">
      <c r="A34" s="60">
        <v>43312</v>
      </c>
      <c r="B34" s="61" t="s">
        <v>341</v>
      </c>
      <c r="C34" s="61" t="s">
        <v>342</v>
      </c>
      <c r="D34" s="61" t="s">
        <v>343</v>
      </c>
      <c r="E34" s="61" t="s">
        <v>182</v>
      </c>
      <c r="F34" s="61">
        <v>25301010</v>
      </c>
      <c r="G34" s="61">
        <v>688847822</v>
      </c>
      <c r="H34" s="110">
        <v>6913207856.8098</v>
      </c>
      <c r="I34" s="113">
        <v>0.55</v>
      </c>
      <c r="J34" s="110">
        <v>3802264321.24539</v>
      </c>
      <c r="K34" s="61">
        <v>1</v>
      </c>
      <c r="L34" s="110">
        <v>3802264321.24539</v>
      </c>
      <c r="M34" s="61">
        <v>1</v>
      </c>
      <c r="N34" s="112" t="s">
        <v>344</v>
      </c>
      <c r="O34" s="61" t="s">
        <v>345</v>
      </c>
      <c r="P34" s="114" t="s">
        <v>346</v>
      </c>
      <c r="Q34" s="114" t="s">
        <v>347</v>
      </c>
    </row>
    <row r="35" spans="1:17">
      <c r="A35" s="60">
        <v>43312</v>
      </c>
      <c r="B35" s="61" t="s">
        <v>348</v>
      </c>
      <c r="C35" s="61" t="s">
        <v>349</v>
      </c>
      <c r="D35" s="61" t="s">
        <v>350</v>
      </c>
      <c r="E35" s="61" t="s">
        <v>182</v>
      </c>
      <c r="F35" s="61">
        <v>35201010</v>
      </c>
      <c r="G35" s="61">
        <v>452270516</v>
      </c>
      <c r="H35" s="110">
        <v>66103801632.475</v>
      </c>
      <c r="I35" s="113">
        <v>1</v>
      </c>
      <c r="J35" s="110">
        <v>66103801632.475</v>
      </c>
      <c r="K35" s="61">
        <v>1</v>
      </c>
      <c r="L35" s="110">
        <v>66103801632.475</v>
      </c>
      <c r="M35" s="61">
        <v>1</v>
      </c>
      <c r="N35" s="112" t="s">
        <v>351</v>
      </c>
      <c r="O35" s="61" t="s">
        <v>352</v>
      </c>
      <c r="P35" s="114" t="s">
        <v>353</v>
      </c>
      <c r="Q35" s="114" t="s">
        <v>354</v>
      </c>
    </row>
    <row r="36" spans="1:17">
      <c r="A36" s="60">
        <v>43312</v>
      </c>
      <c r="B36" s="61" t="s">
        <v>355</v>
      </c>
      <c r="C36" s="61" t="s">
        <v>356</v>
      </c>
      <c r="D36" s="61" t="s">
        <v>357</v>
      </c>
      <c r="E36" s="61" t="s">
        <v>182</v>
      </c>
      <c r="F36" s="61">
        <v>60101040</v>
      </c>
      <c r="G36" s="61">
        <v>1017404542</v>
      </c>
      <c r="H36" s="110">
        <v>7623892448.14983</v>
      </c>
      <c r="I36" s="113">
        <v>1</v>
      </c>
      <c r="J36" s="110">
        <v>7623892448.14983</v>
      </c>
      <c r="K36" s="61">
        <v>1</v>
      </c>
      <c r="L36" s="110">
        <v>7623892448.14983</v>
      </c>
      <c r="M36" s="61">
        <v>1</v>
      </c>
      <c r="N36" s="112" t="s">
        <v>358</v>
      </c>
      <c r="O36" s="61" t="s">
        <v>359</v>
      </c>
      <c r="P36" s="114" t="s">
        <v>360</v>
      </c>
      <c r="Q36" s="114" t="s">
        <v>361</v>
      </c>
    </row>
    <row r="37" spans="1:17">
      <c r="A37" s="60">
        <v>43312</v>
      </c>
      <c r="B37" s="61" t="s">
        <v>362</v>
      </c>
      <c r="C37" s="61" t="s">
        <v>363</v>
      </c>
      <c r="D37" s="61" t="s">
        <v>364</v>
      </c>
      <c r="E37" s="61" t="s">
        <v>182</v>
      </c>
      <c r="F37" s="61">
        <v>25301040</v>
      </c>
      <c r="G37" s="61">
        <v>87614244</v>
      </c>
      <c r="H37" s="110">
        <v>3253364828.03052</v>
      </c>
      <c r="I37" s="113">
        <v>0.7</v>
      </c>
      <c r="J37" s="110">
        <v>2277355379.62136</v>
      </c>
      <c r="K37" s="61">
        <v>1</v>
      </c>
      <c r="L37" s="110">
        <v>2277355379.62136</v>
      </c>
      <c r="M37" s="61">
        <v>1</v>
      </c>
      <c r="N37" s="112" t="s">
        <v>365</v>
      </c>
      <c r="O37" s="61" t="s">
        <v>366</v>
      </c>
      <c r="P37" s="114" t="s">
        <v>367</v>
      </c>
      <c r="Q37" s="114" t="s">
        <v>368</v>
      </c>
    </row>
    <row r="38" spans="1:17">
      <c r="A38" s="60">
        <v>43312</v>
      </c>
      <c r="B38" s="61" t="s">
        <v>369</v>
      </c>
      <c r="C38" s="61" t="s">
        <v>370</v>
      </c>
      <c r="D38" s="61" t="s">
        <v>371</v>
      </c>
      <c r="E38" s="61" t="s">
        <v>182</v>
      </c>
      <c r="F38" s="61">
        <v>25301020</v>
      </c>
      <c r="G38" s="61">
        <v>101065895</v>
      </c>
      <c r="H38" s="110">
        <v>5109753595.18743</v>
      </c>
      <c r="I38" s="113">
        <v>0.55</v>
      </c>
      <c r="J38" s="110">
        <v>2810364477.35309</v>
      </c>
      <c r="K38" s="61">
        <v>1</v>
      </c>
      <c r="L38" s="110">
        <v>2810364477.35309</v>
      </c>
      <c r="M38" s="61">
        <v>1</v>
      </c>
      <c r="N38" s="112" t="s">
        <v>372</v>
      </c>
      <c r="O38" s="61" t="s">
        <v>373</v>
      </c>
      <c r="P38" s="114" t="s">
        <v>374</v>
      </c>
      <c r="Q38" s="114" t="s">
        <v>375</v>
      </c>
    </row>
    <row r="39" spans="1:17">
      <c r="A39" s="60">
        <v>43312</v>
      </c>
      <c r="B39" s="61" t="s">
        <v>376</v>
      </c>
      <c r="C39" s="61" t="s">
        <v>377</v>
      </c>
      <c r="D39" s="61" t="s">
        <v>378</v>
      </c>
      <c r="E39" s="61" t="s">
        <v>182</v>
      </c>
      <c r="F39" s="61">
        <v>15104050</v>
      </c>
      <c r="G39" s="61">
        <v>3113798151</v>
      </c>
      <c r="H39" s="110">
        <v>10115665273.6314</v>
      </c>
      <c r="I39" s="113">
        <v>0.5</v>
      </c>
      <c r="J39" s="110">
        <v>5057832636.81568</v>
      </c>
      <c r="K39" s="61">
        <v>1</v>
      </c>
      <c r="L39" s="110">
        <v>5057832636.81568</v>
      </c>
      <c r="M39" s="61">
        <v>1</v>
      </c>
      <c r="N39" s="112" t="s">
        <v>379</v>
      </c>
      <c r="O39" s="61" t="s">
        <v>380</v>
      </c>
      <c r="P39" s="114" t="s">
        <v>381</v>
      </c>
      <c r="Q39" s="114" t="s">
        <v>382</v>
      </c>
    </row>
    <row r="40" spans="1:17">
      <c r="A40" s="60">
        <v>43312</v>
      </c>
      <c r="B40" s="61" t="s">
        <v>383</v>
      </c>
      <c r="C40" s="61" t="s">
        <v>384</v>
      </c>
      <c r="D40" s="61" t="s">
        <v>385</v>
      </c>
      <c r="E40" s="61" t="s">
        <v>182</v>
      </c>
      <c r="F40" s="61">
        <v>60101020</v>
      </c>
      <c r="G40" s="61">
        <v>1800763877</v>
      </c>
      <c r="H40" s="110">
        <v>12891564151.1381</v>
      </c>
      <c r="I40" s="113">
        <v>0.9</v>
      </c>
      <c r="J40" s="110">
        <v>11602407736.0243</v>
      </c>
      <c r="K40" s="61">
        <v>1</v>
      </c>
      <c r="L40" s="110">
        <v>11602407736.0243</v>
      </c>
      <c r="M40" s="61">
        <v>1</v>
      </c>
      <c r="N40" s="112" t="s">
        <v>386</v>
      </c>
      <c r="O40" s="61" t="s">
        <v>387</v>
      </c>
      <c r="P40" s="114" t="s">
        <v>388</v>
      </c>
      <c r="Q40" s="114" t="s">
        <v>389</v>
      </c>
    </row>
    <row r="41" spans="1:17">
      <c r="A41" s="60">
        <v>43312</v>
      </c>
      <c r="B41" s="61" t="s">
        <v>390</v>
      </c>
      <c r="C41" s="61" t="s">
        <v>391</v>
      </c>
      <c r="D41" s="61" t="s">
        <v>392</v>
      </c>
      <c r="E41" s="61" t="s">
        <v>182</v>
      </c>
      <c r="F41" s="61">
        <v>60101010</v>
      </c>
      <c r="G41" s="61">
        <v>1803972908</v>
      </c>
      <c r="H41" s="110">
        <v>6919939052.60515</v>
      </c>
      <c r="I41" s="113">
        <v>1</v>
      </c>
      <c r="J41" s="110">
        <v>6919939052.60515</v>
      </c>
      <c r="K41" s="61">
        <v>1</v>
      </c>
      <c r="L41" s="110">
        <v>6919939052.60515</v>
      </c>
      <c r="M41" s="61">
        <v>1</v>
      </c>
      <c r="N41" s="112" t="s">
        <v>393</v>
      </c>
      <c r="O41" s="61" t="s">
        <v>394</v>
      </c>
      <c r="P41" s="114" t="s">
        <v>395</v>
      </c>
      <c r="Q41" s="114" t="s">
        <v>396</v>
      </c>
    </row>
    <row r="42" spans="1:17">
      <c r="A42" s="60">
        <v>43312</v>
      </c>
      <c r="B42" s="61" t="s">
        <v>397</v>
      </c>
      <c r="C42" s="61" t="s">
        <v>398</v>
      </c>
      <c r="D42" s="61" t="s">
        <v>399</v>
      </c>
      <c r="E42" s="61" t="s">
        <v>182</v>
      </c>
      <c r="F42" s="61">
        <v>15102010</v>
      </c>
      <c r="G42" s="61">
        <v>441524118</v>
      </c>
      <c r="H42" s="110">
        <v>7056924130.4058</v>
      </c>
      <c r="I42" s="113">
        <v>1</v>
      </c>
      <c r="J42" s="110">
        <v>7056924130.4058</v>
      </c>
      <c r="K42" s="61">
        <v>1</v>
      </c>
      <c r="L42" s="110">
        <v>7056924130.4058</v>
      </c>
      <c r="M42" s="61">
        <v>1</v>
      </c>
      <c r="N42" s="112" t="s">
        <v>400</v>
      </c>
      <c r="O42" s="61" t="s">
        <v>401</v>
      </c>
      <c r="P42" s="114" t="s">
        <v>402</v>
      </c>
      <c r="Q42" s="114" t="s">
        <v>403</v>
      </c>
    </row>
    <row r="43" spans="1:17">
      <c r="A43" s="60">
        <v>43312</v>
      </c>
      <c r="B43" s="61" t="s">
        <v>404</v>
      </c>
      <c r="C43" s="61" t="s">
        <v>405</v>
      </c>
      <c r="D43" s="61" t="s">
        <v>406</v>
      </c>
      <c r="E43" s="61" t="s">
        <v>182</v>
      </c>
      <c r="F43" s="61">
        <v>25503020</v>
      </c>
      <c r="G43" s="61">
        <v>1113621911</v>
      </c>
      <c r="H43" s="110">
        <v>2938926176.66277</v>
      </c>
      <c r="I43" s="113">
        <v>0.5</v>
      </c>
      <c r="J43" s="110">
        <v>1469463088.33139</v>
      </c>
      <c r="K43" s="61">
        <v>1</v>
      </c>
      <c r="L43" s="110">
        <v>1469463088.33139</v>
      </c>
      <c r="M43" s="61">
        <v>1</v>
      </c>
      <c r="N43" s="112" t="s">
        <v>407</v>
      </c>
      <c r="O43" s="61" t="s">
        <v>408</v>
      </c>
      <c r="P43" s="114" t="s">
        <v>409</v>
      </c>
      <c r="Q43" s="114" t="s">
        <v>410</v>
      </c>
    </row>
    <row r="44" spans="1:17">
      <c r="A44" s="60">
        <v>43312</v>
      </c>
      <c r="B44" s="61" t="s">
        <v>411</v>
      </c>
      <c r="C44" s="61" t="s">
        <v>412</v>
      </c>
      <c r="D44" s="61" t="s">
        <v>413</v>
      </c>
      <c r="E44" s="61" t="s">
        <v>182</v>
      </c>
      <c r="F44" s="61">
        <v>35102020</v>
      </c>
      <c r="G44" s="61">
        <v>1738152298</v>
      </c>
      <c r="H44" s="110">
        <v>2816870471.96638</v>
      </c>
      <c r="I44" s="113">
        <v>1</v>
      </c>
      <c r="J44" s="110">
        <v>2816870471.96638</v>
      </c>
      <c r="K44" s="61">
        <v>1</v>
      </c>
      <c r="L44" s="110">
        <v>2816870471.96638</v>
      </c>
      <c r="M44" s="61">
        <v>1</v>
      </c>
      <c r="N44" s="112" t="s">
        <v>414</v>
      </c>
      <c r="O44" s="61" t="s">
        <v>415</v>
      </c>
      <c r="P44" s="114" t="s">
        <v>416</v>
      </c>
      <c r="Q44" s="114" t="s">
        <v>417</v>
      </c>
    </row>
    <row r="45" spans="1:17">
      <c r="A45" s="60">
        <v>43312</v>
      </c>
      <c r="B45" s="61" t="s">
        <v>418</v>
      </c>
      <c r="C45" s="61" t="s">
        <v>419</v>
      </c>
      <c r="D45" s="61" t="s">
        <v>420</v>
      </c>
      <c r="E45" s="61" t="s">
        <v>182</v>
      </c>
      <c r="F45" s="61">
        <v>15101020</v>
      </c>
      <c r="G45" s="61">
        <v>1671692379</v>
      </c>
      <c r="H45" s="110">
        <v>4709969874.1392</v>
      </c>
      <c r="I45" s="113">
        <v>1</v>
      </c>
      <c r="J45" s="110">
        <v>4709969874.1392</v>
      </c>
      <c r="K45" s="61">
        <v>1</v>
      </c>
      <c r="L45" s="110">
        <v>4709969874.1392</v>
      </c>
      <c r="M45" s="61">
        <v>1</v>
      </c>
      <c r="N45" s="112" t="s">
        <v>421</v>
      </c>
      <c r="O45" s="61" t="s">
        <v>422</v>
      </c>
      <c r="P45" s="114" t="s">
        <v>423</v>
      </c>
      <c r="Q45" s="114" t="s">
        <v>424</v>
      </c>
    </row>
    <row r="46" spans="1:17">
      <c r="A46" s="60">
        <v>43312</v>
      </c>
      <c r="B46" s="61" t="s">
        <v>425</v>
      </c>
      <c r="C46" s="61" t="s">
        <v>426</v>
      </c>
      <c r="D46" s="61" t="s">
        <v>427</v>
      </c>
      <c r="E46" s="61" t="s">
        <v>182</v>
      </c>
      <c r="F46" s="61">
        <v>40301040</v>
      </c>
      <c r="G46" s="61">
        <v>2367524344</v>
      </c>
      <c r="H46" s="110">
        <v>14150541482.53</v>
      </c>
      <c r="I46" s="113">
        <v>1</v>
      </c>
      <c r="J46" s="110">
        <v>14150541482.53</v>
      </c>
      <c r="K46" s="61">
        <v>1</v>
      </c>
      <c r="L46" s="110">
        <v>14150541482.53</v>
      </c>
      <c r="M46" s="61">
        <v>1</v>
      </c>
      <c r="N46" s="112" t="s">
        <v>428</v>
      </c>
      <c r="O46" s="61" t="s">
        <v>429</v>
      </c>
      <c r="P46" s="114" t="s">
        <v>430</v>
      </c>
      <c r="Q46" s="114" t="s">
        <v>431</v>
      </c>
    </row>
    <row r="47" spans="1:17">
      <c r="A47" s="60">
        <v>43312</v>
      </c>
      <c r="B47" s="61" t="s">
        <v>432</v>
      </c>
      <c r="C47" s="61" t="s">
        <v>433</v>
      </c>
      <c r="D47" s="61" t="s">
        <v>434</v>
      </c>
      <c r="E47" s="61" t="s">
        <v>182</v>
      </c>
      <c r="F47" s="61">
        <v>60102010</v>
      </c>
      <c r="G47" s="61">
        <v>583983339</v>
      </c>
      <c r="H47" s="110">
        <v>8739101602.09964</v>
      </c>
      <c r="I47" s="113">
        <v>1</v>
      </c>
      <c r="J47" s="110">
        <v>8739101602.09964</v>
      </c>
      <c r="K47" s="61">
        <v>1</v>
      </c>
      <c r="L47" s="110">
        <v>8739101602.09964</v>
      </c>
      <c r="M47" s="61">
        <v>1</v>
      </c>
      <c r="N47" s="112" t="s">
        <v>435</v>
      </c>
      <c r="O47" s="61" t="s">
        <v>436</v>
      </c>
      <c r="P47" s="114" t="s">
        <v>437</v>
      </c>
      <c r="Q47" s="114" t="s">
        <v>438</v>
      </c>
    </row>
    <row r="48" spans="1:17">
      <c r="A48" s="60">
        <v>43312</v>
      </c>
      <c r="B48" s="61" t="s">
        <v>439</v>
      </c>
      <c r="C48" s="61" t="s">
        <v>440</v>
      </c>
      <c r="D48" s="61" t="s">
        <v>441</v>
      </c>
      <c r="E48" s="61" t="s">
        <v>182</v>
      </c>
      <c r="F48" s="61">
        <v>40203030</v>
      </c>
      <c r="G48" s="61">
        <v>340364820</v>
      </c>
      <c r="H48" s="110">
        <v>31076801586.8302</v>
      </c>
      <c r="I48" s="113">
        <v>0.95</v>
      </c>
      <c r="J48" s="110">
        <v>29522961507.4887</v>
      </c>
      <c r="K48" s="61">
        <v>1</v>
      </c>
      <c r="L48" s="110">
        <v>29522961507.4887</v>
      </c>
      <c r="M48" s="61">
        <v>1</v>
      </c>
      <c r="N48" s="112" t="s">
        <v>442</v>
      </c>
      <c r="O48" s="61" t="s">
        <v>443</v>
      </c>
      <c r="P48" s="114" t="s">
        <v>444</v>
      </c>
      <c r="Q48" s="114" t="s">
        <v>445</v>
      </c>
    </row>
    <row r="49" spans="1:17">
      <c r="A49" s="60">
        <v>43312</v>
      </c>
      <c r="B49" s="61" t="s">
        <v>446</v>
      </c>
      <c r="C49" s="61" t="s">
        <v>447</v>
      </c>
      <c r="D49" s="61" t="s">
        <v>448</v>
      </c>
      <c r="E49" s="61" t="s">
        <v>182</v>
      </c>
      <c r="F49" s="61">
        <v>40301020</v>
      </c>
      <c r="G49" s="61">
        <v>2754003240</v>
      </c>
      <c r="H49" s="110">
        <v>6367183886.79576</v>
      </c>
      <c r="I49" s="113">
        <v>1</v>
      </c>
      <c r="J49" s="110">
        <v>6367183886.79576</v>
      </c>
      <c r="K49" s="61">
        <v>1</v>
      </c>
      <c r="L49" s="110">
        <v>6367183886.79576</v>
      </c>
      <c r="M49" s="61">
        <v>1</v>
      </c>
      <c r="N49" s="112" t="s">
        <v>449</v>
      </c>
      <c r="O49" s="61" t="s">
        <v>450</v>
      </c>
      <c r="P49" s="114" t="s">
        <v>451</v>
      </c>
      <c r="Q49" s="114" t="s">
        <v>452</v>
      </c>
    </row>
    <row r="50" spans="1:17">
      <c r="A50" s="60">
        <v>43312</v>
      </c>
      <c r="B50" s="61" t="s">
        <v>453</v>
      </c>
      <c r="C50" s="61" t="s">
        <v>454</v>
      </c>
      <c r="D50" s="61" t="s">
        <v>455</v>
      </c>
      <c r="E50" s="61" t="s">
        <v>182</v>
      </c>
      <c r="F50" s="61">
        <v>60101010</v>
      </c>
      <c r="G50" s="61">
        <v>3710871966</v>
      </c>
      <c r="H50" s="110">
        <v>6289749860.51563</v>
      </c>
      <c r="I50" s="113">
        <v>1</v>
      </c>
      <c r="J50" s="110">
        <v>6289749860.51563</v>
      </c>
      <c r="K50" s="61">
        <v>1</v>
      </c>
      <c r="L50" s="110">
        <v>6289749860.51563</v>
      </c>
      <c r="M50" s="61">
        <v>1</v>
      </c>
      <c r="N50" s="112" t="s">
        <v>456</v>
      </c>
      <c r="O50" s="61" t="s">
        <v>457</v>
      </c>
      <c r="P50" s="114" t="s">
        <v>458</v>
      </c>
      <c r="Q50" s="114" t="s">
        <v>459</v>
      </c>
    </row>
    <row r="51" spans="1:17">
      <c r="A51" s="60">
        <v>43312</v>
      </c>
      <c r="B51" s="61" t="s">
        <v>460</v>
      </c>
      <c r="C51" s="61" t="s">
        <v>461</v>
      </c>
      <c r="D51" s="61" t="s">
        <v>462</v>
      </c>
      <c r="E51" s="61" t="s">
        <v>182</v>
      </c>
      <c r="F51" s="61">
        <v>40101010</v>
      </c>
      <c r="G51" s="61">
        <v>2719251618</v>
      </c>
      <c r="H51" s="110">
        <v>57268858524.4246</v>
      </c>
      <c r="I51" s="113">
        <v>1</v>
      </c>
      <c r="J51" s="110">
        <v>57268858524.4246</v>
      </c>
      <c r="K51" s="61">
        <v>1</v>
      </c>
      <c r="L51" s="110">
        <v>57268858524.4246</v>
      </c>
      <c r="M51" s="61">
        <v>1</v>
      </c>
      <c r="N51" s="112" t="s">
        <v>463</v>
      </c>
      <c r="O51" s="61" t="s">
        <v>464</v>
      </c>
      <c r="P51" s="114" t="s">
        <v>465</v>
      </c>
      <c r="Q51" s="114" t="s">
        <v>466</v>
      </c>
    </row>
    <row r="52" spans="1:17">
      <c r="A52" s="60">
        <v>43312</v>
      </c>
      <c r="B52" s="61" t="s">
        <v>467</v>
      </c>
      <c r="C52" s="61" t="s">
        <v>468</v>
      </c>
      <c r="D52" s="61" t="s">
        <v>469</v>
      </c>
      <c r="E52" s="61" t="s">
        <v>182</v>
      </c>
      <c r="F52" s="61">
        <v>15104030</v>
      </c>
      <c r="G52" s="61">
        <v>767448483</v>
      </c>
      <c r="H52" s="110">
        <v>12340373604.9314</v>
      </c>
      <c r="I52" s="113">
        <v>1</v>
      </c>
      <c r="J52" s="110">
        <v>12340373604.9314</v>
      </c>
      <c r="K52" s="61">
        <v>1</v>
      </c>
      <c r="L52" s="110">
        <v>12340373604.9314</v>
      </c>
      <c r="M52" s="61">
        <v>1</v>
      </c>
      <c r="N52" s="112" t="s">
        <v>470</v>
      </c>
      <c r="O52" s="61" t="s">
        <v>471</v>
      </c>
      <c r="P52" s="114" t="s">
        <v>472</v>
      </c>
      <c r="Q52" s="114" t="s">
        <v>473</v>
      </c>
    </row>
    <row r="53" spans="1:17">
      <c r="A53" s="60">
        <v>43312</v>
      </c>
      <c r="B53" s="61" t="s">
        <v>474</v>
      </c>
      <c r="C53" s="61" t="s">
        <v>475</v>
      </c>
      <c r="D53" s="61" t="s">
        <v>476</v>
      </c>
      <c r="E53" s="61" t="s">
        <v>182</v>
      </c>
      <c r="F53" s="61">
        <v>10102020</v>
      </c>
      <c r="G53" s="61">
        <v>1523631192</v>
      </c>
      <c r="H53" s="110">
        <v>10171353504.6325</v>
      </c>
      <c r="I53" s="113">
        <v>0.9</v>
      </c>
      <c r="J53" s="110">
        <v>9154218154.16929</v>
      </c>
      <c r="K53" s="61">
        <v>1</v>
      </c>
      <c r="L53" s="110">
        <v>9154218154.16929</v>
      </c>
      <c r="M53" s="61">
        <v>1</v>
      </c>
      <c r="N53" s="112" t="s">
        <v>477</v>
      </c>
      <c r="O53" s="61" t="s">
        <v>478</v>
      </c>
      <c r="P53" s="114" t="s">
        <v>479</v>
      </c>
      <c r="Q53" s="114" t="s">
        <v>480</v>
      </c>
    </row>
    <row r="54" spans="1:17">
      <c r="A54" s="60">
        <v>43312</v>
      </c>
      <c r="B54" s="61" t="s">
        <v>481</v>
      </c>
      <c r="C54" s="61" t="s">
        <v>482</v>
      </c>
      <c r="D54" s="61" t="s">
        <v>483</v>
      </c>
      <c r="E54" s="61" t="s">
        <v>182</v>
      </c>
      <c r="F54" s="61">
        <v>15101010</v>
      </c>
      <c r="G54" s="61">
        <v>378156344</v>
      </c>
      <c r="H54" s="110">
        <v>4942114671.35837</v>
      </c>
      <c r="I54" s="113">
        <v>1</v>
      </c>
      <c r="J54" s="110">
        <v>4942114671.35837</v>
      </c>
      <c r="K54" s="61">
        <v>1</v>
      </c>
      <c r="L54" s="110">
        <v>4942114671.35837</v>
      </c>
      <c r="M54" s="61">
        <v>1</v>
      </c>
      <c r="N54" s="112" t="s">
        <v>484</v>
      </c>
      <c r="O54" s="61" t="s">
        <v>485</v>
      </c>
      <c r="P54" s="114" t="s">
        <v>486</v>
      </c>
      <c r="Q54" s="114" t="s">
        <v>487</v>
      </c>
    </row>
    <row r="55" spans="1:17">
      <c r="A55" s="60">
        <v>43312</v>
      </c>
      <c r="B55" s="61" t="s">
        <v>488</v>
      </c>
      <c r="C55" s="61" t="s">
        <v>489</v>
      </c>
      <c r="D55" s="61" t="s">
        <v>490</v>
      </c>
      <c r="E55" s="61" t="s">
        <v>182</v>
      </c>
      <c r="F55" s="61">
        <v>10102010</v>
      </c>
      <c r="G55" s="61">
        <v>1758502067</v>
      </c>
      <c r="H55" s="110">
        <v>12772032165.6582</v>
      </c>
      <c r="I55" s="113">
        <v>1</v>
      </c>
      <c r="J55" s="110">
        <v>12772032165.6582</v>
      </c>
      <c r="K55" s="61">
        <v>1</v>
      </c>
      <c r="L55" s="110">
        <v>12772032165.6582</v>
      </c>
      <c r="M55" s="61">
        <v>1</v>
      </c>
      <c r="N55" s="112" t="s">
        <v>491</v>
      </c>
      <c r="O55" s="61" t="s">
        <v>492</v>
      </c>
      <c r="P55" s="114" t="s">
        <v>493</v>
      </c>
      <c r="Q55" s="114" t="s">
        <v>494</v>
      </c>
    </row>
    <row r="56" spans="1:17">
      <c r="A56" s="60">
        <v>43312</v>
      </c>
      <c r="B56" s="61" t="s">
        <v>495</v>
      </c>
      <c r="C56" s="61" t="s">
        <v>496</v>
      </c>
      <c r="D56" s="61" t="s">
        <v>497</v>
      </c>
      <c r="E56" s="61" t="s">
        <v>182</v>
      </c>
      <c r="F56" s="61">
        <v>40301040</v>
      </c>
      <c r="G56" s="61">
        <v>1359596321</v>
      </c>
      <c r="H56" s="110">
        <v>10208311440.8171</v>
      </c>
      <c r="I56" s="113">
        <v>1</v>
      </c>
      <c r="J56" s="110">
        <v>10208311440.8171</v>
      </c>
      <c r="K56" s="61">
        <v>1</v>
      </c>
      <c r="L56" s="110">
        <v>10208311440.8171</v>
      </c>
      <c r="M56" s="61">
        <v>1</v>
      </c>
      <c r="N56" s="112" t="s">
        <v>498</v>
      </c>
      <c r="O56" s="61" t="s">
        <v>499</v>
      </c>
      <c r="P56" s="114" t="s">
        <v>500</v>
      </c>
      <c r="Q56" s="114" t="s">
        <v>501</v>
      </c>
    </row>
    <row r="57" spans="1:17">
      <c r="A57" s="60">
        <v>43312</v>
      </c>
      <c r="B57" s="61" t="s">
        <v>502</v>
      </c>
      <c r="C57" s="61" t="s">
        <v>503</v>
      </c>
      <c r="D57" s="61" t="s">
        <v>504</v>
      </c>
      <c r="E57" s="61" t="s">
        <v>182</v>
      </c>
      <c r="F57" s="61">
        <v>35102020</v>
      </c>
      <c r="G57" s="61">
        <v>202081252</v>
      </c>
      <c r="H57" s="110">
        <v>8448777881.91763</v>
      </c>
      <c r="I57" s="113">
        <v>0.7</v>
      </c>
      <c r="J57" s="110">
        <v>5914144517.34234</v>
      </c>
      <c r="K57" s="61">
        <v>1</v>
      </c>
      <c r="L57" s="110">
        <v>5914144517.34234</v>
      </c>
      <c r="M57" s="61">
        <v>1</v>
      </c>
      <c r="N57" s="112" t="s">
        <v>505</v>
      </c>
      <c r="O57" s="61" t="s">
        <v>506</v>
      </c>
      <c r="P57" s="114" t="s">
        <v>507</v>
      </c>
      <c r="Q57" s="114" t="s">
        <v>508</v>
      </c>
    </row>
    <row r="58" spans="1:17">
      <c r="A58" s="60">
        <v>43312</v>
      </c>
      <c r="B58" s="61" t="s">
        <v>509</v>
      </c>
      <c r="C58" s="61" t="s">
        <v>510</v>
      </c>
      <c r="D58" s="61" t="s">
        <v>511</v>
      </c>
      <c r="E58" s="61" t="s">
        <v>182</v>
      </c>
      <c r="F58" s="61">
        <v>45101010</v>
      </c>
      <c r="G58" s="61">
        <v>131714699</v>
      </c>
      <c r="H58" s="110">
        <v>8499170188.13688</v>
      </c>
      <c r="I58" s="113">
        <v>0.4</v>
      </c>
      <c r="J58" s="110">
        <v>3399668075.25475</v>
      </c>
      <c r="K58" s="61">
        <v>1</v>
      </c>
      <c r="L58" s="110">
        <v>3399668075.25475</v>
      </c>
      <c r="M58" s="61">
        <v>1</v>
      </c>
      <c r="N58" s="112" t="s">
        <v>512</v>
      </c>
      <c r="O58" s="61" t="s">
        <v>513</v>
      </c>
      <c r="P58" s="114" t="s">
        <v>514</v>
      </c>
      <c r="Q58" s="114" t="s">
        <v>515</v>
      </c>
    </row>
    <row r="59" spans="1:17">
      <c r="A59" s="60">
        <v>43312</v>
      </c>
      <c r="B59" s="61" t="s">
        <v>516</v>
      </c>
      <c r="C59" s="61" t="s">
        <v>517</v>
      </c>
      <c r="D59" s="61" t="s">
        <v>518</v>
      </c>
      <c r="E59" s="61" t="s">
        <v>182</v>
      </c>
      <c r="F59" s="61">
        <v>15104020</v>
      </c>
      <c r="G59" s="61">
        <v>412414348</v>
      </c>
      <c r="H59" s="110">
        <v>24895012695.8199</v>
      </c>
      <c r="I59" s="113">
        <v>1</v>
      </c>
      <c r="J59" s="110">
        <v>24895012695.8199</v>
      </c>
      <c r="K59" s="61">
        <v>1</v>
      </c>
      <c r="L59" s="110">
        <v>24895012695.8199</v>
      </c>
      <c r="M59" s="61">
        <v>1</v>
      </c>
      <c r="N59" s="112" t="s">
        <v>519</v>
      </c>
      <c r="O59" s="61" t="s">
        <v>520</v>
      </c>
      <c r="P59" s="114" t="s">
        <v>521</v>
      </c>
      <c r="Q59" s="114" t="s">
        <v>522</v>
      </c>
    </row>
    <row r="60" spans="1:17">
      <c r="A60" s="60">
        <v>43312</v>
      </c>
      <c r="B60" s="61" t="s">
        <v>523</v>
      </c>
      <c r="C60" s="61" t="s">
        <v>524</v>
      </c>
      <c r="D60" s="61" t="s">
        <v>525</v>
      </c>
      <c r="E60" s="61" t="s">
        <v>182</v>
      </c>
      <c r="F60" s="61">
        <v>10102020</v>
      </c>
      <c r="G60" s="61">
        <v>2083070879</v>
      </c>
      <c r="H60" s="110">
        <v>9879780207.44207</v>
      </c>
      <c r="I60" s="113">
        <v>0.85</v>
      </c>
      <c r="J60" s="110">
        <v>8397813176.32576</v>
      </c>
      <c r="K60" s="61">
        <v>1</v>
      </c>
      <c r="L60" s="110">
        <v>8397813176.32576</v>
      </c>
      <c r="M60" s="61">
        <v>1</v>
      </c>
      <c r="N60" s="112" t="s">
        <v>526</v>
      </c>
      <c r="O60" s="61" t="s">
        <v>527</v>
      </c>
      <c r="P60" s="114" t="s">
        <v>528</v>
      </c>
      <c r="Q60" s="114" t="s">
        <v>529</v>
      </c>
    </row>
    <row r="61" spans="1:17">
      <c r="A61" s="60">
        <v>43312</v>
      </c>
      <c r="B61" s="61" t="s">
        <v>530</v>
      </c>
      <c r="C61" s="61" t="s">
        <v>531</v>
      </c>
      <c r="D61" s="61" t="s">
        <v>532</v>
      </c>
      <c r="E61" s="61" t="s">
        <v>182</v>
      </c>
      <c r="F61" s="61">
        <v>60101070</v>
      </c>
      <c r="G61" s="61">
        <v>5324296678</v>
      </c>
      <c r="H61" s="110">
        <v>16821849139.3071</v>
      </c>
      <c r="I61" s="113">
        <v>1</v>
      </c>
      <c r="J61" s="110">
        <v>16821849139.3071</v>
      </c>
      <c r="K61" s="61">
        <v>1</v>
      </c>
      <c r="L61" s="110">
        <v>16821849139.3071</v>
      </c>
      <c r="M61" s="61">
        <v>1</v>
      </c>
      <c r="N61" s="112" t="s">
        <v>533</v>
      </c>
      <c r="O61" s="61" t="s">
        <v>534</v>
      </c>
      <c r="P61" s="114" t="s">
        <v>535</v>
      </c>
      <c r="Q61" s="114" t="s">
        <v>536</v>
      </c>
    </row>
    <row r="62" spans="1:17">
      <c r="A62" s="60">
        <v>43312</v>
      </c>
      <c r="B62" s="61" t="s">
        <v>537</v>
      </c>
      <c r="C62" s="61" t="s">
        <v>538</v>
      </c>
      <c r="D62" s="61" t="s">
        <v>539</v>
      </c>
      <c r="E62" s="61" t="s">
        <v>182</v>
      </c>
      <c r="F62" s="61">
        <v>20202010</v>
      </c>
      <c r="G62" s="61">
        <v>350655882</v>
      </c>
      <c r="H62" s="110">
        <v>5570679941.84596</v>
      </c>
      <c r="I62" s="113">
        <v>0.95</v>
      </c>
      <c r="J62" s="110">
        <v>5292145944.75366</v>
      </c>
      <c r="K62" s="61">
        <v>1</v>
      </c>
      <c r="L62" s="110">
        <v>5292145944.75366</v>
      </c>
      <c r="M62" s="61">
        <v>1</v>
      </c>
      <c r="N62" s="112" t="s">
        <v>540</v>
      </c>
      <c r="O62" s="61" t="s">
        <v>541</v>
      </c>
      <c r="P62" s="114" t="s">
        <v>542</v>
      </c>
      <c r="Q62" s="114" t="s">
        <v>543</v>
      </c>
    </row>
    <row r="63" spans="1:17">
      <c r="A63" s="60">
        <v>43312</v>
      </c>
      <c r="B63" s="61" t="s">
        <v>544</v>
      </c>
      <c r="C63" s="61" t="s">
        <v>545</v>
      </c>
      <c r="D63" s="61" t="s">
        <v>546</v>
      </c>
      <c r="E63" s="61" t="s">
        <v>182</v>
      </c>
      <c r="F63" s="61">
        <v>35102015</v>
      </c>
      <c r="G63" s="61">
        <v>422761259</v>
      </c>
      <c r="H63" s="110">
        <v>8196441176.05085</v>
      </c>
      <c r="I63" s="113">
        <v>0.95</v>
      </c>
      <c r="J63" s="110">
        <v>7786619117.24831</v>
      </c>
      <c r="K63" s="61">
        <v>1</v>
      </c>
      <c r="L63" s="110">
        <v>7786619117.24831</v>
      </c>
      <c r="M63" s="61">
        <v>1</v>
      </c>
      <c r="N63" s="112" t="s">
        <v>547</v>
      </c>
      <c r="O63" s="61" t="s">
        <v>548</v>
      </c>
      <c r="P63" s="114" t="s">
        <v>549</v>
      </c>
      <c r="Q63" s="114" t="s">
        <v>550</v>
      </c>
    </row>
    <row r="64" spans="1:17">
      <c r="A64" s="60">
        <v>43312</v>
      </c>
      <c r="B64" s="61" t="s">
        <v>551</v>
      </c>
      <c r="C64" s="61" t="s">
        <v>552</v>
      </c>
      <c r="D64" s="61" t="s">
        <v>553</v>
      </c>
      <c r="E64" s="61" t="s">
        <v>182</v>
      </c>
      <c r="F64" s="61">
        <v>15104020</v>
      </c>
      <c r="G64" s="61">
        <v>5180751231</v>
      </c>
      <c r="H64" s="110">
        <v>13749392560.4977</v>
      </c>
      <c r="I64" s="113">
        <v>1</v>
      </c>
      <c r="J64" s="110">
        <v>13749392560.4977</v>
      </c>
      <c r="K64" s="61">
        <v>1</v>
      </c>
      <c r="L64" s="110">
        <v>13749392560.4977</v>
      </c>
      <c r="M64" s="61">
        <v>1</v>
      </c>
      <c r="N64" s="112" t="s">
        <v>554</v>
      </c>
      <c r="O64" s="61" t="s">
        <v>555</v>
      </c>
      <c r="P64" s="114" t="s">
        <v>556</v>
      </c>
      <c r="Q64" s="114" t="s">
        <v>557</v>
      </c>
    </row>
    <row r="65" spans="1:17">
      <c r="A65" s="60">
        <v>43312</v>
      </c>
      <c r="B65" s="61" t="s">
        <v>558</v>
      </c>
      <c r="C65" s="61" t="s">
        <v>559</v>
      </c>
      <c r="D65" s="61" t="s">
        <v>560</v>
      </c>
      <c r="E65" s="61" t="s">
        <v>182</v>
      </c>
      <c r="F65" s="61">
        <v>60101010</v>
      </c>
      <c r="G65" s="61">
        <v>2434469276</v>
      </c>
      <c r="H65" s="110">
        <v>7510605508.08036</v>
      </c>
      <c r="I65" s="113">
        <v>1</v>
      </c>
      <c r="J65" s="110">
        <v>7510605508.08036</v>
      </c>
      <c r="K65" s="61">
        <v>1</v>
      </c>
      <c r="L65" s="110">
        <v>7510605508.08036</v>
      </c>
      <c r="M65" s="61">
        <v>1</v>
      </c>
      <c r="N65" s="112" t="s">
        <v>561</v>
      </c>
      <c r="O65" s="61" t="s">
        <v>562</v>
      </c>
      <c r="P65" s="114" t="s">
        <v>563</v>
      </c>
      <c r="Q65" s="114" t="s">
        <v>564</v>
      </c>
    </row>
    <row r="66" spans="1:17">
      <c r="A66" s="60">
        <v>43312</v>
      </c>
      <c r="B66" s="61" t="s">
        <v>565</v>
      </c>
      <c r="C66" s="61" t="s">
        <v>566</v>
      </c>
      <c r="D66" s="61" t="s">
        <v>567</v>
      </c>
      <c r="E66" s="61" t="s">
        <v>182</v>
      </c>
      <c r="F66" s="61">
        <v>40301040</v>
      </c>
      <c r="G66" s="61">
        <v>1296020378</v>
      </c>
      <c r="H66" s="110">
        <v>14423019388.6078</v>
      </c>
      <c r="I66" s="113">
        <v>1</v>
      </c>
      <c r="J66" s="110">
        <v>14423019388.6078</v>
      </c>
      <c r="K66" s="61">
        <v>1</v>
      </c>
      <c r="L66" s="110">
        <v>14423019388.6078</v>
      </c>
      <c r="M66" s="61">
        <v>1</v>
      </c>
      <c r="N66" s="112" t="s">
        <v>568</v>
      </c>
      <c r="O66" s="61" t="s">
        <v>569</v>
      </c>
      <c r="P66" s="114" t="s">
        <v>570</v>
      </c>
      <c r="Q66" s="114" t="s">
        <v>571</v>
      </c>
    </row>
    <row r="67" spans="1:17">
      <c r="A67" s="60">
        <v>43312</v>
      </c>
      <c r="B67" s="61" t="s">
        <v>572</v>
      </c>
      <c r="C67" s="61" t="s">
        <v>573</v>
      </c>
      <c r="D67" s="61" t="s">
        <v>574</v>
      </c>
      <c r="E67" s="61" t="s">
        <v>182</v>
      </c>
      <c r="F67" s="61">
        <v>20305010</v>
      </c>
      <c r="G67" s="61">
        <v>2253213234</v>
      </c>
      <c r="H67" s="110">
        <v>11842523737.3601</v>
      </c>
      <c r="I67" s="113">
        <v>0.49</v>
      </c>
      <c r="J67" s="110">
        <v>5802836631.30645</v>
      </c>
      <c r="K67" s="61">
        <v>1</v>
      </c>
      <c r="L67" s="110">
        <v>5802836631.30645</v>
      </c>
      <c r="M67" s="61">
        <v>1</v>
      </c>
      <c r="N67" s="112" t="s">
        <v>575</v>
      </c>
      <c r="O67" s="61" t="s">
        <v>576</v>
      </c>
      <c r="P67" s="114" t="s">
        <v>577</v>
      </c>
      <c r="Q67" s="114" t="s">
        <v>578</v>
      </c>
    </row>
    <row r="68" spans="1:17">
      <c r="A68" s="60">
        <v>43312</v>
      </c>
      <c r="B68" s="61" t="s">
        <v>579</v>
      </c>
      <c r="C68" s="61" t="s">
        <v>580</v>
      </c>
      <c r="D68" s="61" t="s">
        <v>581</v>
      </c>
      <c r="E68" s="61" t="s">
        <v>182</v>
      </c>
      <c r="F68" s="61">
        <v>25301010</v>
      </c>
      <c r="G68" s="61">
        <v>2010448949</v>
      </c>
      <c r="H68" s="110">
        <v>6979631386.36642</v>
      </c>
      <c r="I68" s="113">
        <v>0.95</v>
      </c>
      <c r="J68" s="110">
        <v>6630649817.0481</v>
      </c>
      <c r="K68" s="61">
        <v>1</v>
      </c>
      <c r="L68" s="110">
        <v>6630649817.0481</v>
      </c>
      <c r="M68" s="61">
        <v>1</v>
      </c>
      <c r="N68" s="112" t="s">
        <v>582</v>
      </c>
      <c r="O68" s="61" t="s">
        <v>583</v>
      </c>
      <c r="P68" s="114" t="s">
        <v>584</v>
      </c>
      <c r="Q68" s="114" t="s">
        <v>585</v>
      </c>
    </row>
    <row r="69" spans="1:17">
      <c r="A69" s="60">
        <v>43312</v>
      </c>
      <c r="B69" s="61" t="s">
        <v>586</v>
      </c>
      <c r="C69" s="61" t="s">
        <v>587</v>
      </c>
      <c r="D69" s="61" t="s">
        <v>588</v>
      </c>
      <c r="E69" s="61" t="s">
        <v>182</v>
      </c>
      <c r="F69" s="61">
        <v>50101020</v>
      </c>
      <c r="G69" s="61">
        <v>11893297855</v>
      </c>
      <c r="H69" s="110">
        <v>25109796456.1559</v>
      </c>
      <c r="I69" s="113">
        <v>0.35</v>
      </c>
      <c r="J69" s="110">
        <v>8788428759.65456</v>
      </c>
      <c r="K69" s="61">
        <v>1</v>
      </c>
      <c r="L69" s="110">
        <v>8788428759.65456</v>
      </c>
      <c r="M69" s="61">
        <v>1</v>
      </c>
      <c r="N69" s="112" t="s">
        <v>589</v>
      </c>
      <c r="O69" s="61" t="s">
        <v>590</v>
      </c>
      <c r="P69" s="114" t="s">
        <v>591</v>
      </c>
      <c r="Q69" s="114" t="s">
        <v>592</v>
      </c>
    </row>
    <row r="70" spans="1:17">
      <c r="A70" s="60">
        <v>43312</v>
      </c>
      <c r="B70" s="61" t="s">
        <v>593</v>
      </c>
      <c r="C70" s="61" t="s">
        <v>594</v>
      </c>
      <c r="D70" s="61" t="s">
        <v>595</v>
      </c>
      <c r="E70" s="61" t="s">
        <v>182</v>
      </c>
      <c r="F70" s="61">
        <v>50101020</v>
      </c>
      <c r="G70" s="61">
        <v>926501409</v>
      </c>
      <c r="H70" s="110">
        <v>3967264209.31546</v>
      </c>
      <c r="I70" s="113">
        <v>0.4</v>
      </c>
      <c r="J70" s="110">
        <v>1586905683.72618</v>
      </c>
      <c r="K70" s="61">
        <v>1</v>
      </c>
      <c r="L70" s="110">
        <v>1586905683.72618</v>
      </c>
      <c r="M70" s="61">
        <v>1</v>
      </c>
      <c r="N70" s="112" t="s">
        <v>596</v>
      </c>
      <c r="O70" s="61" t="s">
        <v>597</v>
      </c>
      <c r="P70" s="114" t="s">
        <v>598</v>
      </c>
      <c r="Q70" s="114" t="s">
        <v>599</v>
      </c>
    </row>
    <row r="71" spans="1:17">
      <c r="A71" s="60">
        <v>43312</v>
      </c>
      <c r="B71" s="61" t="s">
        <v>600</v>
      </c>
      <c r="C71" s="61" t="s">
        <v>601</v>
      </c>
      <c r="D71" s="61" t="s">
        <v>602</v>
      </c>
      <c r="E71" s="61" t="s">
        <v>182</v>
      </c>
      <c r="F71" s="61">
        <v>20305020</v>
      </c>
      <c r="G71" s="61">
        <v>2224727962</v>
      </c>
      <c r="H71" s="110">
        <v>19350194373.3244</v>
      </c>
      <c r="I71" s="113">
        <v>1</v>
      </c>
      <c r="J71" s="110">
        <v>19350194373.3244</v>
      </c>
      <c r="K71" s="61">
        <v>1</v>
      </c>
      <c r="L71" s="110">
        <v>19350194373.3244</v>
      </c>
      <c r="M71" s="61">
        <v>1</v>
      </c>
      <c r="N71" s="112" t="s">
        <v>603</v>
      </c>
      <c r="O71" s="61" t="s">
        <v>604</v>
      </c>
      <c r="P71" s="114" t="s">
        <v>605</v>
      </c>
      <c r="Q71" s="114" t="s">
        <v>606</v>
      </c>
    </row>
    <row r="72" spans="1:17">
      <c r="A72" s="60">
        <v>43312</v>
      </c>
      <c r="B72" s="61" t="s">
        <v>607</v>
      </c>
      <c r="C72" s="61" t="s">
        <v>608</v>
      </c>
      <c r="D72" s="61" t="s">
        <v>609</v>
      </c>
      <c r="E72" s="61" t="s">
        <v>182</v>
      </c>
      <c r="F72" s="61">
        <v>30201020</v>
      </c>
      <c r="G72" s="61">
        <v>718663546</v>
      </c>
      <c r="H72" s="110">
        <v>9840967523.37569</v>
      </c>
      <c r="I72" s="113">
        <v>1</v>
      </c>
      <c r="J72" s="110">
        <v>9840967523.37569</v>
      </c>
      <c r="K72" s="61">
        <v>1</v>
      </c>
      <c r="L72" s="110">
        <v>9840967523.37569</v>
      </c>
      <c r="M72" s="61">
        <v>1</v>
      </c>
      <c r="N72" s="112" t="s">
        <v>610</v>
      </c>
      <c r="O72" s="61" t="s">
        <v>611</v>
      </c>
      <c r="P72" s="114" t="s">
        <v>612</v>
      </c>
      <c r="Q72" s="114" t="s">
        <v>613</v>
      </c>
    </row>
    <row r="73" spans="1:17">
      <c r="A73" s="60">
        <v>43312</v>
      </c>
      <c r="B73" s="61" t="s">
        <v>614</v>
      </c>
      <c r="C73" s="61" t="s">
        <v>615</v>
      </c>
      <c r="D73" s="61" t="s">
        <v>616</v>
      </c>
      <c r="E73" s="61" t="s">
        <v>182</v>
      </c>
      <c r="F73" s="61">
        <v>60101070</v>
      </c>
      <c r="G73" s="61">
        <v>3871608967</v>
      </c>
      <c r="H73" s="110">
        <v>7655889922.14035</v>
      </c>
      <c r="I73" s="113">
        <v>0.85</v>
      </c>
      <c r="J73" s="110">
        <v>6507506433.8193</v>
      </c>
      <c r="K73" s="61">
        <v>1</v>
      </c>
      <c r="L73" s="110">
        <v>6507506433.8193</v>
      </c>
      <c r="M73" s="61">
        <v>1</v>
      </c>
      <c r="N73" s="112" t="s">
        <v>617</v>
      </c>
      <c r="O73" s="61" t="s">
        <v>618</v>
      </c>
      <c r="P73" s="114" t="s">
        <v>619</v>
      </c>
      <c r="Q73" s="114" t="s">
        <v>620</v>
      </c>
    </row>
    <row r="74" spans="1:17">
      <c r="A74" s="60">
        <v>43312</v>
      </c>
      <c r="B74" s="61" t="s">
        <v>621</v>
      </c>
      <c r="C74" s="61" t="s">
        <v>622</v>
      </c>
      <c r="D74" s="61" t="s">
        <v>623</v>
      </c>
      <c r="E74" s="61" t="s">
        <v>182</v>
      </c>
      <c r="F74" s="61">
        <v>30101040</v>
      </c>
      <c r="G74" s="61">
        <v>1133840242</v>
      </c>
      <c r="H74" s="110">
        <v>41689677503.7525</v>
      </c>
      <c r="I74" s="113">
        <v>1</v>
      </c>
      <c r="J74" s="110">
        <v>41689677503.7525</v>
      </c>
      <c r="K74" s="61">
        <v>1</v>
      </c>
      <c r="L74" s="110">
        <v>41689677503.7525</v>
      </c>
      <c r="M74" s="61">
        <v>1</v>
      </c>
      <c r="N74" s="112" t="s">
        <v>624</v>
      </c>
      <c r="O74" s="61" t="s">
        <v>625</v>
      </c>
      <c r="P74" s="114" t="s">
        <v>626</v>
      </c>
      <c r="Q74" s="114" t="s">
        <v>627</v>
      </c>
    </row>
    <row r="75" spans="1:17">
      <c r="A75" s="60">
        <v>43312</v>
      </c>
      <c r="B75" s="61" t="s">
        <v>628</v>
      </c>
      <c r="C75" s="61" t="s">
        <v>629</v>
      </c>
      <c r="D75" s="61" t="s">
        <v>630</v>
      </c>
      <c r="E75" s="61" t="s">
        <v>182</v>
      </c>
      <c r="F75" s="61">
        <v>40101010</v>
      </c>
      <c r="G75" s="61">
        <v>3404172038</v>
      </c>
      <c r="H75" s="110">
        <v>74553287585.2294</v>
      </c>
      <c r="I75" s="113">
        <v>1</v>
      </c>
      <c r="J75" s="110">
        <v>74553287585.2294</v>
      </c>
      <c r="K75" s="61">
        <v>1</v>
      </c>
      <c r="L75" s="110">
        <v>74553287585.2294</v>
      </c>
      <c r="M75" s="61">
        <v>1</v>
      </c>
      <c r="N75" s="112" t="s">
        <v>631</v>
      </c>
      <c r="O75" s="61" t="s">
        <v>632</v>
      </c>
      <c r="P75" s="114" t="s">
        <v>633</v>
      </c>
      <c r="Q75" s="114" t="s">
        <v>634</v>
      </c>
    </row>
    <row r="76" spans="1:17">
      <c r="A76" s="60">
        <v>43312</v>
      </c>
      <c r="B76" s="61" t="s">
        <v>635</v>
      </c>
      <c r="C76" s="61" t="s">
        <v>636</v>
      </c>
      <c r="D76" s="61" t="s">
        <v>637</v>
      </c>
      <c r="E76" s="61" t="s">
        <v>182</v>
      </c>
      <c r="F76" s="61">
        <v>10102020</v>
      </c>
      <c r="G76" s="61">
        <v>900381352</v>
      </c>
      <c r="H76" s="110">
        <v>24190073984.3556</v>
      </c>
      <c r="I76" s="113">
        <v>1</v>
      </c>
      <c r="J76" s="110">
        <v>24190073984.3556</v>
      </c>
      <c r="K76" s="61">
        <v>1</v>
      </c>
      <c r="L76" s="110">
        <v>24190073984.3556</v>
      </c>
      <c r="M76" s="61">
        <v>1</v>
      </c>
      <c r="N76" s="112" t="s">
        <v>638</v>
      </c>
      <c r="O76" s="61" t="s">
        <v>639</v>
      </c>
      <c r="P76" s="114" t="s">
        <v>640</v>
      </c>
      <c r="Q76" s="114" t="s">
        <v>641</v>
      </c>
    </row>
    <row r="77" spans="1:17">
      <c r="A77" s="60">
        <v>43312</v>
      </c>
      <c r="B77" s="61" t="s">
        <v>642</v>
      </c>
      <c r="C77" s="61" t="s">
        <v>643</v>
      </c>
      <c r="D77" s="61" t="s">
        <v>644</v>
      </c>
      <c r="E77" s="61" t="s">
        <v>182</v>
      </c>
      <c r="F77" s="61">
        <v>30101030</v>
      </c>
      <c r="G77" s="61">
        <v>1304750193</v>
      </c>
      <c r="H77" s="110">
        <v>29185834420.6989</v>
      </c>
      <c r="I77" s="113">
        <v>1</v>
      </c>
      <c r="J77" s="110">
        <v>29185834420.6989</v>
      </c>
      <c r="K77" s="61">
        <v>1</v>
      </c>
      <c r="L77" s="110">
        <v>29185834420.6989</v>
      </c>
      <c r="M77" s="61">
        <v>1</v>
      </c>
      <c r="N77" s="112" t="s">
        <v>645</v>
      </c>
      <c r="O77" s="61" t="s">
        <v>646</v>
      </c>
      <c r="P77" s="114" t="s">
        <v>647</v>
      </c>
      <c r="Q77" s="114" t="s">
        <v>648</v>
      </c>
    </row>
    <row r="78" spans="1:17">
      <c r="A78" s="60">
        <v>43312</v>
      </c>
      <c r="B78" s="61" t="s">
        <v>649</v>
      </c>
      <c r="C78" s="61" t="s">
        <v>650</v>
      </c>
      <c r="D78" s="61" t="s">
        <v>651</v>
      </c>
      <c r="E78" s="61" t="s">
        <v>652</v>
      </c>
      <c r="F78" s="61">
        <v>40301030</v>
      </c>
      <c r="G78" s="61">
        <v>209399949</v>
      </c>
      <c r="H78" s="110">
        <v>11233635613.5136</v>
      </c>
      <c r="I78" s="113">
        <v>0.9</v>
      </c>
      <c r="J78" s="110">
        <v>10110272052.1622</v>
      </c>
      <c r="K78" s="61">
        <v>1</v>
      </c>
      <c r="L78" s="110">
        <v>10110272052.1622</v>
      </c>
      <c r="M78" s="61">
        <v>1</v>
      </c>
      <c r="N78" s="112" t="s">
        <v>653</v>
      </c>
      <c r="O78" s="61" t="s">
        <v>654</v>
      </c>
      <c r="P78" s="114" t="s">
        <v>655</v>
      </c>
      <c r="Q78" s="114" t="s">
        <v>656</v>
      </c>
    </row>
    <row r="79" spans="1:17">
      <c r="A79" s="60">
        <v>43312</v>
      </c>
      <c r="B79" s="61" t="s">
        <v>657</v>
      </c>
      <c r="C79" s="61" t="s">
        <v>658</v>
      </c>
      <c r="D79" s="61" t="s">
        <v>659</v>
      </c>
      <c r="E79" s="61" t="s">
        <v>652</v>
      </c>
      <c r="F79" s="61">
        <v>30201010</v>
      </c>
      <c r="G79" s="61">
        <v>1693242156</v>
      </c>
      <c r="H79" s="110">
        <v>171550201688.921</v>
      </c>
      <c r="I79" s="113">
        <v>0.45</v>
      </c>
      <c r="J79" s="110">
        <v>77197590760.0145</v>
      </c>
      <c r="K79" s="61">
        <v>1</v>
      </c>
      <c r="L79" s="110">
        <v>77197590760.0145</v>
      </c>
      <c r="M79" s="61">
        <v>1</v>
      </c>
      <c r="N79" s="112" t="s">
        <v>660</v>
      </c>
      <c r="O79" s="61" t="s">
        <v>661</v>
      </c>
      <c r="P79" s="114" t="s">
        <v>662</v>
      </c>
      <c r="Q79" s="114" t="s">
        <v>663</v>
      </c>
    </row>
    <row r="80" spans="1:17">
      <c r="A80" s="60">
        <v>43312</v>
      </c>
      <c r="B80" s="61" t="s">
        <v>664</v>
      </c>
      <c r="C80" s="61" t="s">
        <v>665</v>
      </c>
      <c r="D80" s="61" t="s">
        <v>666</v>
      </c>
      <c r="E80" s="61" t="s">
        <v>652</v>
      </c>
      <c r="F80" s="61">
        <v>30101030</v>
      </c>
      <c r="G80" s="61">
        <v>150196352</v>
      </c>
      <c r="H80" s="110">
        <v>8983687793.53651</v>
      </c>
      <c r="I80" s="113">
        <v>0.4</v>
      </c>
      <c r="J80" s="110">
        <v>3593475117.41461</v>
      </c>
      <c r="K80" s="61">
        <v>1</v>
      </c>
      <c r="L80" s="110">
        <v>3593475117.41461</v>
      </c>
      <c r="M80" s="61">
        <v>1</v>
      </c>
      <c r="N80" s="112" t="s">
        <v>667</v>
      </c>
      <c r="O80" s="61" t="s">
        <v>668</v>
      </c>
      <c r="P80" s="114" t="s">
        <v>669</v>
      </c>
      <c r="Q80" s="114" t="s">
        <v>670</v>
      </c>
    </row>
    <row r="81" spans="1:17">
      <c r="A81" s="60">
        <v>43312</v>
      </c>
      <c r="B81" s="61" t="s">
        <v>671</v>
      </c>
      <c r="C81" s="61" t="s">
        <v>672</v>
      </c>
      <c r="D81" s="61" t="s">
        <v>673</v>
      </c>
      <c r="E81" s="61" t="s">
        <v>652</v>
      </c>
      <c r="F81" s="61">
        <v>40201030</v>
      </c>
      <c r="G81" s="61">
        <v>161358287</v>
      </c>
      <c r="H81" s="110">
        <v>17157895325.4513</v>
      </c>
      <c r="I81" s="113">
        <v>0.5</v>
      </c>
      <c r="J81" s="110">
        <v>8578947662.72566</v>
      </c>
      <c r="K81" s="61">
        <v>1</v>
      </c>
      <c r="L81" s="110">
        <v>8578947662.72566</v>
      </c>
      <c r="M81" s="61">
        <v>1</v>
      </c>
      <c r="N81" s="112" t="s">
        <v>674</v>
      </c>
      <c r="O81" s="61" t="s">
        <v>675</v>
      </c>
      <c r="P81" s="114" t="s">
        <v>676</v>
      </c>
      <c r="Q81" s="114" t="s">
        <v>677</v>
      </c>
    </row>
    <row r="82" spans="1:17">
      <c r="A82" s="60">
        <v>43312</v>
      </c>
      <c r="B82" s="61" t="s">
        <v>678</v>
      </c>
      <c r="C82" s="61" t="s">
        <v>679</v>
      </c>
      <c r="D82" s="61" t="s">
        <v>680</v>
      </c>
      <c r="E82" s="61" t="s">
        <v>652</v>
      </c>
      <c r="F82" s="61">
        <v>40101010</v>
      </c>
      <c r="G82" s="61">
        <v>418597567</v>
      </c>
      <c r="H82" s="110">
        <v>32207938275.7267</v>
      </c>
      <c r="I82" s="113">
        <v>0.6</v>
      </c>
      <c r="J82" s="110">
        <v>19324762965.436</v>
      </c>
      <c r="K82" s="61">
        <v>1</v>
      </c>
      <c r="L82" s="110">
        <v>19324762965.436</v>
      </c>
      <c r="M82" s="61">
        <v>1</v>
      </c>
      <c r="N82" s="112" t="s">
        <v>681</v>
      </c>
      <c r="O82" s="61" t="s">
        <v>682</v>
      </c>
      <c r="P82" s="114" t="s">
        <v>683</v>
      </c>
      <c r="Q82" s="114" t="s">
        <v>684</v>
      </c>
    </row>
    <row r="83" spans="1:17">
      <c r="A83" s="60">
        <v>43312</v>
      </c>
      <c r="B83" s="61" t="s">
        <v>685</v>
      </c>
      <c r="C83" s="61" t="s">
        <v>686</v>
      </c>
      <c r="D83" s="61" t="s">
        <v>687</v>
      </c>
      <c r="E83" s="61" t="s">
        <v>652</v>
      </c>
      <c r="F83" s="61">
        <v>50101020</v>
      </c>
      <c r="G83" s="61">
        <v>338025135</v>
      </c>
      <c r="H83" s="110">
        <v>8277947051.69728</v>
      </c>
      <c r="I83" s="113">
        <v>0.45</v>
      </c>
      <c r="J83" s="110">
        <v>3725076173.26378</v>
      </c>
      <c r="K83" s="61">
        <v>1</v>
      </c>
      <c r="L83" s="110">
        <v>3725076173.26378</v>
      </c>
      <c r="M83" s="61">
        <v>1</v>
      </c>
      <c r="N83" s="112" t="s">
        <v>688</v>
      </c>
      <c r="O83" s="61" t="s">
        <v>689</v>
      </c>
      <c r="P83" s="114" t="s">
        <v>690</v>
      </c>
      <c r="Q83" s="114" t="s">
        <v>691</v>
      </c>
    </row>
    <row r="84" spans="1:17">
      <c r="A84" s="60">
        <v>43312</v>
      </c>
      <c r="B84" s="61" t="s">
        <v>692</v>
      </c>
      <c r="C84" s="61" t="s">
        <v>693</v>
      </c>
      <c r="D84" s="61" t="s">
        <v>694</v>
      </c>
      <c r="E84" s="61" t="s">
        <v>652</v>
      </c>
      <c r="F84" s="61">
        <v>15101020</v>
      </c>
      <c r="G84" s="61">
        <v>105876416</v>
      </c>
      <c r="H84" s="110">
        <v>14525012138.4088</v>
      </c>
      <c r="I84" s="113">
        <v>0.7</v>
      </c>
      <c r="J84" s="110">
        <v>10167508496.8862</v>
      </c>
      <c r="K84" s="61">
        <v>1</v>
      </c>
      <c r="L84" s="110">
        <v>10167508496.8862</v>
      </c>
      <c r="M84" s="61">
        <v>1</v>
      </c>
      <c r="N84" s="112" t="s">
        <v>695</v>
      </c>
      <c r="O84" s="61" t="s">
        <v>696</v>
      </c>
      <c r="P84" s="114" t="s">
        <v>697</v>
      </c>
      <c r="Q84" s="114" t="s">
        <v>698</v>
      </c>
    </row>
    <row r="85" spans="1:17">
      <c r="A85" s="60">
        <v>43312</v>
      </c>
      <c r="B85" s="61" t="s">
        <v>699</v>
      </c>
      <c r="C85" s="61" t="s">
        <v>700</v>
      </c>
      <c r="D85" s="61" t="s">
        <v>701</v>
      </c>
      <c r="E85" s="61" t="s">
        <v>652</v>
      </c>
      <c r="F85" s="61">
        <v>25401025</v>
      </c>
      <c r="G85" s="61">
        <v>117621450</v>
      </c>
      <c r="H85" s="110">
        <v>5667314216.43555</v>
      </c>
      <c r="I85" s="113">
        <v>0.45</v>
      </c>
      <c r="J85" s="110">
        <v>2550291397.396</v>
      </c>
      <c r="K85" s="61">
        <v>1</v>
      </c>
      <c r="L85" s="110">
        <v>2550291397.396</v>
      </c>
      <c r="M85" s="61">
        <v>1</v>
      </c>
      <c r="N85" s="112" t="s">
        <v>702</v>
      </c>
      <c r="O85" s="61" t="s">
        <v>703</v>
      </c>
      <c r="P85" s="114" t="s">
        <v>704</v>
      </c>
      <c r="Q85" s="114" t="s">
        <v>705</v>
      </c>
    </row>
    <row r="86" spans="1:17">
      <c r="A86" s="60">
        <v>43312</v>
      </c>
      <c r="B86" s="61" t="s">
        <v>706</v>
      </c>
      <c r="C86" s="61" t="s">
        <v>707</v>
      </c>
      <c r="D86" s="61" t="s">
        <v>708</v>
      </c>
      <c r="E86" s="61" t="s">
        <v>652</v>
      </c>
      <c r="F86" s="61">
        <v>35202010</v>
      </c>
      <c r="G86" s="61">
        <v>194505658</v>
      </c>
      <c r="H86" s="110">
        <v>16718125614.1974</v>
      </c>
      <c r="I86" s="113">
        <v>0.65</v>
      </c>
      <c r="J86" s="110">
        <v>10866781649.2283</v>
      </c>
      <c r="K86" s="61">
        <v>1</v>
      </c>
      <c r="L86" s="110">
        <v>10866781649.2283</v>
      </c>
      <c r="M86" s="61">
        <v>1</v>
      </c>
      <c r="N86" s="112" t="s">
        <v>709</v>
      </c>
      <c r="O86" s="61" t="s">
        <v>710</v>
      </c>
      <c r="P86" s="114" t="s">
        <v>711</v>
      </c>
      <c r="Q86" s="114" t="s">
        <v>712</v>
      </c>
    </row>
    <row r="87" spans="1:17">
      <c r="A87" s="60">
        <v>43312</v>
      </c>
      <c r="B87" s="61" t="s">
        <v>713</v>
      </c>
      <c r="C87" s="61" t="s">
        <v>714</v>
      </c>
      <c r="D87" s="61" t="s">
        <v>715</v>
      </c>
      <c r="E87" s="61" t="s">
        <v>652</v>
      </c>
      <c r="F87" s="61">
        <v>15101050</v>
      </c>
      <c r="G87" s="61">
        <v>246400000</v>
      </c>
      <c r="H87" s="110">
        <v>14415016000</v>
      </c>
      <c r="I87" s="113">
        <v>0.85</v>
      </c>
      <c r="J87" s="110">
        <v>12252763600</v>
      </c>
      <c r="K87" s="61">
        <v>1</v>
      </c>
      <c r="L87" s="110">
        <v>12252763600</v>
      </c>
      <c r="M87" s="61">
        <v>1</v>
      </c>
      <c r="N87" s="112" t="s">
        <v>716</v>
      </c>
      <c r="O87" s="61" t="s">
        <v>717</v>
      </c>
      <c r="P87" s="114" t="s">
        <v>718</v>
      </c>
      <c r="Q87" s="114" t="s">
        <v>719</v>
      </c>
    </row>
    <row r="88" spans="1:17">
      <c r="A88" s="60">
        <v>43312</v>
      </c>
      <c r="B88" s="61" t="s">
        <v>720</v>
      </c>
      <c r="C88" s="61" t="s">
        <v>721</v>
      </c>
      <c r="D88" s="61" t="s">
        <v>722</v>
      </c>
      <c r="E88" s="61" t="s">
        <v>54</v>
      </c>
      <c r="F88" s="61">
        <v>15104030</v>
      </c>
      <c r="G88" s="61">
        <v>232793335</v>
      </c>
      <c r="H88" s="110">
        <v>9744421472.73425</v>
      </c>
      <c r="I88" s="113">
        <v>1</v>
      </c>
      <c r="J88" s="110">
        <v>9744421472.73425</v>
      </c>
      <c r="K88" s="61">
        <v>1</v>
      </c>
      <c r="L88" s="110">
        <v>9744421472.73425</v>
      </c>
      <c r="M88" s="61">
        <v>1</v>
      </c>
      <c r="N88" s="112" t="s">
        <v>723</v>
      </c>
      <c r="O88" s="61" t="s">
        <v>724</v>
      </c>
      <c r="P88" s="114" t="s">
        <v>725</v>
      </c>
      <c r="Q88" s="114" t="s">
        <v>726</v>
      </c>
    </row>
    <row r="89" spans="1:17">
      <c r="A89" s="60">
        <v>43312</v>
      </c>
      <c r="B89" s="61" t="s">
        <v>727</v>
      </c>
      <c r="C89" s="61" t="s">
        <v>728</v>
      </c>
      <c r="D89" s="61" t="s">
        <v>729</v>
      </c>
      <c r="E89" s="61" t="s">
        <v>54</v>
      </c>
      <c r="F89" s="61">
        <v>30101030</v>
      </c>
      <c r="G89" s="61">
        <v>432080130</v>
      </c>
      <c r="H89" s="110">
        <v>19828562033.4101</v>
      </c>
      <c r="I89" s="113">
        <v>1</v>
      </c>
      <c r="J89" s="110">
        <v>19828562033.4101</v>
      </c>
      <c r="K89" s="61">
        <v>1</v>
      </c>
      <c r="L89" s="110">
        <v>19828562033.4101</v>
      </c>
      <c r="M89" s="61">
        <v>1</v>
      </c>
      <c r="N89" s="112" t="s">
        <v>730</v>
      </c>
      <c r="O89" s="61" t="s">
        <v>731</v>
      </c>
      <c r="P89" s="114" t="s">
        <v>732</v>
      </c>
      <c r="Q89" s="114" t="s">
        <v>733</v>
      </c>
    </row>
    <row r="90" spans="1:17">
      <c r="A90" s="60">
        <v>43312</v>
      </c>
      <c r="B90" s="61" t="s">
        <v>734</v>
      </c>
      <c r="C90" s="61" t="s">
        <v>735</v>
      </c>
      <c r="D90" s="61" t="s">
        <v>736</v>
      </c>
      <c r="E90" s="61" t="s">
        <v>54</v>
      </c>
      <c r="F90" s="61">
        <v>10102040</v>
      </c>
      <c r="G90" s="61">
        <v>264296996</v>
      </c>
      <c r="H90" s="110">
        <v>5373226946.32872</v>
      </c>
      <c r="I90" s="113">
        <v>1</v>
      </c>
      <c r="J90" s="110">
        <v>5373226946.32872</v>
      </c>
      <c r="K90" s="61">
        <v>1</v>
      </c>
      <c r="L90" s="110">
        <v>5373226946.32872</v>
      </c>
      <c r="M90" s="61">
        <v>1</v>
      </c>
      <c r="N90" s="112" t="s">
        <v>737</v>
      </c>
      <c r="O90" s="61" t="s">
        <v>738</v>
      </c>
      <c r="P90" s="114" t="s">
        <v>739</v>
      </c>
      <c r="Q90" s="114" t="s">
        <v>740</v>
      </c>
    </row>
    <row r="91" spans="1:17">
      <c r="A91" s="60">
        <v>43312</v>
      </c>
      <c r="B91" s="61" t="s">
        <v>741</v>
      </c>
      <c r="C91" s="61" t="s">
        <v>742</v>
      </c>
      <c r="D91" s="61" t="s">
        <v>743</v>
      </c>
      <c r="E91" s="61" t="s">
        <v>54</v>
      </c>
      <c r="F91" s="61">
        <v>10102020</v>
      </c>
      <c r="G91" s="61">
        <v>353755718</v>
      </c>
      <c r="H91" s="110">
        <v>4197792506.2212</v>
      </c>
      <c r="I91" s="113">
        <v>1</v>
      </c>
      <c r="J91" s="110">
        <v>4197792506.2212</v>
      </c>
      <c r="K91" s="61">
        <v>1</v>
      </c>
      <c r="L91" s="110">
        <v>4197792506.2212</v>
      </c>
      <c r="M91" s="61">
        <v>1</v>
      </c>
      <c r="N91" s="112" t="s">
        <v>744</v>
      </c>
      <c r="O91" s="61" t="s">
        <v>745</v>
      </c>
      <c r="P91" s="114" t="s">
        <v>746</v>
      </c>
      <c r="Q91" s="114" t="s">
        <v>747</v>
      </c>
    </row>
    <row r="92" spans="1:17">
      <c r="A92" s="60">
        <v>43312</v>
      </c>
      <c r="B92" s="61" t="s">
        <v>748</v>
      </c>
      <c r="C92" s="61" t="s">
        <v>749</v>
      </c>
      <c r="D92" s="61" t="s">
        <v>750</v>
      </c>
      <c r="E92" s="61" t="s">
        <v>54</v>
      </c>
      <c r="F92" s="61">
        <v>55103010</v>
      </c>
      <c r="G92" s="61">
        <v>101334373</v>
      </c>
      <c r="H92" s="110">
        <v>3104629907.04301</v>
      </c>
      <c r="I92" s="113">
        <v>0.75</v>
      </c>
      <c r="J92" s="110">
        <v>2328472430.28226</v>
      </c>
      <c r="K92" s="61">
        <v>1</v>
      </c>
      <c r="L92" s="110">
        <v>2328472430.28226</v>
      </c>
      <c r="M92" s="61">
        <v>1</v>
      </c>
      <c r="N92" s="112" t="s">
        <v>751</v>
      </c>
      <c r="O92" s="61" t="s">
        <v>752</v>
      </c>
      <c r="P92" s="114" t="s">
        <v>753</v>
      </c>
      <c r="Q92" s="114" t="s">
        <v>754</v>
      </c>
    </row>
    <row r="93" spans="1:17">
      <c r="A93" s="60">
        <v>43312</v>
      </c>
      <c r="B93" s="61" t="s">
        <v>755</v>
      </c>
      <c r="C93" s="61" t="s">
        <v>756</v>
      </c>
      <c r="D93" s="61" t="s">
        <v>757</v>
      </c>
      <c r="E93" s="61" t="s">
        <v>54</v>
      </c>
      <c r="F93" s="61">
        <v>35202010</v>
      </c>
      <c r="G93" s="61">
        <v>934040511</v>
      </c>
      <c r="H93" s="110">
        <v>5036070957.92627</v>
      </c>
      <c r="I93" s="113">
        <v>0.7</v>
      </c>
      <c r="J93" s="110">
        <v>3525249670.54839</v>
      </c>
      <c r="K93" s="61">
        <v>1</v>
      </c>
      <c r="L93" s="110">
        <v>3525249670.54839</v>
      </c>
      <c r="M93" s="61">
        <v>1</v>
      </c>
      <c r="N93" s="112" t="s">
        <v>758</v>
      </c>
      <c r="O93" s="61" t="s">
        <v>759</v>
      </c>
      <c r="P93" s="114" t="s">
        <v>760</v>
      </c>
      <c r="Q93" s="114" t="s">
        <v>761</v>
      </c>
    </row>
    <row r="94" spans="1:17">
      <c r="A94" s="60">
        <v>43312</v>
      </c>
      <c r="B94" s="61" t="s">
        <v>762</v>
      </c>
      <c r="C94" s="61" t="s">
        <v>763</v>
      </c>
      <c r="D94" s="61" t="s">
        <v>764</v>
      </c>
      <c r="E94" s="61" t="s">
        <v>54</v>
      </c>
      <c r="F94" s="61">
        <v>40101010</v>
      </c>
      <c r="G94" s="61">
        <v>645528245</v>
      </c>
      <c r="H94" s="110">
        <v>51121672305.6452</v>
      </c>
      <c r="I94" s="113">
        <v>1</v>
      </c>
      <c r="J94" s="110">
        <v>51121672305.6452</v>
      </c>
      <c r="K94" s="61">
        <v>1</v>
      </c>
      <c r="L94" s="110">
        <v>51121672305.6452</v>
      </c>
      <c r="M94" s="61">
        <v>1</v>
      </c>
      <c r="N94" s="112" t="s">
        <v>765</v>
      </c>
      <c r="O94" s="61" t="s">
        <v>766</v>
      </c>
      <c r="P94" s="114" t="s">
        <v>767</v>
      </c>
      <c r="Q94" s="114" t="s">
        <v>768</v>
      </c>
    </row>
    <row r="95" spans="1:17">
      <c r="A95" s="60">
        <v>43312</v>
      </c>
      <c r="B95" s="61" t="s">
        <v>769</v>
      </c>
      <c r="C95" s="61" t="s">
        <v>770</v>
      </c>
      <c r="D95" s="61" t="s">
        <v>771</v>
      </c>
      <c r="E95" s="61" t="s">
        <v>54</v>
      </c>
      <c r="F95" s="61">
        <v>40101010</v>
      </c>
      <c r="G95" s="61">
        <v>1199231715</v>
      </c>
      <c r="H95" s="110">
        <v>71005201927.3042</v>
      </c>
      <c r="I95" s="113">
        <v>1</v>
      </c>
      <c r="J95" s="110">
        <v>71005201927.3042</v>
      </c>
      <c r="K95" s="61">
        <v>1</v>
      </c>
      <c r="L95" s="110">
        <v>71005201927.3042</v>
      </c>
      <c r="M95" s="61">
        <v>1</v>
      </c>
      <c r="N95" s="112" t="s">
        <v>772</v>
      </c>
      <c r="O95" s="61" t="s">
        <v>773</v>
      </c>
      <c r="P95" s="114" t="s">
        <v>774</v>
      </c>
      <c r="Q95" s="114" t="s">
        <v>775</v>
      </c>
    </row>
    <row r="96" spans="1:17">
      <c r="A96" s="60">
        <v>43312</v>
      </c>
      <c r="B96" s="61" t="s">
        <v>776</v>
      </c>
      <c r="C96" s="61" t="s">
        <v>777</v>
      </c>
      <c r="D96" s="61" t="s">
        <v>778</v>
      </c>
      <c r="E96" s="61" t="s">
        <v>54</v>
      </c>
      <c r="F96" s="61">
        <v>15104030</v>
      </c>
      <c r="G96" s="61">
        <v>1167000000</v>
      </c>
      <c r="H96" s="110">
        <v>13068248847.9263</v>
      </c>
      <c r="I96" s="113">
        <v>1</v>
      </c>
      <c r="J96" s="110">
        <v>13068248847.9263</v>
      </c>
      <c r="K96" s="61">
        <v>1</v>
      </c>
      <c r="L96" s="110">
        <v>13068248847.9263</v>
      </c>
      <c r="M96" s="61">
        <v>1</v>
      </c>
      <c r="N96" s="112" t="s">
        <v>779</v>
      </c>
      <c r="O96" s="61" t="s">
        <v>780</v>
      </c>
      <c r="P96" s="114" t="s">
        <v>781</v>
      </c>
      <c r="Q96" s="114" t="s">
        <v>782</v>
      </c>
    </row>
    <row r="97" spans="1:17">
      <c r="A97" s="60">
        <v>43312</v>
      </c>
      <c r="B97" s="61" t="s">
        <v>783</v>
      </c>
      <c r="C97" s="61" t="s">
        <v>784</v>
      </c>
      <c r="D97" s="61" t="s">
        <v>785</v>
      </c>
      <c r="E97" s="61" t="s">
        <v>54</v>
      </c>
      <c r="F97" s="61">
        <v>35202010</v>
      </c>
      <c r="G97" s="61">
        <v>348591928</v>
      </c>
      <c r="H97" s="110">
        <v>7568889250.81413</v>
      </c>
      <c r="I97" s="113">
        <v>0.9</v>
      </c>
      <c r="J97" s="110">
        <v>6812000325.73272</v>
      </c>
      <c r="K97" s="61">
        <v>1</v>
      </c>
      <c r="L97" s="110">
        <v>6812000325.73272</v>
      </c>
      <c r="M97" s="61">
        <v>1</v>
      </c>
      <c r="N97" s="112" t="s">
        <v>786</v>
      </c>
      <c r="O97" s="61" t="s">
        <v>787</v>
      </c>
      <c r="P97" s="114" t="s">
        <v>788</v>
      </c>
      <c r="Q97" s="114" t="s">
        <v>789</v>
      </c>
    </row>
    <row r="98" spans="1:17">
      <c r="A98" s="60">
        <v>43312</v>
      </c>
      <c r="B98" s="61" t="s">
        <v>790</v>
      </c>
      <c r="C98" s="61" t="s">
        <v>791</v>
      </c>
      <c r="D98" s="61" t="s">
        <v>792</v>
      </c>
      <c r="E98" s="61" t="s">
        <v>54</v>
      </c>
      <c r="F98" s="61">
        <v>50101020</v>
      </c>
      <c r="G98" s="61">
        <v>901034253</v>
      </c>
      <c r="H98" s="110">
        <v>38255893629.6774</v>
      </c>
      <c r="I98" s="113">
        <v>0.17</v>
      </c>
      <c r="J98" s="110">
        <v>6503501917.04516</v>
      </c>
      <c r="K98" s="61">
        <v>1</v>
      </c>
      <c r="L98" s="110">
        <v>6503501917.04516</v>
      </c>
      <c r="M98" s="61">
        <v>1</v>
      </c>
      <c r="N98" s="112" t="s">
        <v>793</v>
      </c>
      <c r="O98" s="61" t="s">
        <v>794</v>
      </c>
      <c r="P98" s="114" t="s">
        <v>795</v>
      </c>
      <c r="Q98" s="114" t="s">
        <v>796</v>
      </c>
    </row>
    <row r="99" spans="1:17">
      <c r="A99" s="60">
        <v>43312</v>
      </c>
      <c r="B99" s="61" t="s">
        <v>797</v>
      </c>
      <c r="C99" s="61" t="s">
        <v>798</v>
      </c>
      <c r="D99" s="61" t="s">
        <v>799</v>
      </c>
      <c r="E99" s="61" t="s">
        <v>54</v>
      </c>
      <c r="F99" s="61">
        <v>45103020</v>
      </c>
      <c r="G99" s="61">
        <v>536307000</v>
      </c>
      <c r="H99" s="110">
        <v>5260092465.43779</v>
      </c>
      <c r="I99" s="113">
        <v>0.95</v>
      </c>
      <c r="J99" s="110">
        <v>4997087842.1659</v>
      </c>
      <c r="K99" s="61">
        <v>1</v>
      </c>
      <c r="L99" s="110">
        <v>4997087842.1659</v>
      </c>
      <c r="M99" s="61">
        <v>1</v>
      </c>
      <c r="N99" s="112" t="s">
        <v>800</v>
      </c>
      <c r="O99" s="61" t="s">
        <v>801</v>
      </c>
      <c r="P99" s="114" t="s">
        <v>802</v>
      </c>
      <c r="Q99" s="114" t="s">
        <v>803</v>
      </c>
    </row>
    <row r="100" spans="1:17">
      <c r="A100" s="60">
        <v>43312</v>
      </c>
      <c r="B100" s="61" t="s">
        <v>804</v>
      </c>
      <c r="C100" s="61" t="s">
        <v>805</v>
      </c>
      <c r="D100" s="61" t="s">
        <v>806</v>
      </c>
      <c r="E100" s="61" t="s">
        <v>54</v>
      </c>
      <c r="F100" s="61">
        <v>20101010</v>
      </c>
      <c r="G100" s="61">
        <v>2100782764</v>
      </c>
      <c r="H100" s="110">
        <v>7906171692.47312</v>
      </c>
      <c r="I100" s="113">
        <v>1</v>
      </c>
      <c r="J100" s="110">
        <v>7906171692.47312</v>
      </c>
      <c r="K100" s="61">
        <v>1</v>
      </c>
      <c r="L100" s="110">
        <v>7906171692.47312</v>
      </c>
      <c r="M100" s="61">
        <v>1</v>
      </c>
      <c r="N100" s="112" t="s">
        <v>807</v>
      </c>
      <c r="O100" s="61" t="s">
        <v>808</v>
      </c>
      <c r="P100" s="114" t="s">
        <v>809</v>
      </c>
      <c r="Q100" s="114" t="s">
        <v>810</v>
      </c>
    </row>
    <row r="101" spans="1:17">
      <c r="A101" s="60">
        <v>43312</v>
      </c>
      <c r="B101" s="61" t="s">
        <v>811</v>
      </c>
      <c r="C101" s="61" t="s">
        <v>812</v>
      </c>
      <c r="D101" s="61" t="s">
        <v>813</v>
      </c>
      <c r="E101" s="61" t="s">
        <v>54</v>
      </c>
      <c r="F101" s="61">
        <v>40203010</v>
      </c>
      <c r="G101" s="61">
        <v>988425302</v>
      </c>
      <c r="H101" s="110">
        <v>41670249482.9339</v>
      </c>
      <c r="I101" s="113">
        <v>0.85</v>
      </c>
      <c r="J101" s="110">
        <v>35419712060.4939</v>
      </c>
      <c r="K101" s="61">
        <v>1</v>
      </c>
      <c r="L101" s="110">
        <v>35419712060.4939</v>
      </c>
      <c r="M101" s="61">
        <v>1</v>
      </c>
      <c r="N101" s="112" t="s">
        <v>814</v>
      </c>
      <c r="O101" s="61" t="s">
        <v>815</v>
      </c>
      <c r="P101" s="114" t="s">
        <v>816</v>
      </c>
      <c r="Q101" s="114" t="s">
        <v>817</v>
      </c>
    </row>
    <row r="102" spans="1:17">
      <c r="A102" s="60">
        <v>43312</v>
      </c>
      <c r="B102" s="61" t="s">
        <v>818</v>
      </c>
      <c r="C102" s="61" t="s">
        <v>819</v>
      </c>
      <c r="D102" s="61" t="s">
        <v>820</v>
      </c>
      <c r="E102" s="61" t="s">
        <v>54</v>
      </c>
      <c r="F102" s="61">
        <v>20101010</v>
      </c>
      <c r="G102" s="61">
        <v>268337816</v>
      </c>
      <c r="H102" s="110">
        <v>5585218750.84485</v>
      </c>
      <c r="I102" s="113">
        <v>1</v>
      </c>
      <c r="J102" s="110">
        <v>5585218750.84485</v>
      </c>
      <c r="K102" s="61">
        <v>1</v>
      </c>
      <c r="L102" s="110">
        <v>5585218750.84485</v>
      </c>
      <c r="M102" s="61">
        <v>1</v>
      </c>
      <c r="N102" s="112" t="s">
        <v>821</v>
      </c>
      <c r="O102" s="61" t="s">
        <v>822</v>
      </c>
      <c r="P102" s="114" t="s">
        <v>823</v>
      </c>
      <c r="Q102" s="114" t="s">
        <v>824</v>
      </c>
    </row>
    <row r="103" spans="1:17">
      <c r="A103" s="60">
        <v>43312</v>
      </c>
      <c r="B103" s="61" t="s">
        <v>825</v>
      </c>
      <c r="C103" s="61" t="s">
        <v>826</v>
      </c>
      <c r="D103" s="61" t="s">
        <v>827</v>
      </c>
      <c r="E103" s="61" t="s">
        <v>54</v>
      </c>
      <c r="F103" s="61">
        <v>10102050</v>
      </c>
      <c r="G103" s="61">
        <v>395793000</v>
      </c>
      <c r="H103" s="110">
        <v>4274078018.43318</v>
      </c>
      <c r="I103" s="113">
        <v>1</v>
      </c>
      <c r="J103" s="110">
        <v>4274078018.43318</v>
      </c>
      <c r="K103" s="61">
        <v>1</v>
      </c>
      <c r="L103" s="110">
        <v>4274078018.43318</v>
      </c>
      <c r="M103" s="61">
        <v>1</v>
      </c>
      <c r="N103" s="112" t="s">
        <v>828</v>
      </c>
      <c r="O103" s="61" t="s">
        <v>829</v>
      </c>
      <c r="P103" s="114" t="s">
        <v>830</v>
      </c>
      <c r="Q103" s="114" t="s">
        <v>831</v>
      </c>
    </row>
    <row r="104" spans="1:17">
      <c r="A104" s="60">
        <v>43312</v>
      </c>
      <c r="B104" s="61" t="s">
        <v>832</v>
      </c>
      <c r="C104" s="61" t="s">
        <v>833</v>
      </c>
      <c r="D104" s="61" t="s">
        <v>834</v>
      </c>
      <c r="E104" s="61" t="s">
        <v>54</v>
      </c>
      <c r="F104" s="61">
        <v>40101010</v>
      </c>
      <c r="G104" s="61">
        <v>439329713</v>
      </c>
      <c r="H104" s="110">
        <v>40059311464.9462</v>
      </c>
      <c r="I104" s="113">
        <v>1</v>
      </c>
      <c r="J104" s="110">
        <v>40059311464.9462</v>
      </c>
      <c r="K104" s="61">
        <v>1</v>
      </c>
      <c r="L104" s="110">
        <v>40059311464.9462</v>
      </c>
      <c r="M104" s="61">
        <v>1</v>
      </c>
      <c r="N104" s="112" t="s">
        <v>835</v>
      </c>
      <c r="O104" s="61" t="s">
        <v>836</v>
      </c>
      <c r="P104" s="114" t="s">
        <v>837</v>
      </c>
      <c r="Q104" s="114" t="s">
        <v>838</v>
      </c>
    </row>
    <row r="105" spans="1:17">
      <c r="A105" s="60">
        <v>43312</v>
      </c>
      <c r="B105" s="61" t="s">
        <v>839</v>
      </c>
      <c r="C105" s="61" t="s">
        <v>840</v>
      </c>
      <c r="D105" s="61" t="s">
        <v>841</v>
      </c>
      <c r="E105" s="61" t="s">
        <v>54</v>
      </c>
      <c r="F105" s="61">
        <v>10102020</v>
      </c>
      <c r="G105" s="61">
        <v>1218140000</v>
      </c>
      <c r="H105" s="110">
        <v>44721268817.2043</v>
      </c>
      <c r="I105" s="113">
        <v>1</v>
      </c>
      <c r="J105" s="110">
        <v>44721268817.2043</v>
      </c>
      <c r="K105" s="61">
        <v>1</v>
      </c>
      <c r="L105" s="110">
        <v>44721268817.2043</v>
      </c>
      <c r="M105" s="61">
        <v>1</v>
      </c>
      <c r="N105" s="112" t="s">
        <v>842</v>
      </c>
      <c r="O105" s="61" t="s">
        <v>843</v>
      </c>
      <c r="P105" s="114" t="s">
        <v>844</v>
      </c>
      <c r="Q105" s="114" t="s">
        <v>845</v>
      </c>
    </row>
    <row r="106" spans="1:17">
      <c r="A106" s="60">
        <v>43312</v>
      </c>
      <c r="B106" s="61" t="s">
        <v>846</v>
      </c>
      <c r="C106" s="61" t="s">
        <v>847</v>
      </c>
      <c r="D106" s="61" t="s">
        <v>848</v>
      </c>
      <c r="E106" s="61" t="s">
        <v>54</v>
      </c>
      <c r="F106" s="61">
        <v>20304010</v>
      </c>
      <c r="G106" s="61">
        <v>740700000</v>
      </c>
      <c r="H106" s="110">
        <v>66059972350.2304</v>
      </c>
      <c r="I106" s="113">
        <v>1</v>
      </c>
      <c r="J106" s="110">
        <v>66059972350.2304</v>
      </c>
      <c r="K106" s="61">
        <v>1</v>
      </c>
      <c r="L106" s="110">
        <v>66059972350.2304</v>
      </c>
      <c r="M106" s="61">
        <v>1</v>
      </c>
      <c r="N106" s="112" t="s">
        <v>849</v>
      </c>
      <c r="O106" s="61" t="s">
        <v>850</v>
      </c>
      <c r="P106" s="114" t="s">
        <v>851</v>
      </c>
      <c r="Q106" s="114" t="s">
        <v>852</v>
      </c>
    </row>
    <row r="107" spans="1:17">
      <c r="A107" s="60">
        <v>43312</v>
      </c>
      <c r="B107" s="61" t="s">
        <v>853</v>
      </c>
      <c r="C107" s="61" t="s">
        <v>854</v>
      </c>
      <c r="D107" s="61" t="s">
        <v>855</v>
      </c>
      <c r="E107" s="61" t="s">
        <v>54</v>
      </c>
      <c r="F107" s="61">
        <v>25503020</v>
      </c>
      <c r="G107" s="61">
        <v>62816561</v>
      </c>
      <c r="H107" s="110">
        <v>8547780424.24731</v>
      </c>
      <c r="I107" s="113">
        <v>1</v>
      </c>
      <c r="J107" s="110">
        <v>8547780424.24731</v>
      </c>
      <c r="K107" s="61">
        <v>1</v>
      </c>
      <c r="L107" s="110">
        <v>8547780424.24731</v>
      </c>
      <c r="M107" s="61">
        <v>1</v>
      </c>
      <c r="N107" s="112" t="s">
        <v>856</v>
      </c>
      <c r="O107" s="61" t="s">
        <v>857</v>
      </c>
      <c r="P107" s="114" t="s">
        <v>858</v>
      </c>
      <c r="Q107" s="114" t="s">
        <v>859</v>
      </c>
    </row>
    <row r="108" spans="1:17">
      <c r="A108" s="60">
        <v>43312</v>
      </c>
      <c r="B108" s="61" t="s">
        <v>860</v>
      </c>
      <c r="C108" s="61" t="s">
        <v>861</v>
      </c>
      <c r="D108" s="61" t="s">
        <v>862</v>
      </c>
      <c r="E108" s="61" t="s">
        <v>54</v>
      </c>
      <c r="F108" s="61">
        <v>55103010</v>
      </c>
      <c r="G108" s="61">
        <v>196989272</v>
      </c>
      <c r="H108" s="110">
        <v>4909602055.60676</v>
      </c>
      <c r="I108" s="113">
        <v>0.65</v>
      </c>
      <c r="J108" s="110">
        <v>3191241336.14439</v>
      </c>
      <c r="K108" s="61">
        <v>1</v>
      </c>
      <c r="L108" s="110">
        <v>3191241336.14439</v>
      </c>
      <c r="M108" s="61">
        <v>1</v>
      </c>
      <c r="N108" s="112" t="s">
        <v>863</v>
      </c>
      <c r="O108" s="61" t="s">
        <v>864</v>
      </c>
      <c r="P108" s="114" t="s">
        <v>865</v>
      </c>
      <c r="Q108" s="114" t="s">
        <v>866</v>
      </c>
    </row>
    <row r="109" spans="1:17">
      <c r="A109" s="60">
        <v>43312</v>
      </c>
      <c r="B109" s="61" t="s">
        <v>867</v>
      </c>
      <c r="C109" s="61" t="s">
        <v>868</v>
      </c>
      <c r="D109" s="61" t="s">
        <v>869</v>
      </c>
      <c r="E109" s="61" t="s">
        <v>54</v>
      </c>
      <c r="F109" s="61">
        <v>15103010</v>
      </c>
      <c r="G109" s="61">
        <v>164951412</v>
      </c>
      <c r="H109" s="110">
        <v>8361592313.36406</v>
      </c>
      <c r="I109" s="113">
        <v>0.9</v>
      </c>
      <c r="J109" s="110">
        <v>7525433082.02765</v>
      </c>
      <c r="K109" s="61">
        <v>1</v>
      </c>
      <c r="L109" s="110">
        <v>7525433082.02765</v>
      </c>
      <c r="M109" s="61">
        <v>1</v>
      </c>
      <c r="N109" s="112" t="s">
        <v>870</v>
      </c>
      <c r="O109" s="61" t="s">
        <v>871</v>
      </c>
      <c r="P109" s="114" t="s">
        <v>872</v>
      </c>
      <c r="Q109" s="114" t="s">
        <v>873</v>
      </c>
    </row>
    <row r="110" spans="1:17">
      <c r="A110" s="60">
        <v>43312</v>
      </c>
      <c r="B110" s="61" t="s">
        <v>874</v>
      </c>
      <c r="C110" s="61" t="s">
        <v>875</v>
      </c>
      <c r="D110" s="61" t="s">
        <v>876</v>
      </c>
      <c r="E110" s="61" t="s">
        <v>54</v>
      </c>
      <c r="F110" s="61">
        <v>10102010</v>
      </c>
      <c r="G110" s="61">
        <v>1228789845</v>
      </c>
      <c r="H110" s="110">
        <v>12316211580.0691</v>
      </c>
      <c r="I110" s="113">
        <v>0.85</v>
      </c>
      <c r="J110" s="110">
        <v>10468779843.0588</v>
      </c>
      <c r="K110" s="61">
        <v>1</v>
      </c>
      <c r="L110" s="110">
        <v>10468779843.0588</v>
      </c>
      <c r="M110" s="61">
        <v>1</v>
      </c>
      <c r="N110" s="112" t="s">
        <v>877</v>
      </c>
      <c r="O110" s="61" t="s">
        <v>878</v>
      </c>
      <c r="P110" s="114" t="s">
        <v>879</v>
      </c>
      <c r="Q110" s="114" t="s">
        <v>880</v>
      </c>
    </row>
    <row r="111" spans="1:17">
      <c r="A111" s="60">
        <v>43312</v>
      </c>
      <c r="B111" s="61" t="s">
        <v>881</v>
      </c>
      <c r="C111" s="61" t="s">
        <v>882</v>
      </c>
      <c r="D111" s="61" t="s">
        <v>883</v>
      </c>
      <c r="E111" s="61" t="s">
        <v>54</v>
      </c>
      <c r="F111" s="61">
        <v>45102010</v>
      </c>
      <c r="G111" s="61">
        <v>255114778</v>
      </c>
      <c r="H111" s="110">
        <v>16455099121.6897</v>
      </c>
      <c r="I111" s="113">
        <v>1</v>
      </c>
      <c r="J111" s="110">
        <v>16455099121.6897</v>
      </c>
      <c r="K111" s="61">
        <v>1</v>
      </c>
      <c r="L111" s="110">
        <v>16455099121.6897</v>
      </c>
      <c r="M111" s="61">
        <v>1</v>
      </c>
      <c r="N111" s="112" t="s">
        <v>884</v>
      </c>
      <c r="O111" s="61" t="s">
        <v>885</v>
      </c>
      <c r="P111" s="114" t="s">
        <v>886</v>
      </c>
      <c r="Q111" s="114" t="s">
        <v>887</v>
      </c>
    </row>
    <row r="112" spans="1:17">
      <c r="A112" s="60">
        <v>43312</v>
      </c>
      <c r="B112" s="61" t="s">
        <v>888</v>
      </c>
      <c r="C112" s="61" t="s">
        <v>889</v>
      </c>
      <c r="D112" s="61" t="s">
        <v>890</v>
      </c>
      <c r="E112" s="61" t="s">
        <v>54</v>
      </c>
      <c r="F112" s="61">
        <v>40203010</v>
      </c>
      <c r="G112" s="61">
        <v>272281389</v>
      </c>
      <c r="H112" s="110">
        <v>4753422405.50691</v>
      </c>
      <c r="I112" s="113">
        <v>1</v>
      </c>
      <c r="J112" s="110">
        <v>4753422405.50691</v>
      </c>
      <c r="K112" s="61">
        <v>1</v>
      </c>
      <c r="L112" s="110">
        <v>4753422405.50691</v>
      </c>
      <c r="M112" s="61">
        <v>1</v>
      </c>
      <c r="N112" s="112" t="s">
        <v>891</v>
      </c>
      <c r="O112" s="61" t="s">
        <v>892</v>
      </c>
      <c r="P112" s="114" t="s">
        <v>893</v>
      </c>
      <c r="Q112" s="114" t="s">
        <v>894</v>
      </c>
    </row>
    <row r="113" spans="1:17">
      <c r="A113" s="60">
        <v>43312</v>
      </c>
      <c r="B113" s="61" t="s">
        <v>895</v>
      </c>
      <c r="C113" s="61" t="s">
        <v>896</v>
      </c>
      <c r="D113" s="61" t="s">
        <v>897</v>
      </c>
      <c r="E113" s="61" t="s">
        <v>54</v>
      </c>
      <c r="F113" s="61">
        <v>45103010</v>
      </c>
      <c r="G113" s="61">
        <v>21191530</v>
      </c>
      <c r="H113" s="110">
        <v>15348885204.2243</v>
      </c>
      <c r="I113" s="113">
        <v>0.95</v>
      </c>
      <c r="J113" s="110">
        <v>14581440944.0131</v>
      </c>
      <c r="K113" s="61">
        <v>1</v>
      </c>
      <c r="L113" s="110">
        <v>14581440944.0131</v>
      </c>
      <c r="M113" s="61">
        <v>1</v>
      </c>
      <c r="N113" s="112" t="s">
        <v>898</v>
      </c>
      <c r="O113" s="61" t="s">
        <v>899</v>
      </c>
      <c r="P113" s="114" t="s">
        <v>900</v>
      </c>
      <c r="Q113" s="114" t="s">
        <v>901</v>
      </c>
    </row>
    <row r="114" spans="1:17">
      <c r="A114" s="60">
        <v>43312</v>
      </c>
      <c r="B114" s="61" t="s">
        <v>902</v>
      </c>
      <c r="C114" s="61" t="s">
        <v>903</v>
      </c>
      <c r="D114" s="61" t="s">
        <v>904</v>
      </c>
      <c r="E114" s="61" t="s">
        <v>54</v>
      </c>
      <c r="F114" s="61">
        <v>20304010</v>
      </c>
      <c r="G114" s="61">
        <v>144212716</v>
      </c>
      <c r="H114" s="110">
        <v>28574498059.6621</v>
      </c>
      <c r="I114" s="113">
        <v>1</v>
      </c>
      <c r="J114" s="110">
        <v>28574498059.6621</v>
      </c>
      <c r="K114" s="61">
        <v>1</v>
      </c>
      <c r="L114" s="110">
        <v>28574498059.6621</v>
      </c>
      <c r="M114" s="61">
        <v>1</v>
      </c>
      <c r="N114" s="112" t="s">
        <v>905</v>
      </c>
      <c r="O114" s="61" t="s">
        <v>906</v>
      </c>
      <c r="P114" s="114" t="s">
        <v>907</v>
      </c>
      <c r="Q114" s="114" t="s">
        <v>908</v>
      </c>
    </row>
    <row r="115" spans="1:17">
      <c r="A115" s="60">
        <v>43312</v>
      </c>
      <c r="B115" s="61" t="s">
        <v>909</v>
      </c>
      <c r="C115" s="61" t="s">
        <v>910</v>
      </c>
      <c r="D115" s="61" t="s">
        <v>911</v>
      </c>
      <c r="E115" s="61" t="s">
        <v>54</v>
      </c>
      <c r="F115" s="61">
        <v>10102020</v>
      </c>
      <c r="G115" s="61">
        <v>545794384</v>
      </c>
      <c r="H115" s="110">
        <v>3718276640.61444</v>
      </c>
      <c r="I115" s="113">
        <v>1</v>
      </c>
      <c r="J115" s="110">
        <v>3718276640.61444</v>
      </c>
      <c r="K115" s="61">
        <v>1</v>
      </c>
      <c r="L115" s="110">
        <v>3718276640.61444</v>
      </c>
      <c r="M115" s="61">
        <v>1</v>
      </c>
      <c r="N115" s="112" t="s">
        <v>912</v>
      </c>
      <c r="O115" s="61" t="s">
        <v>913</v>
      </c>
      <c r="P115" s="114" t="s">
        <v>914</v>
      </c>
      <c r="Q115" s="114" t="s">
        <v>915</v>
      </c>
    </row>
    <row r="116" spans="1:17">
      <c r="A116" s="60">
        <v>43312</v>
      </c>
      <c r="B116" s="61" t="s">
        <v>916</v>
      </c>
      <c r="C116" s="61" t="s">
        <v>917</v>
      </c>
      <c r="D116" s="61" t="s">
        <v>918</v>
      </c>
      <c r="E116" s="61" t="s">
        <v>54</v>
      </c>
      <c r="F116" s="61">
        <v>25503020</v>
      </c>
      <c r="G116" s="61">
        <v>327977577</v>
      </c>
      <c r="H116" s="110">
        <v>11839436343.318</v>
      </c>
      <c r="I116" s="113">
        <v>0.95</v>
      </c>
      <c r="J116" s="110">
        <v>11247464526.1521</v>
      </c>
      <c r="K116" s="61">
        <v>1</v>
      </c>
      <c r="L116" s="110">
        <v>11247464526.1521</v>
      </c>
      <c r="M116" s="61">
        <v>1</v>
      </c>
      <c r="N116" s="112" t="s">
        <v>919</v>
      </c>
      <c r="O116" s="61" t="s">
        <v>920</v>
      </c>
      <c r="P116" s="114" t="s">
        <v>921</v>
      </c>
      <c r="Q116" s="114" t="s">
        <v>922</v>
      </c>
    </row>
    <row r="117" spans="1:17">
      <c r="A117" s="60">
        <v>43312</v>
      </c>
      <c r="B117" s="61" t="s">
        <v>923</v>
      </c>
      <c r="C117" s="61" t="s">
        <v>924</v>
      </c>
      <c r="D117" s="61" t="s">
        <v>925</v>
      </c>
      <c r="E117" s="61" t="s">
        <v>54</v>
      </c>
      <c r="F117" s="61">
        <v>55101010</v>
      </c>
      <c r="G117" s="61">
        <v>229231294</v>
      </c>
      <c r="H117" s="110">
        <v>7420967006.2212</v>
      </c>
      <c r="I117" s="113">
        <v>0.25</v>
      </c>
      <c r="J117" s="110">
        <v>1855241751.5553</v>
      </c>
      <c r="K117" s="61">
        <v>1</v>
      </c>
      <c r="L117" s="110">
        <v>1855241751.5553</v>
      </c>
      <c r="M117" s="61">
        <v>1</v>
      </c>
      <c r="N117" s="112" t="s">
        <v>926</v>
      </c>
      <c r="O117" s="61" t="s">
        <v>927</v>
      </c>
      <c r="P117" s="114" t="s">
        <v>928</v>
      </c>
      <c r="Q117" s="114" t="s">
        <v>929</v>
      </c>
    </row>
    <row r="118" spans="1:17">
      <c r="A118" s="60">
        <v>43312</v>
      </c>
      <c r="B118" s="61" t="s">
        <v>930</v>
      </c>
      <c r="C118" s="61" t="s">
        <v>931</v>
      </c>
      <c r="D118" s="61" t="s">
        <v>932</v>
      </c>
      <c r="E118" s="61" t="s">
        <v>54</v>
      </c>
      <c r="F118" s="61">
        <v>30101030</v>
      </c>
      <c r="G118" s="61">
        <v>173547089</v>
      </c>
      <c r="H118" s="110">
        <v>3574910082.1659</v>
      </c>
      <c r="I118" s="113">
        <v>1</v>
      </c>
      <c r="J118" s="110">
        <v>3574910082.1659</v>
      </c>
      <c r="K118" s="61">
        <v>1</v>
      </c>
      <c r="L118" s="110">
        <v>3574910082.1659</v>
      </c>
      <c r="M118" s="61">
        <v>1</v>
      </c>
      <c r="N118" s="112" t="s">
        <v>933</v>
      </c>
      <c r="O118" s="61" t="s">
        <v>934</v>
      </c>
      <c r="P118" s="114" t="s">
        <v>935</v>
      </c>
      <c r="Q118" s="114" t="s">
        <v>936</v>
      </c>
    </row>
    <row r="119" spans="1:17">
      <c r="A119" s="60">
        <v>43312</v>
      </c>
      <c r="B119" s="61" t="s">
        <v>937</v>
      </c>
      <c r="C119" s="61" t="s">
        <v>938</v>
      </c>
      <c r="D119" s="61" t="s">
        <v>939</v>
      </c>
      <c r="E119" s="61" t="s">
        <v>54</v>
      </c>
      <c r="F119" s="61">
        <v>10102040</v>
      </c>
      <c r="G119" s="61">
        <v>1695190292</v>
      </c>
      <c r="H119" s="110">
        <v>60151913587.0968</v>
      </c>
      <c r="I119" s="113">
        <v>1</v>
      </c>
      <c r="J119" s="110">
        <v>60151913587.0968</v>
      </c>
      <c r="K119" s="61">
        <v>1</v>
      </c>
      <c r="L119" s="110">
        <v>60151913587.0968</v>
      </c>
      <c r="M119" s="61">
        <v>1</v>
      </c>
      <c r="N119" s="112" t="s">
        <v>940</v>
      </c>
      <c r="O119" s="61" t="s">
        <v>941</v>
      </c>
      <c r="P119" s="114" t="s">
        <v>942</v>
      </c>
      <c r="Q119" s="114" t="s">
        <v>943</v>
      </c>
    </row>
    <row r="120" spans="1:17">
      <c r="A120" s="60">
        <v>43312</v>
      </c>
      <c r="B120" s="61" t="s">
        <v>944</v>
      </c>
      <c r="C120" s="61" t="s">
        <v>945</v>
      </c>
      <c r="D120" s="61" t="s">
        <v>946</v>
      </c>
      <c r="E120" s="61" t="s">
        <v>54</v>
      </c>
      <c r="F120" s="61">
        <v>10102020</v>
      </c>
      <c r="G120" s="61">
        <v>973123364</v>
      </c>
      <c r="H120" s="110">
        <v>13415948067.4347</v>
      </c>
      <c r="I120" s="113">
        <v>1</v>
      </c>
      <c r="J120" s="110">
        <v>13415948067.4347</v>
      </c>
      <c r="K120" s="61">
        <v>1</v>
      </c>
      <c r="L120" s="110">
        <v>13415948067.4347</v>
      </c>
      <c r="M120" s="61">
        <v>1</v>
      </c>
      <c r="N120" s="112" t="s">
        <v>947</v>
      </c>
      <c r="O120" s="61" t="s">
        <v>948</v>
      </c>
      <c r="P120" s="114" t="s">
        <v>949</v>
      </c>
      <c r="Q120" s="114" t="s">
        <v>950</v>
      </c>
    </row>
    <row r="121" spans="1:17">
      <c r="A121" s="60">
        <v>43312</v>
      </c>
      <c r="B121" s="61" t="s">
        <v>951</v>
      </c>
      <c r="C121" s="61" t="s">
        <v>952</v>
      </c>
      <c r="D121" s="61" t="s">
        <v>953</v>
      </c>
      <c r="E121" s="61" t="s">
        <v>54</v>
      </c>
      <c r="F121" s="61">
        <v>40301030</v>
      </c>
      <c r="G121" s="61">
        <v>27904801</v>
      </c>
      <c r="H121" s="110">
        <v>15752710241.9355</v>
      </c>
      <c r="I121" s="113">
        <v>1</v>
      </c>
      <c r="J121" s="110">
        <v>15752710241.9355</v>
      </c>
      <c r="K121" s="61">
        <v>1</v>
      </c>
      <c r="L121" s="110">
        <v>15752710241.9355</v>
      </c>
      <c r="M121" s="61">
        <v>1</v>
      </c>
      <c r="N121" s="112" t="s">
        <v>954</v>
      </c>
      <c r="O121" s="61" t="s">
        <v>955</v>
      </c>
      <c r="P121" s="114" t="s">
        <v>956</v>
      </c>
      <c r="Q121" s="114" t="s">
        <v>957</v>
      </c>
    </row>
    <row r="122" spans="1:17">
      <c r="A122" s="60">
        <v>43312</v>
      </c>
      <c r="B122" s="61" t="s">
        <v>958</v>
      </c>
      <c r="C122" s="61" t="s">
        <v>959</v>
      </c>
      <c r="D122" s="61" t="s">
        <v>960</v>
      </c>
      <c r="E122" s="61" t="s">
        <v>54</v>
      </c>
      <c r="F122" s="61">
        <v>20107010</v>
      </c>
      <c r="G122" s="61">
        <v>168266582</v>
      </c>
      <c r="H122" s="110">
        <v>4401812429.27803</v>
      </c>
      <c r="I122" s="113">
        <v>1</v>
      </c>
      <c r="J122" s="110">
        <v>4401812429.27803</v>
      </c>
      <c r="K122" s="61">
        <v>1</v>
      </c>
      <c r="L122" s="110">
        <v>4401812429.27803</v>
      </c>
      <c r="M122" s="61">
        <v>1</v>
      </c>
      <c r="N122" s="112" t="s">
        <v>961</v>
      </c>
      <c r="O122" s="61" t="s">
        <v>962</v>
      </c>
      <c r="P122" s="114" t="s">
        <v>963</v>
      </c>
      <c r="Q122" s="114" t="s">
        <v>964</v>
      </c>
    </row>
    <row r="123" spans="1:17">
      <c r="A123" s="60">
        <v>43312</v>
      </c>
      <c r="B123" s="61" t="s">
        <v>965</v>
      </c>
      <c r="C123" s="61" t="s">
        <v>966</v>
      </c>
      <c r="D123" s="61" t="s">
        <v>967</v>
      </c>
      <c r="E123" s="61" t="s">
        <v>54</v>
      </c>
      <c r="F123" s="61">
        <v>60102020</v>
      </c>
      <c r="G123" s="61">
        <v>244456225</v>
      </c>
      <c r="H123" s="110">
        <v>3807659172.81106</v>
      </c>
      <c r="I123" s="113">
        <v>0.7</v>
      </c>
      <c r="J123" s="110">
        <v>2665361420.96774</v>
      </c>
      <c r="K123" s="61">
        <v>1</v>
      </c>
      <c r="L123" s="110">
        <v>2665361420.96774</v>
      </c>
      <c r="M123" s="61">
        <v>1</v>
      </c>
      <c r="N123" s="112" t="s">
        <v>968</v>
      </c>
      <c r="O123" s="61" t="s">
        <v>969</v>
      </c>
      <c r="P123" s="114" t="s">
        <v>970</v>
      </c>
      <c r="Q123" s="114" t="s">
        <v>971</v>
      </c>
    </row>
    <row r="124" spans="1:17">
      <c r="A124" s="60">
        <v>43312</v>
      </c>
      <c r="B124" s="61" t="s">
        <v>972</v>
      </c>
      <c r="C124" s="61" t="s">
        <v>973</v>
      </c>
      <c r="D124" s="61" t="s">
        <v>974</v>
      </c>
      <c r="E124" s="61" t="s">
        <v>54</v>
      </c>
      <c r="F124" s="61">
        <v>15104025</v>
      </c>
      <c r="G124" s="61">
        <v>689384334</v>
      </c>
      <c r="H124" s="110">
        <v>10743170612.0276</v>
      </c>
      <c r="I124" s="113">
        <v>1</v>
      </c>
      <c r="J124" s="110">
        <v>10743170612.0276</v>
      </c>
      <c r="K124" s="61">
        <v>1</v>
      </c>
      <c r="L124" s="110">
        <v>10743170612.0276</v>
      </c>
      <c r="M124" s="61">
        <v>1</v>
      </c>
      <c r="N124" s="112" t="s">
        <v>975</v>
      </c>
      <c r="O124" s="61" t="s">
        <v>976</v>
      </c>
      <c r="P124" s="114" t="s">
        <v>977</v>
      </c>
      <c r="Q124" s="114" t="s">
        <v>978</v>
      </c>
    </row>
    <row r="125" spans="1:17">
      <c r="A125" s="60">
        <v>43312</v>
      </c>
      <c r="B125" s="61" t="s">
        <v>979</v>
      </c>
      <c r="C125" s="61" t="s">
        <v>980</v>
      </c>
      <c r="D125" s="61" t="s">
        <v>981</v>
      </c>
      <c r="E125" s="61" t="s">
        <v>54</v>
      </c>
      <c r="F125" s="61">
        <v>55101010</v>
      </c>
      <c r="G125" s="61">
        <v>421100000</v>
      </c>
      <c r="H125" s="110">
        <v>13832908602.1505</v>
      </c>
      <c r="I125" s="113">
        <v>1</v>
      </c>
      <c r="J125" s="110">
        <v>13832908602.1505</v>
      </c>
      <c r="K125" s="61">
        <v>1</v>
      </c>
      <c r="L125" s="110">
        <v>13832908602.1505</v>
      </c>
      <c r="M125" s="61">
        <v>1</v>
      </c>
      <c r="N125" s="112" t="s">
        <v>982</v>
      </c>
      <c r="O125" s="61" t="s">
        <v>983</v>
      </c>
      <c r="P125" s="114" t="s">
        <v>984</v>
      </c>
      <c r="Q125" s="114" t="s">
        <v>985</v>
      </c>
    </row>
    <row r="126" spans="1:17">
      <c r="A126" s="60">
        <v>43312</v>
      </c>
      <c r="B126" s="61" t="s">
        <v>986</v>
      </c>
      <c r="C126" s="61" t="s">
        <v>987</v>
      </c>
      <c r="D126" s="61" t="s">
        <v>988</v>
      </c>
      <c r="E126" s="61" t="s">
        <v>54</v>
      </c>
      <c r="F126" s="61">
        <v>15104030</v>
      </c>
      <c r="G126" s="61">
        <v>185727732</v>
      </c>
      <c r="H126" s="110">
        <v>13611474798.341</v>
      </c>
      <c r="I126" s="113">
        <v>1</v>
      </c>
      <c r="J126" s="110">
        <v>13611474798.341</v>
      </c>
      <c r="K126" s="61">
        <v>1</v>
      </c>
      <c r="L126" s="110">
        <v>13611474798.341</v>
      </c>
      <c r="M126" s="61">
        <v>1</v>
      </c>
      <c r="N126" s="112" t="s">
        <v>989</v>
      </c>
      <c r="O126" s="61" t="s">
        <v>990</v>
      </c>
      <c r="P126" s="114" t="s">
        <v>991</v>
      </c>
      <c r="Q126" s="114" t="s">
        <v>992</v>
      </c>
    </row>
    <row r="127" spans="1:17">
      <c r="A127" s="60">
        <v>43312</v>
      </c>
      <c r="B127" s="61" t="s">
        <v>993</v>
      </c>
      <c r="C127" s="61" t="s">
        <v>994</v>
      </c>
      <c r="D127" s="61" t="s">
        <v>995</v>
      </c>
      <c r="E127" s="61" t="s">
        <v>54</v>
      </c>
      <c r="F127" s="61">
        <v>25203010</v>
      </c>
      <c r="G127" s="61">
        <v>219207838</v>
      </c>
      <c r="H127" s="110">
        <v>5641823848.98617</v>
      </c>
      <c r="I127" s="113">
        <v>1</v>
      </c>
      <c r="J127" s="110">
        <v>5641823848.98617</v>
      </c>
      <c r="K127" s="61">
        <v>1</v>
      </c>
      <c r="L127" s="110">
        <v>5641823848.98617</v>
      </c>
      <c r="M127" s="61">
        <v>1</v>
      </c>
      <c r="N127" s="112" t="s">
        <v>996</v>
      </c>
      <c r="O127" s="61" t="s">
        <v>997</v>
      </c>
      <c r="P127" s="114" t="s">
        <v>998</v>
      </c>
      <c r="Q127" s="114" t="s">
        <v>999</v>
      </c>
    </row>
    <row r="128" spans="1:17">
      <c r="A128" s="60">
        <v>43312</v>
      </c>
      <c r="B128" s="61" t="s">
        <v>1000</v>
      </c>
      <c r="C128" s="61" t="s">
        <v>1001</v>
      </c>
      <c r="D128" s="61" t="s">
        <v>1002</v>
      </c>
      <c r="E128" s="61" t="s">
        <v>54</v>
      </c>
      <c r="F128" s="61">
        <v>15104030</v>
      </c>
      <c r="G128" s="61">
        <v>867000000</v>
      </c>
      <c r="H128" s="110">
        <v>10827511520.7373</v>
      </c>
      <c r="I128" s="113">
        <v>1</v>
      </c>
      <c r="J128" s="110">
        <v>10827511520.7373</v>
      </c>
      <c r="K128" s="61">
        <v>1</v>
      </c>
      <c r="L128" s="110">
        <v>10827511520.7373</v>
      </c>
      <c r="M128" s="61">
        <v>1</v>
      </c>
      <c r="N128" s="112" t="s">
        <v>1003</v>
      </c>
      <c r="O128" s="61" t="s">
        <v>1004</v>
      </c>
      <c r="P128" s="114" t="s">
        <v>1005</v>
      </c>
      <c r="Q128" s="114" t="s">
        <v>1006</v>
      </c>
    </row>
    <row r="129" spans="1:17">
      <c r="A129" s="60">
        <v>43312</v>
      </c>
      <c r="B129" s="61" t="s">
        <v>1007</v>
      </c>
      <c r="C129" s="61" t="s">
        <v>1008</v>
      </c>
      <c r="D129" s="61" t="s">
        <v>1009</v>
      </c>
      <c r="E129" s="61" t="s">
        <v>54</v>
      </c>
      <c r="F129" s="61">
        <v>40301020</v>
      </c>
      <c r="G129" s="61">
        <v>988722659</v>
      </c>
      <c r="H129" s="110">
        <v>24414311433.8326</v>
      </c>
      <c r="I129" s="113">
        <v>0.3</v>
      </c>
      <c r="J129" s="110">
        <v>7324293430.14977</v>
      </c>
      <c r="K129" s="61">
        <v>1</v>
      </c>
      <c r="L129" s="110">
        <v>7324293430.14977</v>
      </c>
      <c r="M129" s="61">
        <v>1</v>
      </c>
      <c r="N129" s="112" t="s">
        <v>1010</v>
      </c>
      <c r="O129" s="61" t="s">
        <v>1011</v>
      </c>
      <c r="P129" s="114" t="s">
        <v>1012</v>
      </c>
      <c r="Q129" s="114" t="s">
        <v>1013</v>
      </c>
    </row>
    <row r="130" spans="1:17">
      <c r="A130" s="60">
        <v>43312</v>
      </c>
      <c r="B130" s="61" t="s">
        <v>1014</v>
      </c>
      <c r="C130" s="61" t="s">
        <v>1015</v>
      </c>
      <c r="D130" s="61" t="s">
        <v>1016</v>
      </c>
      <c r="E130" s="61" t="s">
        <v>54</v>
      </c>
      <c r="F130" s="61">
        <v>60101010</v>
      </c>
      <c r="G130" s="61">
        <v>289859263</v>
      </c>
      <c r="H130" s="110">
        <v>4492595950.33794</v>
      </c>
      <c r="I130" s="113">
        <v>0.49</v>
      </c>
      <c r="J130" s="110">
        <v>2201372015.66559</v>
      </c>
      <c r="K130" s="61">
        <v>1</v>
      </c>
      <c r="L130" s="110">
        <v>2201372015.66559</v>
      </c>
      <c r="M130" s="61">
        <v>1</v>
      </c>
      <c r="N130" s="112" t="s">
        <v>1017</v>
      </c>
      <c r="O130" s="61" t="s">
        <v>1018</v>
      </c>
      <c r="P130" s="114" t="s">
        <v>1019</v>
      </c>
      <c r="Q130" s="114" t="s">
        <v>1020</v>
      </c>
    </row>
    <row r="131" spans="1:17">
      <c r="A131" s="60">
        <v>43312</v>
      </c>
      <c r="B131" s="61" t="s">
        <v>1021</v>
      </c>
      <c r="C131" s="61" t="s">
        <v>1022</v>
      </c>
      <c r="D131" s="61" t="s">
        <v>1023</v>
      </c>
      <c r="E131" s="61" t="s">
        <v>54</v>
      </c>
      <c r="F131" s="61">
        <v>10102010</v>
      </c>
      <c r="G131" s="61">
        <v>1005120012</v>
      </c>
      <c r="H131" s="110">
        <v>17076232461.9355</v>
      </c>
      <c r="I131" s="113">
        <v>0.35</v>
      </c>
      <c r="J131" s="110">
        <v>5976681361.67742</v>
      </c>
      <c r="K131" s="61">
        <v>1</v>
      </c>
      <c r="L131" s="110">
        <v>5976681361.67742</v>
      </c>
      <c r="M131" s="61">
        <v>1</v>
      </c>
      <c r="N131" s="112" t="s">
        <v>1024</v>
      </c>
      <c r="O131" s="61" t="s">
        <v>1025</v>
      </c>
      <c r="P131" s="114" t="s">
        <v>1026</v>
      </c>
      <c r="Q131" s="114" t="s">
        <v>1027</v>
      </c>
    </row>
    <row r="132" spans="1:17">
      <c r="A132" s="60">
        <v>43312</v>
      </c>
      <c r="B132" s="61" t="s">
        <v>1028</v>
      </c>
      <c r="C132" s="61" t="s">
        <v>1029</v>
      </c>
      <c r="D132" s="61" t="s">
        <v>1030</v>
      </c>
      <c r="E132" s="61" t="s">
        <v>54</v>
      </c>
      <c r="F132" s="61">
        <v>55101010</v>
      </c>
      <c r="G132" s="61">
        <v>595386599</v>
      </c>
      <c r="H132" s="110">
        <v>8688437312.59601</v>
      </c>
      <c r="I132" s="113">
        <v>0.55</v>
      </c>
      <c r="J132" s="110">
        <v>4778640521.9278</v>
      </c>
      <c r="K132" s="61">
        <v>1</v>
      </c>
      <c r="L132" s="110">
        <v>4778640521.9278</v>
      </c>
      <c r="M132" s="61">
        <v>1</v>
      </c>
      <c r="N132" s="112" t="s">
        <v>1031</v>
      </c>
      <c r="O132" s="61" t="s">
        <v>1032</v>
      </c>
      <c r="P132" s="114" t="s">
        <v>1033</v>
      </c>
      <c r="Q132" s="114" t="s">
        <v>1034</v>
      </c>
    </row>
    <row r="133" spans="1:17">
      <c r="A133" s="60">
        <v>43312</v>
      </c>
      <c r="B133" s="61" t="s">
        <v>1035</v>
      </c>
      <c r="C133" s="61" t="s">
        <v>1036</v>
      </c>
      <c r="D133" s="61" t="s">
        <v>1037</v>
      </c>
      <c r="E133" s="61" t="s">
        <v>54</v>
      </c>
      <c r="F133" s="61">
        <v>40203010</v>
      </c>
      <c r="G133" s="61">
        <v>240801427</v>
      </c>
      <c r="H133" s="110">
        <v>7222193336.67435</v>
      </c>
      <c r="I133" s="113">
        <v>0.35</v>
      </c>
      <c r="J133" s="110">
        <v>2527767667.83602</v>
      </c>
      <c r="K133" s="61">
        <v>1</v>
      </c>
      <c r="L133" s="110">
        <v>2527767667.83602</v>
      </c>
      <c r="M133" s="61">
        <v>1</v>
      </c>
      <c r="N133" s="112" t="s">
        <v>1038</v>
      </c>
      <c r="O133" s="61" t="s">
        <v>1039</v>
      </c>
      <c r="P133" s="114" t="s">
        <v>1040</v>
      </c>
      <c r="Q133" s="114" t="s">
        <v>1041</v>
      </c>
    </row>
    <row r="134" spans="1:17">
      <c r="A134" s="60">
        <v>43312</v>
      </c>
      <c r="B134" s="61" t="s">
        <v>1042</v>
      </c>
      <c r="C134" s="61" t="s">
        <v>1043</v>
      </c>
      <c r="D134" s="61" t="s">
        <v>1044</v>
      </c>
      <c r="E134" s="61" t="s">
        <v>54</v>
      </c>
      <c r="F134" s="61">
        <v>10102010</v>
      </c>
      <c r="G134" s="61">
        <v>831200000</v>
      </c>
      <c r="H134" s="110">
        <v>28440829493.0876</v>
      </c>
      <c r="I134" s="113">
        <v>0.35</v>
      </c>
      <c r="J134" s="110">
        <v>9954290322.58064</v>
      </c>
      <c r="K134" s="61">
        <v>1</v>
      </c>
      <c r="L134" s="110">
        <v>9954290322.58064</v>
      </c>
      <c r="M134" s="61">
        <v>1</v>
      </c>
      <c r="N134" s="112" t="s">
        <v>1045</v>
      </c>
      <c r="O134" s="61" t="s">
        <v>1046</v>
      </c>
      <c r="P134" s="114" t="s">
        <v>1047</v>
      </c>
      <c r="Q134" s="114" t="s">
        <v>1048</v>
      </c>
    </row>
    <row r="135" spans="1:17">
      <c r="A135" s="60">
        <v>43312</v>
      </c>
      <c r="B135" s="61" t="s">
        <v>1049</v>
      </c>
      <c r="C135" s="61" t="s">
        <v>1050</v>
      </c>
      <c r="D135" s="61" t="s">
        <v>1051</v>
      </c>
      <c r="E135" s="61" t="s">
        <v>54</v>
      </c>
      <c r="F135" s="61">
        <v>40301020</v>
      </c>
      <c r="G135" s="61">
        <v>106773110</v>
      </c>
      <c r="H135" s="110">
        <v>4387374335.63748</v>
      </c>
      <c r="I135" s="113">
        <v>1</v>
      </c>
      <c r="J135" s="110">
        <v>4387374335.63748</v>
      </c>
      <c r="K135" s="61">
        <v>1</v>
      </c>
      <c r="L135" s="110">
        <v>4387374335.63748</v>
      </c>
      <c r="M135" s="61">
        <v>1</v>
      </c>
      <c r="N135" s="112" t="s">
        <v>1052</v>
      </c>
      <c r="O135" s="61" t="s">
        <v>1053</v>
      </c>
      <c r="P135" s="114" t="s">
        <v>1054</v>
      </c>
      <c r="Q135" s="114" t="s">
        <v>1055</v>
      </c>
    </row>
    <row r="136" spans="1:17">
      <c r="A136" s="60">
        <v>43312</v>
      </c>
      <c r="B136" s="61" t="s">
        <v>1056</v>
      </c>
      <c r="C136" s="61" t="s">
        <v>1057</v>
      </c>
      <c r="D136" s="61" t="s">
        <v>1058</v>
      </c>
      <c r="E136" s="61" t="s">
        <v>54</v>
      </c>
      <c r="F136" s="61">
        <v>40301040</v>
      </c>
      <c r="G136" s="61">
        <v>139188634</v>
      </c>
      <c r="H136" s="110">
        <v>10609124453.2719</v>
      </c>
      <c r="I136" s="113">
        <v>1</v>
      </c>
      <c r="J136" s="110">
        <v>10609124453.2719</v>
      </c>
      <c r="K136" s="61">
        <v>1</v>
      </c>
      <c r="L136" s="110">
        <v>10609124453.2719</v>
      </c>
      <c r="M136" s="61">
        <v>1</v>
      </c>
      <c r="N136" s="112" t="s">
        <v>1059</v>
      </c>
      <c r="O136" s="61" t="s">
        <v>1060</v>
      </c>
      <c r="P136" s="114" t="s">
        <v>1061</v>
      </c>
      <c r="Q136" s="114" t="s">
        <v>1062</v>
      </c>
    </row>
    <row r="137" spans="1:17">
      <c r="A137" s="60">
        <v>43312</v>
      </c>
      <c r="B137" s="61" t="s">
        <v>1063</v>
      </c>
      <c r="C137" s="61" t="s">
        <v>1064</v>
      </c>
      <c r="D137" s="61" t="s">
        <v>1065</v>
      </c>
      <c r="E137" s="61" t="s">
        <v>54</v>
      </c>
      <c r="F137" s="61">
        <v>10102040</v>
      </c>
      <c r="G137" s="61">
        <v>380795576</v>
      </c>
      <c r="H137" s="110">
        <v>7253249066.66667</v>
      </c>
      <c r="I137" s="113">
        <v>1</v>
      </c>
      <c r="J137" s="110">
        <v>7253249066.66667</v>
      </c>
      <c r="K137" s="61">
        <v>1</v>
      </c>
      <c r="L137" s="110">
        <v>7253249066.66667</v>
      </c>
      <c r="M137" s="61">
        <v>1</v>
      </c>
      <c r="N137" s="112" t="s">
        <v>1066</v>
      </c>
      <c r="O137" s="61" t="s">
        <v>1067</v>
      </c>
      <c r="P137" s="114" t="s">
        <v>1068</v>
      </c>
      <c r="Q137" s="114" t="s">
        <v>1069</v>
      </c>
    </row>
    <row r="138" spans="1:17">
      <c r="A138" s="60">
        <v>43312</v>
      </c>
      <c r="B138" s="61" t="s">
        <v>1070</v>
      </c>
      <c r="C138" s="61" t="s">
        <v>1071</v>
      </c>
      <c r="D138" s="61" t="s">
        <v>1072</v>
      </c>
      <c r="E138" s="61" t="s">
        <v>54</v>
      </c>
      <c r="F138" s="61">
        <v>10102040</v>
      </c>
      <c r="G138" s="61">
        <v>205008435</v>
      </c>
      <c r="H138" s="110">
        <v>5929813872.58064</v>
      </c>
      <c r="I138" s="113">
        <v>1</v>
      </c>
      <c r="J138" s="110">
        <v>5929813872.58064</v>
      </c>
      <c r="K138" s="61">
        <v>1</v>
      </c>
      <c r="L138" s="110">
        <v>5929813872.58064</v>
      </c>
      <c r="M138" s="61">
        <v>1</v>
      </c>
      <c r="N138" s="112" t="s">
        <v>1073</v>
      </c>
      <c r="O138" s="61" t="s">
        <v>1074</v>
      </c>
      <c r="P138" s="114" t="s">
        <v>1075</v>
      </c>
      <c r="Q138" s="114" t="s">
        <v>1076</v>
      </c>
    </row>
    <row r="139" spans="1:17">
      <c r="A139" s="60">
        <v>43312</v>
      </c>
      <c r="B139" s="61" t="s">
        <v>1077</v>
      </c>
      <c r="C139" s="61" t="s">
        <v>1078</v>
      </c>
      <c r="D139" s="61" t="s">
        <v>1079</v>
      </c>
      <c r="E139" s="61" t="s">
        <v>54</v>
      </c>
      <c r="F139" s="61">
        <v>15104030</v>
      </c>
      <c r="G139" s="61">
        <v>1247003940</v>
      </c>
      <c r="H139" s="110">
        <v>4501473516.12903</v>
      </c>
      <c r="I139" s="113">
        <v>1</v>
      </c>
      <c r="J139" s="110">
        <v>4501473516.12903</v>
      </c>
      <c r="K139" s="61">
        <v>1</v>
      </c>
      <c r="L139" s="110">
        <v>4501473516.12903</v>
      </c>
      <c r="M139" s="61">
        <v>1</v>
      </c>
      <c r="N139" s="112" t="s">
        <v>1080</v>
      </c>
      <c r="O139" s="61" t="s">
        <v>1081</v>
      </c>
      <c r="P139" s="114" t="s">
        <v>1082</v>
      </c>
      <c r="Q139" s="114" t="s">
        <v>1083</v>
      </c>
    </row>
    <row r="140" spans="1:17">
      <c r="A140" s="60">
        <v>43312</v>
      </c>
      <c r="B140" s="61" t="s">
        <v>1084</v>
      </c>
      <c r="C140" s="61" t="s">
        <v>1085</v>
      </c>
      <c r="D140" s="61" t="s">
        <v>1086</v>
      </c>
      <c r="E140" s="61" t="s">
        <v>54</v>
      </c>
      <c r="F140" s="61">
        <v>25101010</v>
      </c>
      <c r="G140" s="61">
        <v>65357295</v>
      </c>
      <c r="H140" s="110">
        <v>2984248224.07834</v>
      </c>
      <c r="I140" s="113">
        <v>0.7</v>
      </c>
      <c r="J140" s="110">
        <v>2088973756.85484</v>
      </c>
      <c r="K140" s="61">
        <v>1</v>
      </c>
      <c r="L140" s="110">
        <v>2088973756.85484</v>
      </c>
      <c r="M140" s="61">
        <v>1</v>
      </c>
      <c r="N140" s="112" t="s">
        <v>1087</v>
      </c>
      <c r="O140" s="61" t="s">
        <v>1088</v>
      </c>
      <c r="P140" s="114" t="s">
        <v>1089</v>
      </c>
      <c r="Q140" s="114" t="s">
        <v>1090</v>
      </c>
    </row>
    <row r="141" spans="1:17">
      <c r="A141" s="60">
        <v>43312</v>
      </c>
      <c r="B141" s="61" t="s">
        <v>1091</v>
      </c>
      <c r="C141" s="61" t="s">
        <v>1092</v>
      </c>
      <c r="D141" s="61" t="s">
        <v>1093</v>
      </c>
      <c r="E141" s="61" t="s">
        <v>54</v>
      </c>
      <c r="F141" s="61">
        <v>30101030</v>
      </c>
      <c r="G141" s="61">
        <v>383183960</v>
      </c>
      <c r="H141" s="110">
        <v>20242237149.616</v>
      </c>
      <c r="I141" s="113">
        <v>0.5</v>
      </c>
      <c r="J141" s="110">
        <v>10121118574.808</v>
      </c>
      <c r="K141" s="61">
        <v>1</v>
      </c>
      <c r="L141" s="110">
        <v>10121118574.808</v>
      </c>
      <c r="M141" s="61">
        <v>1</v>
      </c>
      <c r="N141" s="112" t="s">
        <v>1094</v>
      </c>
      <c r="O141" s="61" t="s">
        <v>1095</v>
      </c>
      <c r="P141" s="114" t="s">
        <v>1096</v>
      </c>
      <c r="Q141" s="114" t="s">
        <v>1097</v>
      </c>
    </row>
    <row r="142" spans="1:17">
      <c r="A142" s="60">
        <v>43312</v>
      </c>
      <c r="B142" s="61" t="s">
        <v>1098</v>
      </c>
      <c r="C142" s="61" t="s">
        <v>1099</v>
      </c>
      <c r="D142" s="61" t="s">
        <v>1100</v>
      </c>
      <c r="E142" s="61" t="s">
        <v>54</v>
      </c>
      <c r="F142" s="61">
        <v>15104025</v>
      </c>
      <c r="G142" s="61">
        <v>728945257</v>
      </c>
      <c r="H142" s="110">
        <v>4031033679.26267</v>
      </c>
      <c r="I142" s="113">
        <v>0.9</v>
      </c>
      <c r="J142" s="110">
        <v>3627930311.33641</v>
      </c>
      <c r="K142" s="61">
        <v>1</v>
      </c>
      <c r="L142" s="110">
        <v>3627930311.33641</v>
      </c>
      <c r="M142" s="61">
        <v>1</v>
      </c>
      <c r="N142" s="112" t="s">
        <v>1101</v>
      </c>
      <c r="O142" s="61" t="s">
        <v>1102</v>
      </c>
      <c r="P142" s="114" t="s">
        <v>1103</v>
      </c>
      <c r="Q142" s="114" t="s">
        <v>1104</v>
      </c>
    </row>
    <row r="143" spans="1:17">
      <c r="A143" s="60">
        <v>43312</v>
      </c>
      <c r="B143" s="61" t="s">
        <v>1105</v>
      </c>
      <c r="C143" s="61" t="s">
        <v>1106</v>
      </c>
      <c r="D143" s="61" t="s">
        <v>1107</v>
      </c>
      <c r="E143" s="61" t="s">
        <v>54</v>
      </c>
      <c r="F143" s="61">
        <v>25101010</v>
      </c>
      <c r="G143" s="61">
        <v>360859902</v>
      </c>
      <c r="H143" s="110">
        <v>21962011240</v>
      </c>
      <c r="I143" s="113">
        <v>0.95</v>
      </c>
      <c r="J143" s="110">
        <v>20863910678</v>
      </c>
      <c r="K143" s="61">
        <v>1</v>
      </c>
      <c r="L143" s="110">
        <v>20863910678</v>
      </c>
      <c r="M143" s="61">
        <v>1</v>
      </c>
      <c r="N143" s="112" t="s">
        <v>1108</v>
      </c>
      <c r="O143" s="61" t="s">
        <v>1109</v>
      </c>
      <c r="P143" s="114" t="s">
        <v>1110</v>
      </c>
      <c r="Q143" s="114" t="s">
        <v>1111</v>
      </c>
    </row>
    <row r="144" spans="1:17">
      <c r="A144" s="60">
        <v>43312</v>
      </c>
      <c r="B144" s="61" t="s">
        <v>55</v>
      </c>
      <c r="C144" s="61" t="s">
        <v>56</v>
      </c>
      <c r="D144" s="61" t="s">
        <v>57</v>
      </c>
      <c r="E144" s="61" t="s">
        <v>54</v>
      </c>
      <c r="F144" s="61">
        <v>40301020</v>
      </c>
      <c r="G144" s="61">
        <v>1982433826</v>
      </c>
      <c r="H144" s="110">
        <v>36786176064.639</v>
      </c>
      <c r="I144" s="113">
        <v>1</v>
      </c>
      <c r="J144" s="110">
        <v>36786176064.639</v>
      </c>
      <c r="K144" s="61">
        <v>1</v>
      </c>
      <c r="L144" s="110">
        <v>36786176064.639</v>
      </c>
      <c r="M144" s="61">
        <v>1</v>
      </c>
      <c r="N144" s="112" t="s">
        <v>1112</v>
      </c>
      <c r="O144" s="61" t="s">
        <v>1113</v>
      </c>
      <c r="P144" s="114" t="s">
        <v>1114</v>
      </c>
      <c r="Q144" s="114" t="s">
        <v>1115</v>
      </c>
    </row>
    <row r="145" spans="1:17">
      <c r="A145" s="60">
        <v>43312</v>
      </c>
      <c r="B145" s="61" t="s">
        <v>1116</v>
      </c>
      <c r="C145" s="61" t="s">
        <v>1117</v>
      </c>
      <c r="D145" s="61" t="s">
        <v>1118</v>
      </c>
      <c r="E145" s="61" t="s">
        <v>54</v>
      </c>
      <c r="F145" s="61">
        <v>15101010</v>
      </c>
      <c r="G145" s="61">
        <v>83770654</v>
      </c>
      <c r="H145" s="110">
        <v>5781590605.56068</v>
      </c>
      <c r="I145" s="113">
        <v>0.8</v>
      </c>
      <c r="J145" s="110">
        <v>4625272484.44854</v>
      </c>
      <c r="K145" s="61">
        <v>1</v>
      </c>
      <c r="L145" s="110">
        <v>4625272484.44854</v>
      </c>
      <c r="M145" s="61">
        <v>1</v>
      </c>
      <c r="N145" s="112" t="s">
        <v>1119</v>
      </c>
      <c r="O145" s="61" t="s">
        <v>1120</v>
      </c>
      <c r="P145" s="114" t="s">
        <v>1121</v>
      </c>
      <c r="Q145" s="114" t="s">
        <v>1122</v>
      </c>
    </row>
    <row r="146" spans="1:17">
      <c r="A146" s="60">
        <v>43312</v>
      </c>
      <c r="B146" s="61" t="s">
        <v>1123</v>
      </c>
      <c r="C146" s="61" t="s">
        <v>1124</v>
      </c>
      <c r="D146" s="61" t="s">
        <v>1125</v>
      </c>
      <c r="E146" s="61" t="s">
        <v>54</v>
      </c>
      <c r="F146" s="61">
        <v>30101030</v>
      </c>
      <c r="G146" s="61">
        <v>256059466</v>
      </c>
      <c r="H146" s="110">
        <v>8625782011.33641</v>
      </c>
      <c r="I146" s="113">
        <v>0.95</v>
      </c>
      <c r="J146" s="110">
        <v>8194492910.76959</v>
      </c>
      <c r="K146" s="61">
        <v>1</v>
      </c>
      <c r="L146" s="110">
        <v>8194492910.76959</v>
      </c>
      <c r="M146" s="61">
        <v>1</v>
      </c>
      <c r="N146" s="112" t="s">
        <v>1126</v>
      </c>
      <c r="O146" s="61" t="s">
        <v>1127</v>
      </c>
      <c r="P146" s="114" t="s">
        <v>1128</v>
      </c>
      <c r="Q146" s="114" t="s">
        <v>1129</v>
      </c>
    </row>
    <row r="147" spans="1:17">
      <c r="A147" s="60">
        <v>43312</v>
      </c>
      <c r="B147" s="61" t="s">
        <v>1130</v>
      </c>
      <c r="C147" s="61" t="s">
        <v>1131</v>
      </c>
      <c r="D147" s="61" t="s">
        <v>1132</v>
      </c>
      <c r="E147" s="61" t="s">
        <v>54</v>
      </c>
      <c r="F147" s="61">
        <v>40101010</v>
      </c>
      <c r="G147" s="61">
        <v>341794282</v>
      </c>
      <c r="H147" s="110">
        <v>16740569403.3333</v>
      </c>
      <c r="I147" s="113">
        <v>1</v>
      </c>
      <c r="J147" s="110">
        <v>16740569403.3333</v>
      </c>
      <c r="K147" s="61">
        <v>1</v>
      </c>
      <c r="L147" s="110">
        <v>16740569403.3333</v>
      </c>
      <c r="M147" s="61">
        <v>1</v>
      </c>
      <c r="N147" s="112" t="s">
        <v>1133</v>
      </c>
      <c r="O147" s="61" t="s">
        <v>1134</v>
      </c>
      <c r="P147" s="114" t="s">
        <v>1135</v>
      </c>
      <c r="Q147" s="114" t="s">
        <v>1136</v>
      </c>
    </row>
    <row r="148" spans="1:17">
      <c r="A148" s="60">
        <v>43312</v>
      </c>
      <c r="B148" s="61" t="s">
        <v>1137</v>
      </c>
      <c r="C148" s="61" t="s">
        <v>1138</v>
      </c>
      <c r="D148" s="61" t="s">
        <v>1139</v>
      </c>
      <c r="E148" s="61" t="s">
        <v>54</v>
      </c>
      <c r="F148" s="61">
        <v>15101030</v>
      </c>
      <c r="G148" s="61">
        <v>644199011</v>
      </c>
      <c r="H148" s="110">
        <v>34955960159.1014</v>
      </c>
      <c r="I148" s="113">
        <v>1</v>
      </c>
      <c r="J148" s="110">
        <v>34955960159.1014</v>
      </c>
      <c r="K148" s="61">
        <v>1</v>
      </c>
      <c r="L148" s="110">
        <v>34955960159.1014</v>
      </c>
      <c r="M148" s="61">
        <v>1</v>
      </c>
      <c r="N148" s="112" t="s">
        <v>1140</v>
      </c>
      <c r="O148" s="61" t="s">
        <v>1141</v>
      </c>
      <c r="P148" s="114" t="s">
        <v>1142</v>
      </c>
      <c r="Q148" s="114" t="s">
        <v>1143</v>
      </c>
    </row>
    <row r="149" spans="1:17">
      <c r="A149" s="60">
        <v>43312</v>
      </c>
      <c r="B149" s="61" t="s">
        <v>1144</v>
      </c>
      <c r="C149" s="61" t="s">
        <v>1145</v>
      </c>
      <c r="D149" s="61" t="s">
        <v>1146</v>
      </c>
      <c r="E149" s="61" t="s">
        <v>54</v>
      </c>
      <c r="F149" s="61">
        <v>40201030</v>
      </c>
      <c r="G149" s="61">
        <v>101532181</v>
      </c>
      <c r="H149" s="110">
        <v>7593078697.36559</v>
      </c>
      <c r="I149" s="113">
        <v>0.85</v>
      </c>
      <c r="J149" s="110">
        <v>6454116892.76075</v>
      </c>
      <c r="K149" s="61">
        <v>1</v>
      </c>
      <c r="L149" s="110">
        <v>6454116892.76075</v>
      </c>
      <c r="M149" s="61">
        <v>1</v>
      </c>
      <c r="N149" s="112" t="s">
        <v>1147</v>
      </c>
      <c r="O149" s="61" t="s">
        <v>1148</v>
      </c>
      <c r="P149" s="114" t="s">
        <v>1149</v>
      </c>
      <c r="Q149" s="114" t="s">
        <v>1150</v>
      </c>
    </row>
    <row r="150" spans="1:17">
      <c r="A150" s="60">
        <v>43312</v>
      </c>
      <c r="B150" s="61" t="s">
        <v>1151</v>
      </c>
      <c r="C150" s="61" t="s">
        <v>1152</v>
      </c>
      <c r="D150" s="61" t="s">
        <v>1153</v>
      </c>
      <c r="E150" s="61" t="s">
        <v>54</v>
      </c>
      <c r="F150" s="61">
        <v>45103010</v>
      </c>
      <c r="G150" s="61">
        <v>265809263</v>
      </c>
      <c r="H150" s="110">
        <v>9883123211.851</v>
      </c>
      <c r="I150" s="113">
        <v>1</v>
      </c>
      <c r="J150" s="110">
        <v>9883123211.851</v>
      </c>
      <c r="K150" s="61">
        <v>1</v>
      </c>
      <c r="L150" s="110">
        <v>9883123211.851</v>
      </c>
      <c r="M150" s="61">
        <v>1</v>
      </c>
      <c r="N150" s="112" t="s">
        <v>1154</v>
      </c>
      <c r="O150" s="61" t="s">
        <v>1155</v>
      </c>
      <c r="P150" s="114" t="s">
        <v>1156</v>
      </c>
      <c r="Q150" s="114" t="s">
        <v>1157</v>
      </c>
    </row>
    <row r="151" spans="1:17">
      <c r="A151" s="60">
        <v>43312</v>
      </c>
      <c r="B151" s="61" t="s">
        <v>1158</v>
      </c>
      <c r="C151" s="61" t="s">
        <v>1159</v>
      </c>
      <c r="D151" s="61" t="s">
        <v>1160</v>
      </c>
      <c r="E151" s="61" t="s">
        <v>54</v>
      </c>
      <c r="F151" s="61">
        <v>10102040</v>
      </c>
      <c r="G151" s="61">
        <v>502490662</v>
      </c>
      <c r="H151" s="110">
        <v>18061876329.9539</v>
      </c>
      <c r="I151" s="113">
        <v>1</v>
      </c>
      <c r="J151" s="110">
        <v>18061876329.9539</v>
      </c>
      <c r="K151" s="61">
        <v>1</v>
      </c>
      <c r="L151" s="110">
        <v>18061876329.9539</v>
      </c>
      <c r="M151" s="61">
        <v>1</v>
      </c>
      <c r="N151" s="112" t="s">
        <v>1161</v>
      </c>
      <c r="O151" s="61" t="s">
        <v>1162</v>
      </c>
      <c r="P151" s="114" t="s">
        <v>1163</v>
      </c>
      <c r="Q151" s="114" t="s">
        <v>1164</v>
      </c>
    </row>
    <row r="152" spans="1:17">
      <c r="A152" s="60">
        <v>43312</v>
      </c>
      <c r="B152" s="61" t="s">
        <v>1165</v>
      </c>
      <c r="C152" s="61" t="s">
        <v>1166</v>
      </c>
      <c r="D152" s="61" t="s">
        <v>1167</v>
      </c>
      <c r="E152" s="61" t="s">
        <v>54</v>
      </c>
      <c r="F152" s="61">
        <v>40301020</v>
      </c>
      <c r="G152" s="61">
        <v>415853579</v>
      </c>
      <c r="H152" s="110">
        <v>9450927344.55453</v>
      </c>
      <c r="I152" s="113">
        <v>0.85</v>
      </c>
      <c r="J152" s="110">
        <v>8033288242.87135</v>
      </c>
      <c r="K152" s="61">
        <v>1</v>
      </c>
      <c r="L152" s="110">
        <v>8033288242.87135</v>
      </c>
      <c r="M152" s="61">
        <v>1</v>
      </c>
      <c r="N152" s="112" t="s">
        <v>1168</v>
      </c>
      <c r="O152" s="61" t="s">
        <v>1169</v>
      </c>
      <c r="P152" s="114" t="s">
        <v>1170</v>
      </c>
      <c r="Q152" s="114" t="s">
        <v>1171</v>
      </c>
    </row>
    <row r="153" spans="1:17">
      <c r="A153" s="60">
        <v>43312</v>
      </c>
      <c r="B153" s="61" t="s">
        <v>1172</v>
      </c>
      <c r="C153" s="61" t="s">
        <v>1173</v>
      </c>
      <c r="D153" s="61" t="s">
        <v>1174</v>
      </c>
      <c r="E153" s="61" t="s">
        <v>54</v>
      </c>
      <c r="F153" s="61">
        <v>40301020</v>
      </c>
      <c r="G153" s="61">
        <v>713871479</v>
      </c>
      <c r="H153" s="110">
        <v>16722795783.0261</v>
      </c>
      <c r="I153" s="113">
        <v>0.35</v>
      </c>
      <c r="J153" s="110">
        <v>5852978524.05914</v>
      </c>
      <c r="K153" s="61">
        <v>1</v>
      </c>
      <c r="L153" s="110">
        <v>5852978524.05914</v>
      </c>
      <c r="M153" s="61">
        <v>1</v>
      </c>
      <c r="N153" s="112" t="s">
        <v>1175</v>
      </c>
      <c r="O153" s="61" t="s">
        <v>1176</v>
      </c>
      <c r="P153" s="114" t="s">
        <v>1177</v>
      </c>
      <c r="Q153" s="114" t="s">
        <v>1178</v>
      </c>
    </row>
    <row r="154" spans="1:17">
      <c r="A154" s="60">
        <v>43312</v>
      </c>
      <c r="B154" s="61" t="s">
        <v>1179</v>
      </c>
      <c r="C154" s="61" t="s">
        <v>1180</v>
      </c>
      <c r="D154" s="61" t="s">
        <v>1181</v>
      </c>
      <c r="E154" s="61" t="s">
        <v>54</v>
      </c>
      <c r="F154" s="61">
        <v>10102020</v>
      </c>
      <c r="G154" s="61">
        <v>235970619</v>
      </c>
      <c r="H154" s="110">
        <v>4472930012.99539</v>
      </c>
      <c r="I154" s="113">
        <v>0.9</v>
      </c>
      <c r="J154" s="110">
        <v>4025637011.69585</v>
      </c>
      <c r="K154" s="61">
        <v>1</v>
      </c>
      <c r="L154" s="110">
        <v>4025637011.69585</v>
      </c>
      <c r="M154" s="61">
        <v>1</v>
      </c>
      <c r="N154" s="112" t="s">
        <v>1182</v>
      </c>
      <c r="O154" s="61" t="s">
        <v>1183</v>
      </c>
      <c r="P154" s="114" t="s">
        <v>1184</v>
      </c>
      <c r="Q154" s="114" t="s">
        <v>1185</v>
      </c>
    </row>
    <row r="155" spans="1:17">
      <c r="A155" s="60">
        <v>43312</v>
      </c>
      <c r="B155" s="61" t="s">
        <v>1186</v>
      </c>
      <c r="C155" s="61" t="s">
        <v>1187</v>
      </c>
      <c r="D155" s="61" t="s">
        <v>1188</v>
      </c>
      <c r="E155" s="61" t="s">
        <v>54</v>
      </c>
      <c r="F155" s="61">
        <v>25301040</v>
      </c>
      <c r="G155" s="61">
        <v>243935852</v>
      </c>
      <c r="H155" s="110">
        <v>15548568630.937</v>
      </c>
      <c r="I155" s="113">
        <v>0.95</v>
      </c>
      <c r="J155" s="110">
        <v>14771140199.3902</v>
      </c>
      <c r="K155" s="61">
        <v>1</v>
      </c>
      <c r="L155" s="110">
        <v>14771140199.3902</v>
      </c>
      <c r="M155" s="61">
        <v>1</v>
      </c>
      <c r="N155" s="112" t="s">
        <v>1189</v>
      </c>
      <c r="O155" s="61" t="s">
        <v>1190</v>
      </c>
      <c r="P155" s="114" t="s">
        <v>1191</v>
      </c>
      <c r="Q155" s="114" t="s">
        <v>1192</v>
      </c>
    </row>
    <row r="156" spans="1:17">
      <c r="A156" s="60">
        <v>43312</v>
      </c>
      <c r="B156" s="61" t="s">
        <v>1193</v>
      </c>
      <c r="C156" s="61" t="s">
        <v>1194</v>
      </c>
      <c r="D156" s="61" t="s">
        <v>1195</v>
      </c>
      <c r="E156" s="61" t="s">
        <v>54</v>
      </c>
      <c r="F156" s="61">
        <v>60101070</v>
      </c>
      <c r="G156" s="61">
        <v>322702590</v>
      </c>
      <c r="H156" s="110">
        <v>6151673029.03226</v>
      </c>
      <c r="I156" s="113">
        <v>0.49</v>
      </c>
      <c r="J156" s="110">
        <v>3014319784.22581</v>
      </c>
      <c r="K156" s="61">
        <v>1</v>
      </c>
      <c r="L156" s="110">
        <v>3014319784.22581</v>
      </c>
      <c r="M156" s="61">
        <v>1</v>
      </c>
      <c r="N156" s="112" t="s">
        <v>1196</v>
      </c>
      <c r="O156" s="61" t="s">
        <v>1197</v>
      </c>
      <c r="P156" s="114" t="s">
        <v>1198</v>
      </c>
      <c r="Q156" s="114" t="s">
        <v>1199</v>
      </c>
    </row>
    <row r="157" spans="1:17">
      <c r="A157" s="60">
        <v>43312</v>
      </c>
      <c r="B157" s="61" t="s">
        <v>1200</v>
      </c>
      <c r="C157" s="61" t="s">
        <v>1201</v>
      </c>
      <c r="D157" s="61" t="s">
        <v>1202</v>
      </c>
      <c r="E157" s="61" t="s">
        <v>54</v>
      </c>
      <c r="F157" s="61">
        <v>50102010</v>
      </c>
      <c r="G157" s="61">
        <v>402403433</v>
      </c>
      <c r="H157" s="110">
        <v>20497231702.427</v>
      </c>
      <c r="I157" s="113">
        <v>0.9</v>
      </c>
      <c r="J157" s="110">
        <v>18447508532.1843</v>
      </c>
      <c r="K157" s="61">
        <v>1</v>
      </c>
      <c r="L157" s="110">
        <v>18447508532.1843</v>
      </c>
      <c r="M157" s="61">
        <v>1</v>
      </c>
      <c r="N157" s="112" t="s">
        <v>1203</v>
      </c>
      <c r="O157" s="61" t="s">
        <v>1204</v>
      </c>
      <c r="P157" s="114" t="s">
        <v>1205</v>
      </c>
      <c r="Q157" s="114" t="s">
        <v>1206</v>
      </c>
    </row>
    <row r="158" spans="1:17">
      <c r="A158" s="60">
        <v>43312</v>
      </c>
      <c r="B158" s="61" t="s">
        <v>1207</v>
      </c>
      <c r="C158" s="61" t="s">
        <v>1208</v>
      </c>
      <c r="D158" s="61" t="s">
        <v>1209</v>
      </c>
      <c r="E158" s="61" t="s">
        <v>54</v>
      </c>
      <c r="F158" s="61">
        <v>40101010</v>
      </c>
      <c r="G158" s="61">
        <v>1444064647</v>
      </c>
      <c r="H158" s="110">
        <v>112630387790.207</v>
      </c>
      <c r="I158" s="113">
        <v>1</v>
      </c>
      <c r="J158" s="110">
        <v>112630387790.207</v>
      </c>
      <c r="K158" s="61">
        <v>1</v>
      </c>
      <c r="L158" s="110">
        <v>112630387790.207</v>
      </c>
      <c r="M158" s="61">
        <v>1</v>
      </c>
      <c r="N158" s="112" t="s">
        <v>1210</v>
      </c>
      <c r="O158" s="61" t="s">
        <v>1211</v>
      </c>
      <c r="P158" s="114" t="s">
        <v>1212</v>
      </c>
      <c r="Q158" s="114" t="s">
        <v>1213</v>
      </c>
    </row>
    <row r="159" spans="1:17">
      <c r="A159" s="60">
        <v>43312</v>
      </c>
      <c r="B159" s="61" t="s">
        <v>1214</v>
      </c>
      <c r="C159" s="61" t="s">
        <v>1215</v>
      </c>
      <c r="D159" s="61" t="s">
        <v>1216</v>
      </c>
      <c r="E159" s="61" t="s">
        <v>54</v>
      </c>
      <c r="F159" s="61">
        <v>30202030</v>
      </c>
      <c r="G159" s="61">
        <v>387107379</v>
      </c>
      <c r="H159" s="110">
        <v>12894659775.1382</v>
      </c>
      <c r="I159" s="113">
        <v>0.6</v>
      </c>
      <c r="J159" s="110">
        <v>7736795865.08295</v>
      </c>
      <c r="K159" s="61">
        <v>1</v>
      </c>
      <c r="L159" s="110">
        <v>7736795865.08295</v>
      </c>
      <c r="M159" s="61">
        <v>1</v>
      </c>
      <c r="N159" s="112" t="s">
        <v>1217</v>
      </c>
      <c r="O159" s="61" t="s">
        <v>1218</v>
      </c>
      <c r="P159" s="114" t="s">
        <v>1219</v>
      </c>
      <c r="Q159" s="114" t="s">
        <v>1220</v>
      </c>
    </row>
    <row r="160" spans="1:17">
      <c r="A160" s="60">
        <v>43312</v>
      </c>
      <c r="B160" s="61" t="s">
        <v>1221</v>
      </c>
      <c r="C160" s="61" t="s">
        <v>1222</v>
      </c>
      <c r="D160" s="61" t="s">
        <v>1223</v>
      </c>
      <c r="E160" s="61" t="s">
        <v>54</v>
      </c>
      <c r="F160" s="61">
        <v>10102020</v>
      </c>
      <c r="G160" s="61">
        <v>354728168</v>
      </c>
      <c r="H160" s="110">
        <v>4048587232.31951</v>
      </c>
      <c r="I160" s="113">
        <v>0.75</v>
      </c>
      <c r="J160" s="110">
        <v>3036440424.23963</v>
      </c>
      <c r="K160" s="61">
        <v>1</v>
      </c>
      <c r="L160" s="110">
        <v>3036440424.23963</v>
      </c>
      <c r="M160" s="61">
        <v>1</v>
      </c>
      <c r="N160" s="112" t="s">
        <v>1224</v>
      </c>
      <c r="O160" s="61" t="s">
        <v>1225</v>
      </c>
      <c r="P160" s="114" t="s">
        <v>1226</v>
      </c>
      <c r="Q160" s="114" t="s">
        <v>1227</v>
      </c>
    </row>
    <row r="161" spans="1:17">
      <c r="A161" s="60">
        <v>43312</v>
      </c>
      <c r="B161" s="61" t="s">
        <v>1228</v>
      </c>
      <c r="C161" s="61" t="s">
        <v>1229</v>
      </c>
      <c r="D161" s="61" t="s">
        <v>1230</v>
      </c>
      <c r="E161" s="61" t="s">
        <v>54</v>
      </c>
      <c r="F161" s="61">
        <v>25401025</v>
      </c>
      <c r="G161" s="61">
        <v>476455979</v>
      </c>
      <c r="H161" s="110">
        <v>9957271266.19816</v>
      </c>
      <c r="I161" s="113">
        <v>0.95</v>
      </c>
      <c r="J161" s="110">
        <v>9459407702.88825</v>
      </c>
      <c r="K161" s="61">
        <v>1</v>
      </c>
      <c r="L161" s="110">
        <v>9459407702.88825</v>
      </c>
      <c r="M161" s="61">
        <v>1</v>
      </c>
      <c r="N161" s="112" t="s">
        <v>1231</v>
      </c>
      <c r="O161" s="61" t="s">
        <v>1232</v>
      </c>
      <c r="P161" s="114" t="s">
        <v>1233</v>
      </c>
      <c r="Q161" s="114" t="s">
        <v>1234</v>
      </c>
    </row>
    <row r="162" spans="1:17">
      <c r="A162" s="60">
        <v>43312</v>
      </c>
      <c r="B162" s="61" t="s">
        <v>1235</v>
      </c>
      <c r="C162" s="61" t="s">
        <v>1236</v>
      </c>
      <c r="D162" s="61" t="s">
        <v>1237</v>
      </c>
      <c r="E162" s="61" t="s">
        <v>54</v>
      </c>
      <c r="F162" s="61">
        <v>45101010</v>
      </c>
      <c r="G162" s="61">
        <v>92087261</v>
      </c>
      <c r="H162" s="110">
        <v>12817245344.4086</v>
      </c>
      <c r="I162" s="113">
        <v>0.95</v>
      </c>
      <c r="J162" s="110">
        <v>12176383077.1882</v>
      </c>
      <c r="K162" s="61">
        <v>1</v>
      </c>
      <c r="L162" s="110">
        <v>12176383077.1882</v>
      </c>
      <c r="M162" s="61">
        <v>1</v>
      </c>
      <c r="N162" s="112" t="s">
        <v>1238</v>
      </c>
      <c r="O162" s="61" t="s">
        <v>1239</v>
      </c>
      <c r="P162" s="114" t="s">
        <v>1240</v>
      </c>
      <c r="Q162" s="114" t="s">
        <v>1241</v>
      </c>
    </row>
    <row r="163" spans="1:17">
      <c r="A163" s="60">
        <v>43312</v>
      </c>
      <c r="B163" s="61" t="s">
        <v>1242</v>
      </c>
      <c r="C163" s="61" t="s">
        <v>1243</v>
      </c>
      <c r="D163" s="61" t="s">
        <v>1244</v>
      </c>
      <c r="E163" s="61" t="s">
        <v>54</v>
      </c>
      <c r="F163" s="61">
        <v>60101070</v>
      </c>
      <c r="G163" s="61">
        <v>132612320</v>
      </c>
      <c r="H163" s="110">
        <v>3090213355.45315</v>
      </c>
      <c r="I163" s="113">
        <v>0.5</v>
      </c>
      <c r="J163" s="110">
        <v>1545106677.72657</v>
      </c>
      <c r="K163" s="61">
        <v>1</v>
      </c>
      <c r="L163" s="110">
        <v>1545106677.72657</v>
      </c>
      <c r="M163" s="61">
        <v>1</v>
      </c>
      <c r="N163" s="112" t="s">
        <v>1245</v>
      </c>
      <c r="O163" s="61" t="s">
        <v>1246</v>
      </c>
      <c r="P163" s="114" t="s">
        <v>1247</v>
      </c>
      <c r="Q163" s="114" t="s">
        <v>1248</v>
      </c>
    </row>
    <row r="164" spans="1:17">
      <c r="A164" s="60">
        <v>43312</v>
      </c>
      <c r="B164" s="61" t="s">
        <v>1249</v>
      </c>
      <c r="C164" s="61" t="s">
        <v>1250</v>
      </c>
      <c r="D164" s="61" t="s">
        <v>1251</v>
      </c>
      <c r="E164" s="61" t="s">
        <v>54</v>
      </c>
      <c r="F164" s="61">
        <v>20103010</v>
      </c>
      <c r="G164" s="61">
        <v>175518755</v>
      </c>
      <c r="H164" s="110">
        <v>7766233084.13978</v>
      </c>
      <c r="I164" s="113">
        <v>1</v>
      </c>
      <c r="J164" s="110">
        <v>7766233084.13978</v>
      </c>
      <c r="K164" s="61">
        <v>1</v>
      </c>
      <c r="L164" s="110">
        <v>7766233084.13978</v>
      </c>
      <c r="M164" s="61">
        <v>1</v>
      </c>
      <c r="N164" s="112" t="s">
        <v>1252</v>
      </c>
      <c r="O164" s="61" t="s">
        <v>1253</v>
      </c>
      <c r="P164" s="114" t="s">
        <v>1254</v>
      </c>
      <c r="Q164" s="114" t="s">
        <v>1255</v>
      </c>
    </row>
    <row r="165" spans="1:17">
      <c r="A165" s="60">
        <v>43312</v>
      </c>
      <c r="B165" s="61" t="s">
        <v>1256</v>
      </c>
      <c r="C165" s="61" t="s">
        <v>1257</v>
      </c>
      <c r="D165" s="61" t="s">
        <v>1258</v>
      </c>
      <c r="E165" s="61" t="s">
        <v>54</v>
      </c>
      <c r="F165" s="61">
        <v>40301020</v>
      </c>
      <c r="G165" s="61">
        <v>610478656</v>
      </c>
      <c r="H165" s="110">
        <v>24944289169.8925</v>
      </c>
      <c r="I165" s="113">
        <v>1</v>
      </c>
      <c r="J165" s="110">
        <v>24944289169.8925</v>
      </c>
      <c r="K165" s="61">
        <v>1</v>
      </c>
      <c r="L165" s="110">
        <v>24944289169.8925</v>
      </c>
      <c r="M165" s="61">
        <v>1</v>
      </c>
      <c r="N165" s="112" t="s">
        <v>1259</v>
      </c>
      <c r="O165" s="61" t="s">
        <v>1260</v>
      </c>
      <c r="P165" s="114" t="s">
        <v>1261</v>
      </c>
      <c r="Q165" s="114" t="s">
        <v>1262</v>
      </c>
    </row>
    <row r="166" spans="1:17">
      <c r="A166" s="60">
        <v>43312</v>
      </c>
      <c r="B166" s="61" t="s">
        <v>1263</v>
      </c>
      <c r="C166" s="61" t="s">
        <v>1264</v>
      </c>
      <c r="D166" s="61" t="s">
        <v>1265</v>
      </c>
      <c r="E166" s="61" t="s">
        <v>54</v>
      </c>
      <c r="F166" s="61">
        <v>10102010</v>
      </c>
      <c r="G166" s="61">
        <v>1640706184</v>
      </c>
      <c r="H166" s="110">
        <v>69030633455.8525</v>
      </c>
      <c r="I166" s="113">
        <v>1</v>
      </c>
      <c r="J166" s="110">
        <v>69030633455.8525</v>
      </c>
      <c r="K166" s="61">
        <v>1</v>
      </c>
      <c r="L166" s="110">
        <v>69030633455.8525</v>
      </c>
      <c r="M166" s="61">
        <v>1</v>
      </c>
      <c r="N166" s="112" t="s">
        <v>1266</v>
      </c>
      <c r="O166" s="61" t="s">
        <v>1267</v>
      </c>
      <c r="P166" s="114" t="s">
        <v>1268</v>
      </c>
      <c r="Q166" s="114" t="s">
        <v>1269</v>
      </c>
    </row>
    <row r="167" spans="1:17">
      <c r="A167" s="60">
        <v>43312</v>
      </c>
      <c r="B167" s="61" t="s">
        <v>1270</v>
      </c>
      <c r="C167" s="61" t="s">
        <v>1271</v>
      </c>
      <c r="D167" s="61" t="s">
        <v>1272</v>
      </c>
      <c r="E167" s="61" t="s">
        <v>54</v>
      </c>
      <c r="F167" s="61">
        <v>15104020</v>
      </c>
      <c r="G167" s="61">
        <v>570500000</v>
      </c>
      <c r="H167" s="110">
        <v>14867177419.3548</v>
      </c>
      <c r="I167" s="113">
        <v>0.9</v>
      </c>
      <c r="J167" s="110">
        <v>13380459677.4194</v>
      </c>
      <c r="K167" s="61">
        <v>1</v>
      </c>
      <c r="L167" s="110">
        <v>13380459677.4194</v>
      </c>
      <c r="M167" s="61">
        <v>1</v>
      </c>
      <c r="N167" s="112" t="s">
        <v>1273</v>
      </c>
      <c r="O167" s="61" t="s">
        <v>1274</v>
      </c>
      <c r="P167" s="114" t="s">
        <v>1275</v>
      </c>
      <c r="Q167" s="114" t="s">
        <v>1276</v>
      </c>
    </row>
    <row r="168" spans="1:17">
      <c r="A168" s="60">
        <v>43312</v>
      </c>
      <c r="B168" s="61" t="s">
        <v>1277</v>
      </c>
      <c r="C168" s="100" t="s">
        <v>1278</v>
      </c>
      <c r="D168" s="61" t="s">
        <v>1279</v>
      </c>
      <c r="E168" s="61" t="s">
        <v>54</v>
      </c>
      <c r="F168" s="61">
        <v>50101020</v>
      </c>
      <c r="G168" s="61">
        <v>594573092</v>
      </c>
      <c r="H168" s="110">
        <v>21714247714.7465</v>
      </c>
      <c r="I168" s="113">
        <v>0.33</v>
      </c>
      <c r="J168" s="110">
        <v>7165701745.86636</v>
      </c>
      <c r="K168" s="61">
        <v>1</v>
      </c>
      <c r="L168" s="110">
        <v>7165701745.86636</v>
      </c>
      <c r="M168" s="61">
        <v>1</v>
      </c>
      <c r="N168" s="112" t="s">
        <v>1280</v>
      </c>
      <c r="O168" s="61" t="s">
        <v>1281</v>
      </c>
      <c r="P168" s="114" t="s">
        <v>1282</v>
      </c>
      <c r="Q168" s="114" t="s">
        <v>1283</v>
      </c>
    </row>
    <row r="169" spans="1:17">
      <c r="A169" s="60">
        <v>43312</v>
      </c>
      <c r="B169" s="61" t="s">
        <v>1284</v>
      </c>
      <c r="C169" s="61" t="s">
        <v>1285</v>
      </c>
      <c r="D169" s="61" t="s">
        <v>1286</v>
      </c>
      <c r="E169" s="61" t="s">
        <v>54</v>
      </c>
      <c r="F169" s="61">
        <v>40203040</v>
      </c>
      <c r="G169" s="61">
        <v>711559704</v>
      </c>
      <c r="H169" s="110">
        <v>29500762536.0369</v>
      </c>
      <c r="I169" s="113">
        <v>0.4</v>
      </c>
      <c r="J169" s="110">
        <v>11800305014.4147</v>
      </c>
      <c r="K169" s="61">
        <v>1</v>
      </c>
      <c r="L169" s="110">
        <v>11800305014.4147</v>
      </c>
      <c r="M169" s="61">
        <v>1</v>
      </c>
      <c r="N169" s="112" t="s">
        <v>1287</v>
      </c>
      <c r="O169" s="61" t="s">
        <v>1288</v>
      </c>
      <c r="P169" s="114" t="s">
        <v>1289</v>
      </c>
      <c r="Q169" s="114" t="s">
        <v>1290</v>
      </c>
    </row>
    <row r="170" spans="1:17">
      <c r="A170" s="60">
        <v>43312</v>
      </c>
      <c r="B170" s="61" t="s">
        <v>1291</v>
      </c>
      <c r="C170" s="61" t="s">
        <v>1292</v>
      </c>
      <c r="D170" s="61" t="s">
        <v>1293</v>
      </c>
      <c r="E170" s="61" t="s">
        <v>54</v>
      </c>
      <c r="F170" s="61">
        <v>40101010</v>
      </c>
      <c r="G170" s="61">
        <v>1842469582</v>
      </c>
      <c r="H170" s="110">
        <v>109203823074.455</v>
      </c>
      <c r="I170" s="113">
        <v>1</v>
      </c>
      <c r="J170" s="110">
        <v>109203823074.455</v>
      </c>
      <c r="K170" s="61">
        <v>1</v>
      </c>
      <c r="L170" s="110">
        <v>109203823074.455</v>
      </c>
      <c r="M170" s="61">
        <v>1</v>
      </c>
      <c r="N170" s="112" t="s">
        <v>1294</v>
      </c>
      <c r="O170" s="61" t="s">
        <v>1295</v>
      </c>
      <c r="P170" s="114" t="s">
        <v>1296</v>
      </c>
      <c r="Q170" s="114" t="s">
        <v>1297</v>
      </c>
    </row>
    <row r="171" spans="1:17">
      <c r="A171" s="60">
        <v>43312</v>
      </c>
      <c r="B171" s="61" t="s">
        <v>1298</v>
      </c>
      <c r="C171" s="61" t="s">
        <v>1299</v>
      </c>
      <c r="D171" s="61" t="s">
        <v>1300</v>
      </c>
      <c r="E171" s="61" t="s">
        <v>54</v>
      </c>
      <c r="F171" s="61">
        <v>10102020</v>
      </c>
      <c r="G171" s="61">
        <v>271083946</v>
      </c>
      <c r="H171" s="110">
        <v>5350888949.46237</v>
      </c>
      <c r="I171" s="113">
        <v>0.95</v>
      </c>
      <c r="J171" s="110">
        <v>5083344501.98925</v>
      </c>
      <c r="K171" s="61">
        <v>1</v>
      </c>
      <c r="L171" s="110">
        <v>5083344501.98925</v>
      </c>
      <c r="M171" s="61">
        <v>1</v>
      </c>
      <c r="N171" s="112" t="s">
        <v>1301</v>
      </c>
      <c r="O171" s="61" t="s">
        <v>1302</v>
      </c>
      <c r="P171" s="114" t="s">
        <v>1303</v>
      </c>
      <c r="Q171" s="114" t="s">
        <v>1304</v>
      </c>
    </row>
    <row r="172" spans="1:17">
      <c r="A172" s="60">
        <v>43312</v>
      </c>
      <c r="B172" s="61" t="s">
        <v>1305</v>
      </c>
      <c r="C172" s="61" t="s">
        <v>1306</v>
      </c>
      <c r="D172" s="61" t="s">
        <v>1307</v>
      </c>
      <c r="E172" s="61" t="s">
        <v>54</v>
      </c>
      <c r="F172" s="61">
        <v>10102040</v>
      </c>
      <c r="G172" s="61">
        <v>881000000</v>
      </c>
      <c r="H172" s="110">
        <v>39590867895.5453</v>
      </c>
      <c r="I172" s="113">
        <v>1</v>
      </c>
      <c r="J172" s="110">
        <v>39590867895.5453</v>
      </c>
      <c r="K172" s="61">
        <v>1</v>
      </c>
      <c r="L172" s="110">
        <v>39590867895.5453</v>
      </c>
      <c r="M172" s="61">
        <v>1</v>
      </c>
      <c r="N172" s="112" t="s">
        <v>1308</v>
      </c>
      <c r="O172" s="61" t="s">
        <v>1309</v>
      </c>
      <c r="P172" s="114" t="s">
        <v>1310</v>
      </c>
      <c r="Q172" s="114" t="s">
        <v>1311</v>
      </c>
    </row>
    <row r="173" spans="1:17">
      <c r="A173" s="60">
        <v>43312</v>
      </c>
      <c r="B173" s="61" t="s">
        <v>1312</v>
      </c>
      <c r="C173" s="61" t="s">
        <v>1313</v>
      </c>
      <c r="D173" s="61" t="s">
        <v>1314</v>
      </c>
      <c r="E173" s="61" t="s">
        <v>54</v>
      </c>
      <c r="F173" s="61">
        <v>15104020</v>
      </c>
      <c r="G173" s="61">
        <v>2012314469</v>
      </c>
      <c r="H173" s="110">
        <v>5579458704.3702</v>
      </c>
      <c r="I173" s="113">
        <v>0.5</v>
      </c>
      <c r="J173" s="110">
        <v>2789729352.1851</v>
      </c>
      <c r="K173" s="61">
        <v>1</v>
      </c>
      <c r="L173" s="110">
        <v>2789729352.1851</v>
      </c>
      <c r="M173" s="61">
        <v>1</v>
      </c>
      <c r="N173" s="112" t="s">
        <v>1315</v>
      </c>
      <c r="O173" s="61" t="s">
        <v>1316</v>
      </c>
      <c r="P173" s="114" t="s">
        <v>1317</v>
      </c>
      <c r="Q173" s="114" t="s">
        <v>1318</v>
      </c>
    </row>
    <row r="174" spans="1:17">
      <c r="A174" s="60">
        <v>43312</v>
      </c>
      <c r="B174" s="61" t="s">
        <v>1319</v>
      </c>
      <c r="C174" s="61" t="s">
        <v>1320</v>
      </c>
      <c r="D174" s="61" t="s">
        <v>1321</v>
      </c>
      <c r="E174" s="61" t="s">
        <v>54</v>
      </c>
      <c r="F174" s="61">
        <v>10102020</v>
      </c>
      <c r="G174" s="61">
        <v>152004861</v>
      </c>
      <c r="H174" s="110">
        <v>5227939842.99539</v>
      </c>
      <c r="I174" s="113">
        <v>0.95</v>
      </c>
      <c r="J174" s="110">
        <v>4966542850.84562</v>
      </c>
      <c r="K174" s="61">
        <v>1</v>
      </c>
      <c r="L174" s="110">
        <v>4966542850.84562</v>
      </c>
      <c r="M174" s="61">
        <v>1</v>
      </c>
      <c r="N174" s="112" t="s">
        <v>1322</v>
      </c>
      <c r="O174" s="61" t="s">
        <v>1323</v>
      </c>
      <c r="P174" s="114" t="s">
        <v>1324</v>
      </c>
      <c r="Q174" s="114" t="s">
        <v>1325</v>
      </c>
    </row>
    <row r="175" spans="1:17">
      <c r="A175" s="60">
        <v>43312</v>
      </c>
      <c r="B175" s="61" t="s">
        <v>1326</v>
      </c>
      <c r="C175" s="61" t="s">
        <v>1327</v>
      </c>
      <c r="D175" s="61" t="s">
        <v>1328</v>
      </c>
      <c r="E175" s="61" t="s">
        <v>54</v>
      </c>
      <c r="F175" s="61">
        <v>15105010</v>
      </c>
      <c r="G175" s="61">
        <v>75601226</v>
      </c>
      <c r="H175" s="110">
        <v>4691688986.78955</v>
      </c>
      <c r="I175" s="113">
        <v>0.8</v>
      </c>
      <c r="J175" s="110">
        <v>3753351189.43164</v>
      </c>
      <c r="K175" s="61">
        <v>1</v>
      </c>
      <c r="L175" s="110">
        <v>3753351189.43164</v>
      </c>
      <c r="M175" s="61">
        <v>1</v>
      </c>
      <c r="N175" s="112" t="s">
        <v>1329</v>
      </c>
      <c r="O175" s="61" t="s">
        <v>1330</v>
      </c>
      <c r="P175" s="114" t="s">
        <v>1331</v>
      </c>
      <c r="Q175" s="114" t="s">
        <v>1332</v>
      </c>
    </row>
    <row r="176" spans="1:17">
      <c r="A176" s="60">
        <v>43312</v>
      </c>
      <c r="B176" s="61" t="s">
        <v>1333</v>
      </c>
      <c r="C176" s="61" t="s">
        <v>1334</v>
      </c>
      <c r="D176" s="61" t="s">
        <v>1335</v>
      </c>
      <c r="E176" s="61" t="s">
        <v>54</v>
      </c>
      <c r="F176" s="61">
        <v>30101030</v>
      </c>
      <c r="G176" s="61">
        <v>127905581</v>
      </c>
      <c r="H176" s="110">
        <v>10631291840.1075</v>
      </c>
      <c r="I176" s="113">
        <v>0.4</v>
      </c>
      <c r="J176" s="110">
        <v>4252516736.04301</v>
      </c>
      <c r="K176" s="61">
        <v>1</v>
      </c>
      <c r="L176" s="110">
        <v>4252516736.04301</v>
      </c>
      <c r="M176" s="61">
        <v>1</v>
      </c>
      <c r="N176" s="112" t="s">
        <v>1336</v>
      </c>
      <c r="O176" s="61" t="s">
        <v>1337</v>
      </c>
      <c r="P176" s="114" t="s">
        <v>1338</v>
      </c>
      <c r="Q176" s="114" t="s">
        <v>1339</v>
      </c>
    </row>
    <row r="177" spans="1:17">
      <c r="A177" s="60">
        <v>43312</v>
      </c>
      <c r="B177" s="61" t="s">
        <v>1340</v>
      </c>
      <c r="C177" s="61" t="s">
        <v>1341</v>
      </c>
      <c r="D177" s="61" t="s">
        <v>1342</v>
      </c>
      <c r="E177" s="61" t="s">
        <v>54</v>
      </c>
      <c r="F177" s="61">
        <v>15104045</v>
      </c>
      <c r="G177" s="61">
        <v>442377830</v>
      </c>
      <c r="H177" s="110">
        <v>9262073460.67588</v>
      </c>
      <c r="I177" s="113">
        <v>1</v>
      </c>
      <c r="J177" s="110">
        <v>9262073460.67588</v>
      </c>
      <c r="K177" s="61">
        <v>1</v>
      </c>
      <c r="L177" s="110">
        <v>9262073460.67588</v>
      </c>
      <c r="M177" s="61">
        <v>1</v>
      </c>
      <c r="N177" s="112" t="s">
        <v>1343</v>
      </c>
      <c r="O177" s="61" t="s">
        <v>1344</v>
      </c>
      <c r="P177" s="114" t="s">
        <v>1345</v>
      </c>
      <c r="Q177" s="114" t="s">
        <v>1346</v>
      </c>
    </row>
    <row r="178" spans="1:17">
      <c r="A178" s="60">
        <v>43312</v>
      </c>
      <c r="B178" s="61" t="s">
        <v>1347</v>
      </c>
      <c r="C178" s="61" t="s">
        <v>1348</v>
      </c>
      <c r="D178" s="61" t="s">
        <v>1349</v>
      </c>
      <c r="E178" s="61" t="s">
        <v>54</v>
      </c>
      <c r="F178" s="61">
        <v>20103010</v>
      </c>
      <c r="G178" s="61">
        <v>103505642</v>
      </c>
      <c r="H178" s="110">
        <v>5878039300.67588</v>
      </c>
      <c r="I178" s="113">
        <v>1</v>
      </c>
      <c r="J178" s="110">
        <v>5878039300.67588</v>
      </c>
      <c r="K178" s="61">
        <v>1</v>
      </c>
      <c r="L178" s="110">
        <v>5878039300.67588</v>
      </c>
      <c r="M178" s="61">
        <v>1</v>
      </c>
      <c r="N178" s="112" t="s">
        <v>1350</v>
      </c>
      <c r="O178" s="61" t="s">
        <v>1351</v>
      </c>
      <c r="P178" s="114" t="s">
        <v>1352</v>
      </c>
      <c r="Q178" s="114" t="s">
        <v>1353</v>
      </c>
    </row>
    <row r="179" spans="1:17">
      <c r="A179" s="60">
        <v>43312</v>
      </c>
      <c r="B179" s="61" t="s">
        <v>1354</v>
      </c>
      <c r="C179" s="61" t="s">
        <v>1355</v>
      </c>
      <c r="D179" s="61" t="s">
        <v>1356</v>
      </c>
      <c r="E179" s="61" t="s">
        <v>1357</v>
      </c>
      <c r="F179" s="61">
        <v>20104010</v>
      </c>
      <c r="G179" s="61">
        <v>2168148264</v>
      </c>
      <c r="H179" s="110">
        <v>49736007146.9091</v>
      </c>
      <c r="I179" s="113">
        <v>0.85</v>
      </c>
      <c r="J179" s="110">
        <v>42275606074.8727</v>
      </c>
      <c r="K179" s="61">
        <v>1</v>
      </c>
      <c r="L179" s="110">
        <v>42275606074.8727</v>
      </c>
      <c r="M179" s="61">
        <v>1</v>
      </c>
      <c r="N179" s="112" t="s">
        <v>1358</v>
      </c>
      <c r="O179" s="61" t="s">
        <v>1359</v>
      </c>
      <c r="P179" s="114" t="s">
        <v>1360</v>
      </c>
      <c r="Q179" s="114" t="s">
        <v>1361</v>
      </c>
    </row>
    <row r="180" spans="1:17">
      <c r="A180" s="60">
        <v>43312</v>
      </c>
      <c r="B180" s="61" t="s">
        <v>1362</v>
      </c>
      <c r="C180" s="61" t="s">
        <v>1363</v>
      </c>
      <c r="D180" s="61" t="s">
        <v>1364</v>
      </c>
      <c r="E180" s="61" t="s">
        <v>1357</v>
      </c>
      <c r="F180" s="61">
        <v>20202010</v>
      </c>
      <c r="G180" s="61">
        <v>171156187</v>
      </c>
      <c r="H180" s="110">
        <v>10542529579.0505</v>
      </c>
      <c r="I180" s="113">
        <v>0.95</v>
      </c>
      <c r="J180" s="110">
        <v>10015403100.098</v>
      </c>
      <c r="K180" s="61">
        <v>1</v>
      </c>
      <c r="L180" s="110">
        <v>10015403100.098</v>
      </c>
      <c r="M180" s="61">
        <v>1</v>
      </c>
      <c r="N180" s="112" t="s">
        <v>1365</v>
      </c>
      <c r="O180" s="61" t="s">
        <v>1366</v>
      </c>
      <c r="P180" s="114" t="s">
        <v>1367</v>
      </c>
      <c r="Q180" s="114" t="s">
        <v>1368</v>
      </c>
    </row>
    <row r="181" spans="1:17">
      <c r="A181" s="60">
        <v>43312</v>
      </c>
      <c r="B181" s="61" t="s">
        <v>1369</v>
      </c>
      <c r="C181" s="61" t="s">
        <v>1370</v>
      </c>
      <c r="D181" s="61" t="s">
        <v>1371</v>
      </c>
      <c r="E181" s="61" t="s">
        <v>1357</v>
      </c>
      <c r="F181" s="61">
        <v>40301030</v>
      </c>
      <c r="G181" s="61">
        <v>48800000</v>
      </c>
      <c r="H181" s="110">
        <v>7625616161.61616</v>
      </c>
      <c r="I181" s="113">
        <v>1</v>
      </c>
      <c r="J181" s="110">
        <v>7625616161.61616</v>
      </c>
      <c r="K181" s="61">
        <v>1</v>
      </c>
      <c r="L181" s="110">
        <v>7625616161.61616</v>
      </c>
      <c r="M181" s="61">
        <v>1</v>
      </c>
      <c r="N181" s="112" t="s">
        <v>1372</v>
      </c>
      <c r="O181" s="61" t="s">
        <v>1373</v>
      </c>
      <c r="P181" s="114" t="s">
        <v>1374</v>
      </c>
      <c r="Q181" s="114" t="s">
        <v>1375</v>
      </c>
    </row>
    <row r="182" spans="1:17">
      <c r="A182" s="60">
        <v>43312</v>
      </c>
      <c r="B182" s="61" t="s">
        <v>1376</v>
      </c>
      <c r="C182" s="61" t="s">
        <v>1377</v>
      </c>
      <c r="D182" s="61" t="s">
        <v>1378</v>
      </c>
      <c r="E182" s="61" t="s">
        <v>1357</v>
      </c>
      <c r="F182" s="61">
        <v>30202030</v>
      </c>
      <c r="G182" s="61">
        <v>5488858</v>
      </c>
      <c r="H182" s="110">
        <v>9369868707.07071</v>
      </c>
      <c r="I182" s="113">
        <v>0.4</v>
      </c>
      <c r="J182" s="110">
        <v>3747947482.82828</v>
      </c>
      <c r="K182" s="61">
        <v>1</v>
      </c>
      <c r="L182" s="110">
        <v>3747947482.82828</v>
      </c>
      <c r="M182" s="61">
        <v>1</v>
      </c>
      <c r="N182" s="112" t="s">
        <v>1379</v>
      </c>
      <c r="O182" s="61" t="s">
        <v>1380</v>
      </c>
      <c r="P182" s="114" t="s">
        <v>1381</v>
      </c>
      <c r="Q182" s="114" t="s">
        <v>1382</v>
      </c>
    </row>
    <row r="183" spans="1:17">
      <c r="A183" s="60">
        <v>43312</v>
      </c>
      <c r="B183" s="61" t="s">
        <v>1383</v>
      </c>
      <c r="C183" s="61" t="s">
        <v>1384</v>
      </c>
      <c r="D183" s="61" t="s">
        <v>1385</v>
      </c>
      <c r="E183" s="61" t="s">
        <v>1357</v>
      </c>
      <c r="F183" s="61">
        <v>15101050</v>
      </c>
      <c r="G183" s="61">
        <v>331939199</v>
      </c>
      <c r="H183" s="110">
        <v>7943070327.58586</v>
      </c>
      <c r="I183" s="113">
        <v>0.6</v>
      </c>
      <c r="J183" s="110">
        <v>4765842196.55152</v>
      </c>
      <c r="K183" s="61">
        <v>1</v>
      </c>
      <c r="L183" s="110">
        <v>4765842196.55152</v>
      </c>
      <c r="M183" s="61">
        <v>1</v>
      </c>
      <c r="N183" s="112" t="s">
        <v>1386</v>
      </c>
      <c r="O183" s="61" t="s">
        <v>1387</v>
      </c>
      <c r="P183" s="114" t="s">
        <v>1388</v>
      </c>
      <c r="Q183" s="114" t="s">
        <v>1389</v>
      </c>
    </row>
    <row r="184" spans="1:17">
      <c r="A184" s="60">
        <v>43312</v>
      </c>
      <c r="B184" s="61" t="s">
        <v>1390</v>
      </c>
      <c r="C184" s="61" t="s">
        <v>1391</v>
      </c>
      <c r="D184" s="61" t="s">
        <v>1392</v>
      </c>
      <c r="E184" s="61" t="s">
        <v>1357</v>
      </c>
      <c r="F184" s="61">
        <v>40203030</v>
      </c>
      <c r="G184" s="61">
        <v>2556011720</v>
      </c>
      <c r="H184" s="110">
        <v>41231825422.6263</v>
      </c>
      <c r="I184" s="113">
        <v>1</v>
      </c>
      <c r="J184" s="110">
        <v>41231825422.6263</v>
      </c>
      <c r="K184" s="61">
        <v>1</v>
      </c>
      <c r="L184" s="110">
        <v>41231825422.6263</v>
      </c>
      <c r="M184" s="61">
        <v>1</v>
      </c>
      <c r="N184" s="112" t="s">
        <v>1393</v>
      </c>
      <c r="O184" s="61" t="s">
        <v>1394</v>
      </c>
      <c r="P184" s="114" t="s">
        <v>1395</v>
      </c>
      <c r="Q184" s="114" t="s">
        <v>1396</v>
      </c>
    </row>
    <row r="185" spans="1:17">
      <c r="A185" s="60">
        <v>43312</v>
      </c>
      <c r="B185" s="61" t="s">
        <v>1397</v>
      </c>
      <c r="C185" s="61" t="s">
        <v>1398</v>
      </c>
      <c r="D185" s="61" t="s">
        <v>1399</v>
      </c>
      <c r="E185" s="61" t="s">
        <v>1357</v>
      </c>
      <c r="F185" s="61">
        <v>25504040</v>
      </c>
      <c r="G185" s="61">
        <v>53871707</v>
      </c>
      <c r="H185" s="110">
        <v>7133919987.57576</v>
      </c>
      <c r="I185" s="113">
        <v>0.6</v>
      </c>
      <c r="J185" s="110">
        <v>4280351992.54545</v>
      </c>
      <c r="K185" s="61">
        <v>1</v>
      </c>
      <c r="L185" s="110">
        <v>4280351992.54545</v>
      </c>
      <c r="M185" s="61">
        <v>1</v>
      </c>
      <c r="N185" s="112" t="s">
        <v>1400</v>
      </c>
      <c r="O185" s="61" t="s">
        <v>1401</v>
      </c>
      <c r="P185" s="114" t="s">
        <v>1402</v>
      </c>
      <c r="Q185" s="114" t="s">
        <v>1403</v>
      </c>
    </row>
    <row r="186" spans="1:17">
      <c r="A186" s="60">
        <v>43312</v>
      </c>
      <c r="B186" s="61" t="s">
        <v>1404</v>
      </c>
      <c r="C186" s="61" t="s">
        <v>1405</v>
      </c>
      <c r="D186" s="61" t="s">
        <v>1406</v>
      </c>
      <c r="E186" s="61" t="s">
        <v>1357</v>
      </c>
      <c r="F186" s="61">
        <v>15101050</v>
      </c>
      <c r="G186" s="61">
        <v>23389028</v>
      </c>
      <c r="H186" s="110">
        <v>15002053313.1313</v>
      </c>
      <c r="I186" s="113">
        <v>0.35</v>
      </c>
      <c r="J186" s="110">
        <v>5250718659.59596</v>
      </c>
      <c r="K186" s="61">
        <v>1</v>
      </c>
      <c r="L186" s="110">
        <v>5250718659.59596</v>
      </c>
      <c r="M186" s="61">
        <v>1</v>
      </c>
      <c r="N186" s="112" t="s">
        <v>1407</v>
      </c>
      <c r="O186" s="61" t="s">
        <v>1408</v>
      </c>
      <c r="P186" s="114" t="s">
        <v>1409</v>
      </c>
      <c r="Q186" s="114" t="s">
        <v>1410</v>
      </c>
    </row>
    <row r="187" spans="1:17">
      <c r="A187" s="60">
        <v>43312</v>
      </c>
      <c r="B187" s="61" t="s">
        <v>1411</v>
      </c>
      <c r="C187" s="61" t="s">
        <v>1412</v>
      </c>
      <c r="D187" s="61" t="s">
        <v>1413</v>
      </c>
      <c r="E187" s="61" t="s">
        <v>1357</v>
      </c>
      <c r="F187" s="61">
        <v>25203010</v>
      </c>
      <c r="G187" s="61">
        <v>522000000</v>
      </c>
      <c r="H187" s="110">
        <v>45872727272.7273</v>
      </c>
      <c r="I187" s="113">
        <v>1</v>
      </c>
      <c r="J187" s="110">
        <v>45872727272.7273</v>
      </c>
      <c r="K187" s="61">
        <v>1</v>
      </c>
      <c r="L187" s="110">
        <v>45872727272.7273</v>
      </c>
      <c r="M187" s="61">
        <v>1</v>
      </c>
      <c r="N187" s="112" t="s">
        <v>1414</v>
      </c>
      <c r="O187" s="61" t="s">
        <v>1415</v>
      </c>
      <c r="P187" s="114" t="s">
        <v>1416</v>
      </c>
      <c r="Q187" s="114" t="s">
        <v>1417</v>
      </c>
    </row>
    <row r="188" spans="1:17">
      <c r="A188" s="60">
        <v>43312</v>
      </c>
      <c r="B188" s="61" t="s">
        <v>1418</v>
      </c>
      <c r="C188" s="61" t="s">
        <v>1419</v>
      </c>
      <c r="D188" s="61" t="s">
        <v>1420</v>
      </c>
      <c r="E188" s="61" t="s">
        <v>1357</v>
      </c>
      <c r="F188" s="61">
        <v>20102010</v>
      </c>
      <c r="G188" s="61">
        <v>37041427</v>
      </c>
      <c r="H188" s="110">
        <v>16526462935.2525</v>
      </c>
      <c r="I188" s="113">
        <v>1</v>
      </c>
      <c r="J188" s="110">
        <v>16526462935.2525</v>
      </c>
      <c r="K188" s="61">
        <v>1</v>
      </c>
      <c r="L188" s="110">
        <v>16526462935.2525</v>
      </c>
      <c r="M188" s="61">
        <v>1</v>
      </c>
      <c r="N188" s="112" t="s">
        <v>1421</v>
      </c>
      <c r="O188" s="61" t="s">
        <v>1422</v>
      </c>
      <c r="P188" s="114" t="s">
        <v>1423</v>
      </c>
      <c r="Q188" s="114" t="s">
        <v>1424</v>
      </c>
    </row>
    <row r="189" spans="1:17">
      <c r="A189" s="60">
        <v>43312</v>
      </c>
      <c r="B189" s="61" t="s">
        <v>1425</v>
      </c>
      <c r="C189" s="61" t="s">
        <v>1426</v>
      </c>
      <c r="D189" s="61" t="s">
        <v>1427</v>
      </c>
      <c r="E189" s="61" t="s">
        <v>1357</v>
      </c>
      <c r="F189" s="61">
        <v>15101050</v>
      </c>
      <c r="G189" s="61">
        <v>9233586</v>
      </c>
      <c r="H189" s="110">
        <v>21666283109.0909</v>
      </c>
      <c r="I189" s="113">
        <v>1</v>
      </c>
      <c r="J189" s="110">
        <v>21666283109.0909</v>
      </c>
      <c r="K189" s="61">
        <v>1</v>
      </c>
      <c r="L189" s="110">
        <v>21666283109.0909</v>
      </c>
      <c r="M189" s="61">
        <v>1</v>
      </c>
      <c r="N189" s="112" t="s">
        <v>1428</v>
      </c>
      <c r="O189" s="61" t="s">
        <v>1429</v>
      </c>
      <c r="P189" s="114" t="s">
        <v>1430</v>
      </c>
      <c r="Q189" s="114" t="s">
        <v>1431</v>
      </c>
    </row>
    <row r="190" spans="1:17">
      <c r="A190" s="60">
        <v>43312</v>
      </c>
      <c r="B190" s="61" t="s">
        <v>1432</v>
      </c>
      <c r="C190" s="61" t="s">
        <v>1433</v>
      </c>
      <c r="D190" s="61" t="s">
        <v>1434</v>
      </c>
      <c r="E190" s="61" t="s">
        <v>1357</v>
      </c>
      <c r="F190" s="61">
        <v>40203010</v>
      </c>
      <c r="G190" s="61">
        <v>223809448</v>
      </c>
      <c r="H190" s="110">
        <v>12307258938.5051</v>
      </c>
      <c r="I190" s="113">
        <v>1</v>
      </c>
      <c r="J190" s="110">
        <v>12307258938.5051</v>
      </c>
      <c r="K190" s="61">
        <v>1</v>
      </c>
      <c r="L190" s="110">
        <v>12307258938.5051</v>
      </c>
      <c r="M190" s="61">
        <v>1</v>
      </c>
      <c r="N190" s="112" t="s">
        <v>1435</v>
      </c>
      <c r="O190" s="61" t="s">
        <v>1436</v>
      </c>
      <c r="P190" s="114" t="s">
        <v>1437</v>
      </c>
      <c r="Q190" s="114" t="s">
        <v>1438</v>
      </c>
    </row>
    <row r="191" spans="1:17">
      <c r="A191" s="60">
        <v>43312</v>
      </c>
      <c r="B191" s="61" t="s">
        <v>1439</v>
      </c>
      <c r="C191" s="61" t="s">
        <v>1440</v>
      </c>
      <c r="D191" s="61" t="s">
        <v>1441</v>
      </c>
      <c r="E191" s="61" t="s">
        <v>1357</v>
      </c>
      <c r="F191" s="61">
        <v>20303010</v>
      </c>
      <c r="G191" s="61">
        <v>120000000</v>
      </c>
      <c r="H191" s="110">
        <v>19193939393.9394</v>
      </c>
      <c r="I191" s="113">
        <v>0.45</v>
      </c>
      <c r="J191" s="110">
        <v>8637272727.27273</v>
      </c>
      <c r="K191" s="61">
        <v>1</v>
      </c>
      <c r="L191" s="110">
        <v>8637272727.27273</v>
      </c>
      <c r="M191" s="61">
        <v>1</v>
      </c>
      <c r="N191" s="112" t="s">
        <v>1442</v>
      </c>
      <c r="O191" s="61" t="s">
        <v>1443</v>
      </c>
      <c r="P191" s="114" t="s">
        <v>1444</v>
      </c>
      <c r="Q191" s="114" t="s">
        <v>1445</v>
      </c>
    </row>
    <row r="192" spans="1:17">
      <c r="A192" s="60">
        <v>43312</v>
      </c>
      <c r="B192" s="61" t="s">
        <v>1446</v>
      </c>
      <c r="C192" s="61" t="s">
        <v>1447</v>
      </c>
      <c r="D192" s="61" t="s">
        <v>1448</v>
      </c>
      <c r="E192" s="61" t="s">
        <v>1357</v>
      </c>
      <c r="F192" s="61">
        <v>15102010</v>
      </c>
      <c r="G192" s="61">
        <v>606909080</v>
      </c>
      <c r="H192" s="110">
        <v>31044319001.2121</v>
      </c>
      <c r="I192" s="113">
        <v>0.8</v>
      </c>
      <c r="J192" s="110">
        <v>24835455200.9697</v>
      </c>
      <c r="K192" s="61">
        <v>1</v>
      </c>
      <c r="L192" s="110">
        <v>24835455200.9697</v>
      </c>
      <c r="M192" s="61">
        <v>1</v>
      </c>
      <c r="N192" s="112" t="s">
        <v>1449</v>
      </c>
      <c r="O192" s="61" t="s">
        <v>1450</v>
      </c>
      <c r="P192" s="114" t="s">
        <v>1451</v>
      </c>
      <c r="Q192" s="114" t="s">
        <v>1452</v>
      </c>
    </row>
    <row r="193" spans="1:17">
      <c r="A193" s="60">
        <v>43312</v>
      </c>
      <c r="B193" s="61" t="s">
        <v>1453</v>
      </c>
      <c r="C193" s="61" t="s">
        <v>1454</v>
      </c>
      <c r="D193" s="61" t="s">
        <v>1455</v>
      </c>
      <c r="E193" s="61" t="s">
        <v>1357</v>
      </c>
      <c r="F193" s="61">
        <v>30202030</v>
      </c>
      <c r="G193" s="61">
        <v>136088</v>
      </c>
      <c r="H193" s="110">
        <v>10914532525.2525</v>
      </c>
      <c r="I193" s="113">
        <v>0.75</v>
      </c>
      <c r="J193" s="110">
        <v>8185899393.93939</v>
      </c>
      <c r="K193" s="61">
        <v>1</v>
      </c>
      <c r="L193" s="110">
        <v>8185899393.93939</v>
      </c>
      <c r="M193" s="61">
        <v>1</v>
      </c>
      <c r="N193" s="112" t="s">
        <v>1456</v>
      </c>
      <c r="O193" s="61" t="s">
        <v>1457</v>
      </c>
      <c r="P193" s="114" t="s">
        <v>1458</v>
      </c>
      <c r="Q193" s="114" t="s">
        <v>1459</v>
      </c>
    </row>
    <row r="194" spans="1:17">
      <c r="A194" s="60">
        <v>43312</v>
      </c>
      <c r="B194" s="61" t="s">
        <v>1460</v>
      </c>
      <c r="C194" s="61" t="s">
        <v>1461</v>
      </c>
      <c r="D194" s="61" t="s">
        <v>1462</v>
      </c>
      <c r="E194" s="61" t="s">
        <v>1357</v>
      </c>
      <c r="F194" s="61">
        <v>30202030</v>
      </c>
      <c r="G194" s="61">
        <v>1051824</v>
      </c>
      <c r="H194" s="110">
        <v>7256523151.51515</v>
      </c>
      <c r="I194" s="113">
        <v>1</v>
      </c>
      <c r="J194" s="110">
        <v>7256523151.51515</v>
      </c>
      <c r="K194" s="61">
        <v>1</v>
      </c>
      <c r="L194" s="110">
        <v>7256523151.51515</v>
      </c>
      <c r="M194" s="61">
        <v>1</v>
      </c>
      <c r="N194" s="112" t="s">
        <v>1463</v>
      </c>
      <c r="O194" s="61" t="s">
        <v>1464</v>
      </c>
      <c r="P194" s="114" t="s">
        <v>1465</v>
      </c>
      <c r="Q194" s="114" t="s">
        <v>1466</v>
      </c>
    </row>
    <row r="195" spans="1:17">
      <c r="A195" s="60">
        <v>43312</v>
      </c>
      <c r="B195" s="61" t="s">
        <v>1467</v>
      </c>
      <c r="C195" s="61" t="s">
        <v>1468</v>
      </c>
      <c r="D195" s="61" t="s">
        <v>1469</v>
      </c>
      <c r="E195" s="61" t="s">
        <v>1357</v>
      </c>
      <c r="F195" s="61">
        <v>35203010</v>
      </c>
      <c r="G195" s="61">
        <v>74468751</v>
      </c>
      <c r="H195" s="110">
        <v>22964959273.0303</v>
      </c>
      <c r="I195" s="113">
        <v>1</v>
      </c>
      <c r="J195" s="110">
        <v>22964959273.0303</v>
      </c>
      <c r="K195" s="61">
        <v>1</v>
      </c>
      <c r="L195" s="110">
        <v>22964959273.0303</v>
      </c>
      <c r="M195" s="61">
        <v>1</v>
      </c>
      <c r="N195" s="112" t="s">
        <v>1470</v>
      </c>
      <c r="O195" s="61" t="s">
        <v>1471</v>
      </c>
      <c r="P195" s="114" t="s">
        <v>1472</v>
      </c>
      <c r="Q195" s="114" t="s">
        <v>1473</v>
      </c>
    </row>
    <row r="196" spans="1:17">
      <c r="A196" s="60">
        <v>43312</v>
      </c>
      <c r="B196" s="61" t="s">
        <v>1474</v>
      </c>
      <c r="C196" s="61" t="s">
        <v>1475</v>
      </c>
      <c r="D196" s="61" t="s">
        <v>1476</v>
      </c>
      <c r="E196" s="61" t="s">
        <v>1357</v>
      </c>
      <c r="F196" s="61">
        <v>30202030</v>
      </c>
      <c r="G196" s="61">
        <v>3112160000</v>
      </c>
      <c r="H196" s="110">
        <v>253688193939.394</v>
      </c>
      <c r="I196" s="113">
        <v>1</v>
      </c>
      <c r="J196" s="110">
        <v>253688193939.394</v>
      </c>
      <c r="K196" s="61">
        <v>1</v>
      </c>
      <c r="L196" s="110">
        <v>253688193939.394</v>
      </c>
      <c r="M196" s="61">
        <v>1</v>
      </c>
      <c r="N196" s="112" t="s">
        <v>1477</v>
      </c>
      <c r="O196" s="61" t="s">
        <v>1478</v>
      </c>
      <c r="P196" s="114" t="s">
        <v>1479</v>
      </c>
      <c r="Q196" s="114" t="s">
        <v>1480</v>
      </c>
    </row>
    <row r="197" spans="1:17">
      <c r="A197" s="60">
        <v>43312</v>
      </c>
      <c r="B197" s="61" t="s">
        <v>1481</v>
      </c>
      <c r="C197" s="61" t="s">
        <v>1482</v>
      </c>
      <c r="D197" s="61" t="s">
        <v>1483</v>
      </c>
      <c r="E197" s="61" t="s">
        <v>1357</v>
      </c>
      <c r="F197" s="61">
        <v>35202010</v>
      </c>
      <c r="G197" s="61">
        <v>2616844820</v>
      </c>
      <c r="H197" s="110">
        <v>220026427087.677</v>
      </c>
      <c r="I197" s="113">
        <v>0.85</v>
      </c>
      <c r="J197" s="110">
        <v>187022463024.525</v>
      </c>
      <c r="K197" s="61">
        <v>1</v>
      </c>
      <c r="L197" s="110">
        <v>187022463024.525</v>
      </c>
      <c r="M197" s="61">
        <v>1</v>
      </c>
      <c r="N197" s="112" t="s">
        <v>1484</v>
      </c>
      <c r="O197" s="61" t="s">
        <v>1485</v>
      </c>
      <c r="P197" s="114" t="s">
        <v>1486</v>
      </c>
      <c r="Q197" s="114" t="s">
        <v>1487</v>
      </c>
    </row>
    <row r="198" spans="1:17">
      <c r="A198" s="60">
        <v>43312</v>
      </c>
      <c r="B198" s="61" t="s">
        <v>1488</v>
      </c>
      <c r="C198" s="61" t="s">
        <v>1489</v>
      </c>
      <c r="D198" s="61" t="s">
        <v>1490</v>
      </c>
      <c r="E198" s="61" t="s">
        <v>1357</v>
      </c>
      <c r="F198" s="61">
        <v>40201030</v>
      </c>
      <c r="G198" s="61">
        <v>77214700</v>
      </c>
      <c r="H198" s="110">
        <v>6465756191.91919</v>
      </c>
      <c r="I198" s="113">
        <v>0.5</v>
      </c>
      <c r="J198" s="110">
        <v>3232878095.9596</v>
      </c>
      <c r="K198" s="61">
        <v>1</v>
      </c>
      <c r="L198" s="110">
        <v>3232878095.9596</v>
      </c>
      <c r="M198" s="61">
        <v>1</v>
      </c>
      <c r="N198" s="112" t="s">
        <v>1491</v>
      </c>
      <c r="O198" s="61" t="s">
        <v>1492</v>
      </c>
      <c r="P198" s="114" t="s">
        <v>1493</v>
      </c>
      <c r="Q198" s="114" t="s">
        <v>1494</v>
      </c>
    </row>
    <row r="199" spans="1:17">
      <c r="A199" s="60">
        <v>43312</v>
      </c>
      <c r="B199" s="61" t="s">
        <v>1495</v>
      </c>
      <c r="C199" s="61" t="s">
        <v>1496</v>
      </c>
      <c r="D199" s="61" t="s">
        <v>1497</v>
      </c>
      <c r="E199" s="61" t="s">
        <v>1357</v>
      </c>
      <c r="F199" s="61">
        <v>40203010</v>
      </c>
      <c r="G199" s="61">
        <v>26700000</v>
      </c>
      <c r="H199" s="110">
        <v>20294696969.697</v>
      </c>
      <c r="I199" s="113">
        <v>0.65</v>
      </c>
      <c r="J199" s="110">
        <v>13191553030.303</v>
      </c>
      <c r="K199" s="61">
        <v>1</v>
      </c>
      <c r="L199" s="110">
        <v>13191553030.303</v>
      </c>
      <c r="M199" s="61">
        <v>1</v>
      </c>
      <c r="N199" s="112" t="s">
        <v>1498</v>
      </c>
      <c r="O199" s="61" t="s">
        <v>1499</v>
      </c>
      <c r="P199" s="114" t="s">
        <v>1500</v>
      </c>
      <c r="Q199" s="114" t="s">
        <v>1501</v>
      </c>
    </row>
    <row r="200" spans="1:17">
      <c r="A200" s="60">
        <v>43312</v>
      </c>
      <c r="B200" s="61" t="s">
        <v>1502</v>
      </c>
      <c r="C200" s="61" t="s">
        <v>1503</v>
      </c>
      <c r="D200" s="61" t="s">
        <v>1504</v>
      </c>
      <c r="E200" s="61" t="s">
        <v>1357</v>
      </c>
      <c r="F200" s="61">
        <v>35202010</v>
      </c>
      <c r="G200" s="61">
        <v>702562700</v>
      </c>
      <c r="H200" s="110">
        <v>172482691146.465</v>
      </c>
      <c r="I200" s="113">
        <v>1</v>
      </c>
      <c r="J200" s="110">
        <v>172482691146.465</v>
      </c>
      <c r="K200" s="61">
        <v>1</v>
      </c>
      <c r="L200" s="110">
        <v>172482691146.465</v>
      </c>
      <c r="M200" s="61">
        <v>1</v>
      </c>
      <c r="N200" s="112" t="s">
        <v>1505</v>
      </c>
      <c r="O200" s="61" t="s">
        <v>1506</v>
      </c>
      <c r="P200" s="114" t="s">
        <v>1507</v>
      </c>
      <c r="Q200" s="114" t="s">
        <v>1508</v>
      </c>
    </row>
    <row r="201" spans="1:17">
      <c r="A201" s="60">
        <v>43312</v>
      </c>
      <c r="B201" s="61" t="s">
        <v>1509</v>
      </c>
      <c r="C201" s="61" t="s">
        <v>1510</v>
      </c>
      <c r="D201" s="61" t="s">
        <v>1511</v>
      </c>
      <c r="E201" s="61" t="s">
        <v>1357</v>
      </c>
      <c r="F201" s="61">
        <v>20106020</v>
      </c>
      <c r="G201" s="61">
        <v>67077452</v>
      </c>
      <c r="H201" s="110">
        <v>15190671452.9293</v>
      </c>
      <c r="I201" s="113">
        <v>0.3</v>
      </c>
      <c r="J201" s="110">
        <v>4557201435.87879</v>
      </c>
      <c r="K201" s="61">
        <v>1</v>
      </c>
      <c r="L201" s="110">
        <v>4557201435.87879</v>
      </c>
      <c r="M201" s="61">
        <v>1</v>
      </c>
      <c r="N201" s="112" t="s">
        <v>1512</v>
      </c>
      <c r="O201" s="61" t="s">
        <v>1513</v>
      </c>
      <c r="P201" s="114" t="s">
        <v>1514</v>
      </c>
      <c r="Q201" s="114" t="s">
        <v>1515</v>
      </c>
    </row>
    <row r="202" spans="1:17">
      <c r="A202" s="60">
        <v>43312</v>
      </c>
      <c r="B202" s="61" t="s">
        <v>1516</v>
      </c>
      <c r="C202" s="61" t="s">
        <v>1517</v>
      </c>
      <c r="D202" s="61" t="s">
        <v>1518</v>
      </c>
      <c r="E202" s="61" t="s">
        <v>1357</v>
      </c>
      <c r="F202" s="61">
        <v>20106020</v>
      </c>
      <c r="G202" s="61">
        <v>40716831</v>
      </c>
      <c r="H202" s="110">
        <v>9492368277.57576</v>
      </c>
      <c r="I202" s="113">
        <v>1</v>
      </c>
      <c r="J202" s="110">
        <v>9492368277.57576</v>
      </c>
      <c r="K202" s="61">
        <v>1</v>
      </c>
      <c r="L202" s="110">
        <v>9492368277.57576</v>
      </c>
      <c r="M202" s="61">
        <v>1</v>
      </c>
      <c r="N202" s="112" t="s">
        <v>1519</v>
      </c>
      <c r="O202" s="61" t="s">
        <v>1520</v>
      </c>
      <c r="P202" s="114" t="s">
        <v>1521</v>
      </c>
      <c r="Q202" s="114" t="s">
        <v>1522</v>
      </c>
    </row>
    <row r="203" spans="1:17">
      <c r="A203" s="60">
        <v>43312</v>
      </c>
      <c r="B203" s="61" t="s">
        <v>1523</v>
      </c>
      <c r="C203" s="61" t="s">
        <v>1524</v>
      </c>
      <c r="D203" s="61" t="s">
        <v>1525</v>
      </c>
      <c r="E203" s="61" t="s">
        <v>1357</v>
      </c>
      <c r="F203" s="61">
        <v>20202020</v>
      </c>
      <c r="G203" s="61">
        <v>7633732</v>
      </c>
      <c r="H203" s="110">
        <v>19940233284.8485</v>
      </c>
      <c r="I203" s="113">
        <v>0.7</v>
      </c>
      <c r="J203" s="110">
        <v>13958163299.3939</v>
      </c>
      <c r="K203" s="61">
        <v>1</v>
      </c>
      <c r="L203" s="110">
        <v>13958163299.3939</v>
      </c>
      <c r="M203" s="61">
        <v>1</v>
      </c>
      <c r="N203" s="112" t="s">
        <v>1526</v>
      </c>
      <c r="O203" s="61" t="s">
        <v>1527</v>
      </c>
      <c r="P203" s="114" t="s">
        <v>1528</v>
      </c>
      <c r="Q203" s="114" t="s">
        <v>1529</v>
      </c>
    </row>
    <row r="204" spans="1:17">
      <c r="A204" s="60">
        <v>43312</v>
      </c>
      <c r="B204" s="61" t="s">
        <v>1530</v>
      </c>
      <c r="C204" s="61" t="s">
        <v>1531</v>
      </c>
      <c r="D204" s="61" t="s">
        <v>1532</v>
      </c>
      <c r="E204" s="61" t="s">
        <v>1357</v>
      </c>
      <c r="F204" s="61">
        <v>15101050</v>
      </c>
      <c r="G204" s="61">
        <v>129061260</v>
      </c>
      <c r="H204" s="110">
        <v>18368415690.9091</v>
      </c>
      <c r="I204" s="113">
        <v>1</v>
      </c>
      <c r="J204" s="110">
        <v>18368415690.9091</v>
      </c>
      <c r="K204" s="61">
        <v>1</v>
      </c>
      <c r="L204" s="110">
        <v>18368415690.9091</v>
      </c>
      <c r="M204" s="61">
        <v>1</v>
      </c>
      <c r="N204" s="112" t="s">
        <v>1533</v>
      </c>
      <c r="O204" s="61" t="s">
        <v>1534</v>
      </c>
      <c r="P204" s="114" t="s">
        <v>1535</v>
      </c>
      <c r="Q204" s="114" t="s">
        <v>1536</v>
      </c>
    </row>
    <row r="205" spans="1:17">
      <c r="A205" s="60">
        <v>43312</v>
      </c>
      <c r="B205" s="61" t="s">
        <v>1537</v>
      </c>
      <c r="C205" s="61" t="s">
        <v>1538</v>
      </c>
      <c r="D205" s="61" t="s">
        <v>1539</v>
      </c>
      <c r="E205" s="61" t="s">
        <v>1357</v>
      </c>
      <c r="F205" s="61">
        <v>35101010</v>
      </c>
      <c r="G205" s="61">
        <v>65330887</v>
      </c>
      <c r="H205" s="110">
        <v>12063117316.7677</v>
      </c>
      <c r="I205" s="113">
        <v>0.85</v>
      </c>
      <c r="J205" s="110">
        <v>10253649719.2525</v>
      </c>
      <c r="K205" s="61">
        <v>1</v>
      </c>
      <c r="L205" s="110">
        <v>10253649719.2525</v>
      </c>
      <c r="M205" s="61">
        <v>1</v>
      </c>
      <c r="N205" s="112" t="s">
        <v>1540</v>
      </c>
      <c r="O205" s="61" t="s">
        <v>1541</v>
      </c>
      <c r="P205" s="114" t="s">
        <v>1542</v>
      </c>
      <c r="Q205" s="114" t="s">
        <v>1543</v>
      </c>
    </row>
    <row r="206" spans="1:17">
      <c r="A206" s="60">
        <v>43312</v>
      </c>
      <c r="B206" s="61" t="s">
        <v>1544</v>
      </c>
      <c r="C206" s="61" t="s">
        <v>1545</v>
      </c>
      <c r="D206" s="61" t="s">
        <v>1546</v>
      </c>
      <c r="E206" s="61" t="s">
        <v>1357</v>
      </c>
      <c r="F206" s="61">
        <v>35101010</v>
      </c>
      <c r="G206" s="61">
        <v>15878984</v>
      </c>
      <c r="H206" s="110">
        <v>12350320888.8889</v>
      </c>
      <c r="I206" s="113">
        <v>0.65</v>
      </c>
      <c r="J206" s="110">
        <v>8027708577.77778</v>
      </c>
      <c r="K206" s="61">
        <v>1</v>
      </c>
      <c r="L206" s="110">
        <v>8027708577.77778</v>
      </c>
      <c r="M206" s="61">
        <v>1</v>
      </c>
      <c r="N206" s="112" t="s">
        <v>1547</v>
      </c>
      <c r="O206" s="61" t="s">
        <v>1548</v>
      </c>
      <c r="P206" s="114" t="s">
        <v>1549</v>
      </c>
      <c r="Q206" s="114" t="s">
        <v>1550</v>
      </c>
    </row>
    <row r="207" spans="1:17">
      <c r="A207" s="60">
        <v>43312</v>
      </c>
      <c r="B207" s="61" t="s">
        <v>1551</v>
      </c>
      <c r="C207" s="61" t="s">
        <v>1552</v>
      </c>
      <c r="D207" s="61" t="s">
        <v>1553</v>
      </c>
      <c r="E207" s="61" t="s">
        <v>1357</v>
      </c>
      <c r="F207" s="61">
        <v>25203010</v>
      </c>
      <c r="G207" s="61">
        <v>30840000</v>
      </c>
      <c r="H207" s="110">
        <v>13859309090.9091</v>
      </c>
      <c r="I207" s="113">
        <v>1</v>
      </c>
      <c r="J207" s="110">
        <v>13859309090.9091</v>
      </c>
      <c r="K207" s="61">
        <v>1</v>
      </c>
      <c r="L207" s="110">
        <v>13859309090.9091</v>
      </c>
      <c r="M207" s="61">
        <v>1</v>
      </c>
      <c r="N207" s="112" t="s">
        <v>1554</v>
      </c>
      <c r="O207" s="61" t="s">
        <v>1555</v>
      </c>
      <c r="P207" s="114" t="s">
        <v>1556</v>
      </c>
      <c r="Q207" s="114" t="s">
        <v>1557</v>
      </c>
    </row>
    <row r="208" spans="1:17">
      <c r="A208" s="60">
        <v>43312</v>
      </c>
      <c r="B208" s="61" t="s">
        <v>1558</v>
      </c>
      <c r="C208" s="61" t="s">
        <v>1559</v>
      </c>
      <c r="D208" s="61" t="s">
        <v>1560</v>
      </c>
      <c r="E208" s="61" t="s">
        <v>1357</v>
      </c>
      <c r="F208" s="61">
        <v>25203010</v>
      </c>
      <c r="G208" s="61">
        <v>124045000</v>
      </c>
      <c r="H208" s="110">
        <v>10230580050.5051</v>
      </c>
      <c r="I208" s="113">
        <v>0.45</v>
      </c>
      <c r="J208" s="110">
        <v>4603761022.72727</v>
      </c>
      <c r="K208" s="61">
        <v>1</v>
      </c>
      <c r="L208" s="110">
        <v>4603761022.72727</v>
      </c>
      <c r="M208" s="61">
        <v>1</v>
      </c>
      <c r="N208" s="112" t="s">
        <v>1561</v>
      </c>
      <c r="O208" s="61" t="s">
        <v>1562</v>
      </c>
      <c r="P208" s="114" t="s">
        <v>1563</v>
      </c>
      <c r="Q208" s="114" t="s">
        <v>1564</v>
      </c>
    </row>
    <row r="209" spans="1:17">
      <c r="A209" s="60">
        <v>43312</v>
      </c>
      <c r="B209" s="61" t="s">
        <v>1565</v>
      </c>
      <c r="C209" s="61" t="s">
        <v>1566</v>
      </c>
      <c r="D209" s="61" t="s">
        <v>1567</v>
      </c>
      <c r="E209" s="61" t="s">
        <v>1357</v>
      </c>
      <c r="F209" s="61">
        <v>40301020</v>
      </c>
      <c r="G209" s="61">
        <v>34223106</v>
      </c>
      <c r="H209" s="110">
        <v>12296120004.2424</v>
      </c>
      <c r="I209" s="113">
        <v>1</v>
      </c>
      <c r="J209" s="110">
        <v>12296120004.2424</v>
      </c>
      <c r="K209" s="61">
        <v>1</v>
      </c>
      <c r="L209" s="110">
        <v>12296120004.2424</v>
      </c>
      <c r="M209" s="61">
        <v>1</v>
      </c>
      <c r="N209" s="112" t="s">
        <v>1568</v>
      </c>
      <c r="O209" s="61" t="s">
        <v>1569</v>
      </c>
      <c r="P209" s="114" t="s">
        <v>1570</v>
      </c>
      <c r="Q209" s="114" t="s">
        <v>1571</v>
      </c>
    </row>
    <row r="210" spans="1:17">
      <c r="A210" s="60">
        <v>43312</v>
      </c>
      <c r="B210" s="61" t="s">
        <v>1572</v>
      </c>
      <c r="C210" s="61" t="s">
        <v>1573</v>
      </c>
      <c r="D210" s="61" t="s">
        <v>1574</v>
      </c>
      <c r="E210" s="61" t="s">
        <v>1357</v>
      </c>
      <c r="F210" s="61">
        <v>60102020</v>
      </c>
      <c r="G210" s="61">
        <v>71478917</v>
      </c>
      <c r="H210" s="110">
        <v>6559454150.9596</v>
      </c>
      <c r="I210" s="113">
        <v>1</v>
      </c>
      <c r="J210" s="110">
        <v>6559454150.9596</v>
      </c>
      <c r="K210" s="61">
        <v>1</v>
      </c>
      <c r="L210" s="110">
        <v>6559454150.9596</v>
      </c>
      <c r="M210" s="61">
        <v>1</v>
      </c>
      <c r="N210" s="112" t="s">
        <v>1575</v>
      </c>
      <c r="O210" s="61" t="s">
        <v>1576</v>
      </c>
      <c r="P210" s="114" t="s">
        <v>1577</v>
      </c>
      <c r="Q210" s="114" t="s">
        <v>1578</v>
      </c>
    </row>
    <row r="211" spans="1:17">
      <c r="A211" s="60">
        <v>43312</v>
      </c>
      <c r="B211" s="61" t="s">
        <v>1579</v>
      </c>
      <c r="C211" s="61" t="s">
        <v>1580</v>
      </c>
      <c r="D211" s="61" t="s">
        <v>1581</v>
      </c>
      <c r="E211" s="61" t="s">
        <v>1357</v>
      </c>
      <c r="F211" s="61">
        <v>40301050</v>
      </c>
      <c r="G211" s="61">
        <v>349452281</v>
      </c>
      <c r="H211" s="110">
        <v>32043715221.3939</v>
      </c>
      <c r="I211" s="113">
        <v>0.9</v>
      </c>
      <c r="J211" s="110">
        <v>28839343699.2545</v>
      </c>
      <c r="K211" s="61">
        <v>1</v>
      </c>
      <c r="L211" s="110">
        <v>28839343699.2545</v>
      </c>
      <c r="M211" s="61">
        <v>1</v>
      </c>
      <c r="N211" s="112" t="s">
        <v>1582</v>
      </c>
      <c r="O211" s="61" t="s">
        <v>1583</v>
      </c>
      <c r="P211" s="114" t="s">
        <v>1584</v>
      </c>
      <c r="Q211" s="114" t="s">
        <v>1585</v>
      </c>
    </row>
    <row r="212" spans="1:17">
      <c r="A212" s="60">
        <v>43312</v>
      </c>
      <c r="B212" s="61" t="s">
        <v>1586</v>
      </c>
      <c r="C212" s="61" t="s">
        <v>1587</v>
      </c>
      <c r="D212" s="61" t="s">
        <v>1588</v>
      </c>
      <c r="E212" s="61" t="s">
        <v>1357</v>
      </c>
      <c r="F212" s="61">
        <v>50101020</v>
      </c>
      <c r="G212" s="61">
        <v>51801943</v>
      </c>
      <c r="H212" s="110">
        <v>24346913210</v>
      </c>
      <c r="I212" s="113">
        <v>0.5</v>
      </c>
      <c r="J212" s="110">
        <v>12173456605</v>
      </c>
      <c r="K212" s="61">
        <v>1</v>
      </c>
      <c r="L212" s="110">
        <v>12173456605</v>
      </c>
      <c r="M212" s="61">
        <v>1</v>
      </c>
      <c r="N212" s="112" t="s">
        <v>1589</v>
      </c>
      <c r="O212" s="61" t="s">
        <v>1590</v>
      </c>
      <c r="P212" s="114" t="s">
        <v>1591</v>
      </c>
      <c r="Q212" s="114" t="s">
        <v>1592</v>
      </c>
    </row>
    <row r="213" spans="1:17">
      <c r="A213" s="60">
        <v>43312</v>
      </c>
      <c r="B213" s="61" t="s">
        <v>1593</v>
      </c>
      <c r="C213" s="61" t="s">
        <v>1594</v>
      </c>
      <c r="D213" s="61" t="s">
        <v>1595</v>
      </c>
      <c r="E213" s="61" t="s">
        <v>1357</v>
      </c>
      <c r="F213" s="61">
        <v>45103010</v>
      </c>
      <c r="G213" s="61">
        <v>70849924</v>
      </c>
      <c r="H213" s="110">
        <v>11414709977.7778</v>
      </c>
      <c r="I213" s="113">
        <v>0.85</v>
      </c>
      <c r="J213" s="110">
        <v>9702503481.11111</v>
      </c>
      <c r="K213" s="61">
        <v>1</v>
      </c>
      <c r="L213" s="110">
        <v>9702503481.11111</v>
      </c>
      <c r="M213" s="61">
        <v>1</v>
      </c>
      <c r="N213" s="112" t="s">
        <v>1596</v>
      </c>
      <c r="O213" s="61" t="s">
        <v>1597</v>
      </c>
      <c r="P213" s="114" t="s">
        <v>1598</v>
      </c>
      <c r="Q213" s="114" t="s">
        <v>1599</v>
      </c>
    </row>
    <row r="214" spans="1:17">
      <c r="A214" s="60">
        <v>43312</v>
      </c>
      <c r="B214" s="61" t="s">
        <v>1600</v>
      </c>
      <c r="C214" s="61" t="s">
        <v>1601</v>
      </c>
      <c r="D214" s="61" t="s">
        <v>1602</v>
      </c>
      <c r="E214" s="61" t="s">
        <v>1357</v>
      </c>
      <c r="F214" s="61">
        <v>40203030</v>
      </c>
      <c r="G214" s="61">
        <v>3853833556</v>
      </c>
      <c r="H214" s="110">
        <v>63510398450.6465</v>
      </c>
      <c r="I214" s="113">
        <v>1</v>
      </c>
      <c r="J214" s="110">
        <v>63510398450.6465</v>
      </c>
      <c r="K214" s="61">
        <v>1</v>
      </c>
      <c r="L214" s="110">
        <v>63510398450.6465</v>
      </c>
      <c r="M214" s="61">
        <v>1</v>
      </c>
      <c r="N214" s="112" t="s">
        <v>1603</v>
      </c>
      <c r="O214" s="61" t="s">
        <v>1604</v>
      </c>
      <c r="P214" s="114" t="s">
        <v>1605</v>
      </c>
      <c r="Q214" s="114" t="s">
        <v>1606</v>
      </c>
    </row>
    <row r="215" spans="1:17">
      <c r="A215" s="60">
        <v>43312</v>
      </c>
      <c r="B215" s="61" t="s">
        <v>1607</v>
      </c>
      <c r="C215" s="61" t="s">
        <v>1608</v>
      </c>
      <c r="D215" s="61" t="s">
        <v>1609</v>
      </c>
      <c r="E215" s="61" t="s">
        <v>1357</v>
      </c>
      <c r="F215" s="61">
        <v>35202010</v>
      </c>
      <c r="G215" s="61">
        <v>65000000</v>
      </c>
      <c r="H215" s="110">
        <v>12323737373.7374</v>
      </c>
      <c r="I215" s="113">
        <v>0.7</v>
      </c>
      <c r="J215" s="110">
        <v>8626616161.61616</v>
      </c>
      <c r="K215" s="61">
        <v>1</v>
      </c>
      <c r="L215" s="110">
        <v>8626616161.61616</v>
      </c>
      <c r="M215" s="61">
        <v>1</v>
      </c>
      <c r="N215" s="112" t="s">
        <v>1610</v>
      </c>
      <c r="O215" s="61" t="s">
        <v>1611</v>
      </c>
      <c r="P215" s="114" t="s">
        <v>1612</v>
      </c>
      <c r="Q215" s="114" t="s">
        <v>1613</v>
      </c>
    </row>
    <row r="216" spans="1:17">
      <c r="A216" s="60">
        <v>43312</v>
      </c>
      <c r="B216" s="61" t="s">
        <v>1614</v>
      </c>
      <c r="C216" s="61" t="s">
        <v>1615</v>
      </c>
      <c r="D216" s="61" t="s">
        <v>1616</v>
      </c>
      <c r="E216" s="61" t="s">
        <v>1357</v>
      </c>
      <c r="F216" s="61">
        <v>40301030</v>
      </c>
      <c r="G216" s="61">
        <v>151344258</v>
      </c>
      <c r="H216" s="110">
        <v>46580399406.6667</v>
      </c>
      <c r="I216" s="113">
        <v>1</v>
      </c>
      <c r="J216" s="110">
        <v>46580399406.6667</v>
      </c>
      <c r="K216" s="61">
        <v>1</v>
      </c>
      <c r="L216" s="110">
        <v>46580399406.6667</v>
      </c>
      <c r="M216" s="61">
        <v>1</v>
      </c>
      <c r="N216" s="112" t="s">
        <v>1617</v>
      </c>
      <c r="O216" s="61" t="s">
        <v>1618</v>
      </c>
      <c r="P216" s="114" t="s">
        <v>1619</v>
      </c>
      <c r="Q216" s="114" t="s">
        <v>1620</v>
      </c>
    </row>
    <row r="217" spans="1:17">
      <c r="A217" s="60">
        <v>43312</v>
      </c>
      <c r="B217" s="61" t="s">
        <v>1621</v>
      </c>
      <c r="C217" s="61" t="s">
        <v>1622</v>
      </c>
      <c r="D217" s="61" t="s">
        <v>1623</v>
      </c>
      <c r="E217" s="61" t="s">
        <v>92</v>
      </c>
      <c r="F217" s="61">
        <v>50102010</v>
      </c>
      <c r="G217" s="61">
        <v>176764649</v>
      </c>
      <c r="H217" s="110">
        <v>10516973834.0506</v>
      </c>
      <c r="I217" s="113">
        <v>0.3</v>
      </c>
      <c r="J217" s="110">
        <v>3155092150.21517</v>
      </c>
      <c r="K217" s="61">
        <v>1</v>
      </c>
      <c r="L217" s="110">
        <v>3155092150.21517</v>
      </c>
      <c r="M217" s="61">
        <v>1</v>
      </c>
      <c r="N217" s="112" t="s">
        <v>1624</v>
      </c>
      <c r="O217" s="61" t="s">
        <v>1625</v>
      </c>
      <c r="P217" s="114" t="s">
        <v>1626</v>
      </c>
      <c r="Q217" s="114" t="s">
        <v>1627</v>
      </c>
    </row>
    <row r="218" spans="1:17">
      <c r="A218" s="60">
        <v>43312</v>
      </c>
      <c r="B218" s="61" t="s">
        <v>1628</v>
      </c>
      <c r="C218" s="61" t="s">
        <v>1629</v>
      </c>
      <c r="D218" s="61" t="s">
        <v>1630</v>
      </c>
      <c r="E218" s="61" t="s">
        <v>92</v>
      </c>
      <c r="F218" s="61">
        <v>25203010</v>
      </c>
      <c r="G218" s="61">
        <v>209216186</v>
      </c>
      <c r="H218" s="110">
        <v>46302671312.9021</v>
      </c>
      <c r="I218" s="113">
        <v>0.9</v>
      </c>
      <c r="J218" s="110">
        <v>41672404181.6119</v>
      </c>
      <c r="K218" s="61">
        <v>1</v>
      </c>
      <c r="L218" s="110">
        <v>41672404181.6119</v>
      </c>
      <c r="M218" s="61">
        <v>1</v>
      </c>
      <c r="N218" s="112" t="s">
        <v>1631</v>
      </c>
      <c r="O218" s="61" t="s">
        <v>1632</v>
      </c>
      <c r="P218" s="114" t="s">
        <v>1633</v>
      </c>
      <c r="Q218" s="114" t="s">
        <v>1634</v>
      </c>
    </row>
    <row r="219" spans="1:17">
      <c r="A219" s="60">
        <v>43312</v>
      </c>
      <c r="B219" s="61" t="s">
        <v>1635</v>
      </c>
      <c r="C219" s="61" t="s">
        <v>1636</v>
      </c>
      <c r="D219" s="61" t="s">
        <v>1637</v>
      </c>
      <c r="E219" s="61" t="s">
        <v>92</v>
      </c>
      <c r="F219" s="61">
        <v>40301030</v>
      </c>
      <c r="G219" s="61">
        <v>440249646</v>
      </c>
      <c r="H219" s="110">
        <v>97428680552.897</v>
      </c>
      <c r="I219" s="113">
        <v>1</v>
      </c>
      <c r="J219" s="110">
        <v>97428680552.897</v>
      </c>
      <c r="K219" s="61">
        <v>1</v>
      </c>
      <c r="L219" s="110">
        <v>97428680552.897</v>
      </c>
      <c r="M219" s="61">
        <v>1</v>
      </c>
      <c r="N219" s="112" t="s">
        <v>1638</v>
      </c>
      <c r="O219" s="61" t="s">
        <v>1639</v>
      </c>
      <c r="P219" s="114" t="s">
        <v>1640</v>
      </c>
      <c r="Q219" s="114" t="s">
        <v>1641</v>
      </c>
    </row>
    <row r="220" spans="1:17">
      <c r="A220" s="60">
        <v>43312</v>
      </c>
      <c r="B220" s="61" t="s">
        <v>1642</v>
      </c>
      <c r="C220" s="61" t="s">
        <v>1643</v>
      </c>
      <c r="D220" s="61" t="s">
        <v>1644</v>
      </c>
      <c r="E220" s="61" t="s">
        <v>92</v>
      </c>
      <c r="F220" s="61">
        <v>15101020</v>
      </c>
      <c r="G220" s="61">
        <v>918478694</v>
      </c>
      <c r="H220" s="110">
        <v>88294558224.3518</v>
      </c>
      <c r="I220" s="113">
        <v>1</v>
      </c>
      <c r="J220" s="110">
        <v>88294558224.3518</v>
      </c>
      <c r="K220" s="61">
        <v>1</v>
      </c>
      <c r="L220" s="110">
        <v>88294558224.3518</v>
      </c>
      <c r="M220" s="61">
        <v>1</v>
      </c>
      <c r="N220" s="112" t="s">
        <v>1645</v>
      </c>
      <c r="O220" s="61" t="s">
        <v>1646</v>
      </c>
      <c r="P220" s="114" t="s">
        <v>1647</v>
      </c>
      <c r="Q220" s="114" t="s">
        <v>1648</v>
      </c>
    </row>
    <row r="221" spans="1:17">
      <c r="A221" s="60">
        <v>43312</v>
      </c>
      <c r="B221" s="61" t="s">
        <v>1649</v>
      </c>
      <c r="C221" s="61" t="s">
        <v>1650</v>
      </c>
      <c r="D221" s="61" t="s">
        <v>1651</v>
      </c>
      <c r="E221" s="61" t="s">
        <v>92</v>
      </c>
      <c r="F221" s="61">
        <v>35202010</v>
      </c>
      <c r="G221" s="61">
        <v>898856313</v>
      </c>
      <c r="H221" s="110">
        <v>100185592532.983</v>
      </c>
      <c r="I221" s="113">
        <v>1</v>
      </c>
      <c r="J221" s="110">
        <v>100185592532.983</v>
      </c>
      <c r="K221" s="61">
        <v>1</v>
      </c>
      <c r="L221" s="110">
        <v>100185592532.983</v>
      </c>
      <c r="M221" s="61">
        <v>1</v>
      </c>
      <c r="N221" s="112" t="s">
        <v>1652</v>
      </c>
      <c r="O221" s="61" t="s">
        <v>1653</v>
      </c>
      <c r="P221" s="114" t="s">
        <v>1654</v>
      </c>
      <c r="Q221" s="114" t="s">
        <v>1655</v>
      </c>
    </row>
    <row r="222" spans="1:17">
      <c r="A222" s="60">
        <v>43312</v>
      </c>
      <c r="B222" s="61" t="s">
        <v>1656</v>
      </c>
      <c r="C222" s="61" t="s">
        <v>1657</v>
      </c>
      <c r="D222" s="61" t="s">
        <v>1658</v>
      </c>
      <c r="E222" s="61" t="s">
        <v>92</v>
      </c>
      <c r="F222" s="61">
        <v>30302010</v>
      </c>
      <c r="G222" s="61">
        <v>252000000</v>
      </c>
      <c r="H222" s="110">
        <v>29367318960</v>
      </c>
      <c r="I222" s="113">
        <v>0.4</v>
      </c>
      <c r="J222" s="110">
        <v>11746927584</v>
      </c>
      <c r="K222" s="61">
        <v>1</v>
      </c>
      <c r="L222" s="110">
        <v>11746927584</v>
      </c>
      <c r="M222" s="61">
        <v>1</v>
      </c>
      <c r="N222" s="112" t="s">
        <v>1659</v>
      </c>
      <c r="O222" s="61" t="s">
        <v>1660</v>
      </c>
      <c r="P222" s="114" t="s">
        <v>1661</v>
      </c>
      <c r="Q222" s="114" t="s">
        <v>1662</v>
      </c>
    </row>
    <row r="223" spans="1:17">
      <c r="A223" s="60">
        <v>43312</v>
      </c>
      <c r="B223" s="61" t="s">
        <v>1663</v>
      </c>
      <c r="C223" s="61" t="s">
        <v>1664</v>
      </c>
      <c r="D223" s="61" t="s">
        <v>1665</v>
      </c>
      <c r="E223" s="61" t="s">
        <v>92</v>
      </c>
      <c r="F223" s="61">
        <v>25102010</v>
      </c>
      <c r="G223" s="61">
        <v>601995196</v>
      </c>
      <c r="H223" s="110">
        <v>58243898775.1087</v>
      </c>
      <c r="I223" s="113">
        <v>0.55</v>
      </c>
      <c r="J223" s="110">
        <v>32034144326.3098</v>
      </c>
      <c r="K223" s="61">
        <v>1</v>
      </c>
      <c r="L223" s="110">
        <v>32034144326.3098</v>
      </c>
      <c r="M223" s="61">
        <v>1</v>
      </c>
      <c r="N223" s="112" t="s">
        <v>1666</v>
      </c>
      <c r="O223" s="61" t="s">
        <v>1667</v>
      </c>
      <c r="P223" s="114" t="s">
        <v>1668</v>
      </c>
      <c r="Q223" s="114" t="s">
        <v>1669</v>
      </c>
    </row>
    <row r="224" spans="1:17">
      <c r="A224" s="60">
        <v>43312</v>
      </c>
      <c r="B224" s="61" t="s">
        <v>1670</v>
      </c>
      <c r="C224" s="61" t="s">
        <v>1671</v>
      </c>
      <c r="D224" s="61" t="s">
        <v>1672</v>
      </c>
      <c r="E224" s="61" t="s">
        <v>92</v>
      </c>
      <c r="F224" s="61">
        <v>25102010</v>
      </c>
      <c r="G224" s="61">
        <v>55114404</v>
      </c>
      <c r="H224" s="110">
        <v>4565651874.73416</v>
      </c>
      <c r="I224" s="113">
        <v>1</v>
      </c>
      <c r="J224" s="110">
        <v>4565651874.73416</v>
      </c>
      <c r="K224" s="61">
        <v>1</v>
      </c>
      <c r="L224" s="110">
        <v>4565651874.73416</v>
      </c>
      <c r="M224" s="61">
        <v>1</v>
      </c>
      <c r="N224" s="112" t="s">
        <v>1673</v>
      </c>
      <c r="O224" s="61" t="s">
        <v>1674</v>
      </c>
      <c r="P224" s="114" t="s">
        <v>1675</v>
      </c>
      <c r="Q224" s="114" t="s">
        <v>1676</v>
      </c>
    </row>
    <row r="225" spans="1:17">
      <c r="A225" s="60">
        <v>43312</v>
      </c>
      <c r="B225" s="61" t="s">
        <v>1677</v>
      </c>
      <c r="C225" s="61" t="s">
        <v>1678</v>
      </c>
      <c r="D225" s="61" t="s">
        <v>1679</v>
      </c>
      <c r="E225" s="61" t="s">
        <v>92</v>
      </c>
      <c r="F225" s="61">
        <v>20107010</v>
      </c>
      <c r="G225" s="61">
        <v>154500000</v>
      </c>
      <c r="H225" s="110">
        <v>9270025338</v>
      </c>
      <c r="I225" s="113">
        <v>1</v>
      </c>
      <c r="J225" s="110">
        <v>9270025338</v>
      </c>
      <c r="K225" s="61">
        <v>1</v>
      </c>
      <c r="L225" s="110">
        <v>9270025338</v>
      </c>
      <c r="M225" s="61">
        <v>1</v>
      </c>
      <c r="N225" s="112" t="s">
        <v>1680</v>
      </c>
      <c r="O225" s="61" t="s">
        <v>1681</v>
      </c>
      <c r="P225" s="114" t="s">
        <v>1682</v>
      </c>
      <c r="Q225" s="114" t="s">
        <v>1683</v>
      </c>
    </row>
    <row r="226" spans="1:17">
      <c r="A226" s="60">
        <v>43312</v>
      </c>
      <c r="B226" s="61" t="s">
        <v>1684</v>
      </c>
      <c r="C226" s="61" t="s">
        <v>1685</v>
      </c>
      <c r="D226" s="61" t="s">
        <v>1686</v>
      </c>
      <c r="E226" s="61" t="s">
        <v>92</v>
      </c>
      <c r="F226" s="61">
        <v>40101010</v>
      </c>
      <c r="G226" s="61">
        <v>1252357634</v>
      </c>
      <c r="H226" s="110">
        <v>13533705214.6755</v>
      </c>
      <c r="I226" s="113">
        <v>0.8</v>
      </c>
      <c r="J226" s="110">
        <v>10826964171.7404</v>
      </c>
      <c r="K226" s="61">
        <v>1</v>
      </c>
      <c r="L226" s="110">
        <v>10826964171.7404</v>
      </c>
      <c r="M226" s="61">
        <v>1</v>
      </c>
      <c r="N226" s="112" t="s">
        <v>1687</v>
      </c>
      <c r="O226" s="61" t="s">
        <v>1688</v>
      </c>
      <c r="P226" s="114" t="s">
        <v>1689</v>
      </c>
      <c r="Q226" s="114" t="s">
        <v>1690</v>
      </c>
    </row>
    <row r="227" spans="1:17">
      <c r="A227" s="60">
        <v>43312</v>
      </c>
      <c r="B227" s="61" t="s">
        <v>1691</v>
      </c>
      <c r="C227" s="61" t="s">
        <v>1692</v>
      </c>
      <c r="D227" s="61" t="s">
        <v>1693</v>
      </c>
      <c r="E227" s="61" t="s">
        <v>92</v>
      </c>
      <c r="F227" s="61">
        <v>25101010</v>
      </c>
      <c r="G227" s="61">
        <v>200005983</v>
      </c>
      <c r="H227" s="110">
        <v>46101349080.6026</v>
      </c>
      <c r="I227" s="113">
        <v>0.55</v>
      </c>
      <c r="J227" s="110">
        <v>25355741994.3314</v>
      </c>
      <c r="K227" s="61">
        <v>1</v>
      </c>
      <c r="L227" s="110">
        <v>25355741994.3314</v>
      </c>
      <c r="M227" s="61">
        <v>1</v>
      </c>
      <c r="N227" s="112" t="s">
        <v>1694</v>
      </c>
      <c r="O227" s="61" t="s">
        <v>1695</v>
      </c>
      <c r="P227" s="114" t="s">
        <v>1696</v>
      </c>
      <c r="Q227" s="114" t="s">
        <v>1697</v>
      </c>
    </row>
    <row r="228" spans="1:17">
      <c r="A228" s="60">
        <v>43312</v>
      </c>
      <c r="B228" s="61" t="s">
        <v>1698</v>
      </c>
      <c r="C228" s="61" t="s">
        <v>1699</v>
      </c>
      <c r="D228" s="61" t="s">
        <v>1700</v>
      </c>
      <c r="E228" s="61" t="s">
        <v>92</v>
      </c>
      <c r="F228" s="61">
        <v>15101050</v>
      </c>
      <c r="G228" s="61">
        <v>202500000</v>
      </c>
      <c r="H228" s="110">
        <v>19452373762.5</v>
      </c>
      <c r="I228" s="113">
        <v>0.95</v>
      </c>
      <c r="J228" s="110">
        <v>18479755074.375</v>
      </c>
      <c r="K228" s="61">
        <v>1</v>
      </c>
      <c r="L228" s="110">
        <v>18479755074.375</v>
      </c>
      <c r="M228" s="61">
        <v>1</v>
      </c>
      <c r="N228" s="112" t="s">
        <v>1701</v>
      </c>
      <c r="O228" s="61" t="s">
        <v>1702</v>
      </c>
      <c r="P228" s="114" t="s">
        <v>1703</v>
      </c>
      <c r="Q228" s="114" t="s">
        <v>1704</v>
      </c>
    </row>
    <row r="229" spans="1:17">
      <c r="A229" s="60">
        <v>43312</v>
      </c>
      <c r="B229" s="61" t="s">
        <v>1705</v>
      </c>
      <c r="C229" s="61" t="s">
        <v>1706</v>
      </c>
      <c r="D229" s="61" t="s">
        <v>1707</v>
      </c>
      <c r="E229" s="61" t="s">
        <v>92</v>
      </c>
      <c r="F229" s="61">
        <v>25102010</v>
      </c>
      <c r="G229" s="61">
        <v>1069837447</v>
      </c>
      <c r="H229" s="110">
        <v>74041799482.608</v>
      </c>
      <c r="I229" s="113">
        <v>0.85</v>
      </c>
      <c r="J229" s="110">
        <v>62935529560.2168</v>
      </c>
      <c r="K229" s="61">
        <v>1</v>
      </c>
      <c r="L229" s="110">
        <v>62935529560.2168</v>
      </c>
      <c r="M229" s="61">
        <v>1</v>
      </c>
      <c r="N229" s="112" t="s">
        <v>1708</v>
      </c>
      <c r="O229" s="61" t="s">
        <v>1709</v>
      </c>
      <c r="P229" s="114" t="s">
        <v>1710</v>
      </c>
      <c r="Q229" s="114" t="s">
        <v>1711</v>
      </c>
    </row>
    <row r="230" spans="1:17">
      <c r="A230" s="60">
        <v>43312</v>
      </c>
      <c r="B230" s="61" t="s">
        <v>1712</v>
      </c>
      <c r="C230" s="61" t="s">
        <v>1713</v>
      </c>
      <c r="D230" s="61" t="s">
        <v>1714</v>
      </c>
      <c r="E230" s="61" t="s">
        <v>92</v>
      </c>
      <c r="F230" s="61">
        <v>45101010</v>
      </c>
      <c r="G230" s="61">
        <v>183955311</v>
      </c>
      <c r="H230" s="110">
        <v>10456209167.255</v>
      </c>
      <c r="I230" s="113">
        <v>0.5</v>
      </c>
      <c r="J230" s="110">
        <v>5228104583.62751</v>
      </c>
      <c r="K230" s="61">
        <v>1</v>
      </c>
      <c r="L230" s="110">
        <v>5228104583.62751</v>
      </c>
      <c r="M230" s="61">
        <v>1</v>
      </c>
      <c r="N230" s="112" t="s">
        <v>1715</v>
      </c>
      <c r="O230" s="61" t="s">
        <v>1716</v>
      </c>
      <c r="P230" s="114" t="s">
        <v>1717</v>
      </c>
      <c r="Q230" s="114" t="s">
        <v>1718</v>
      </c>
    </row>
    <row r="231" spans="1:17">
      <c r="A231" s="60">
        <v>43312</v>
      </c>
      <c r="B231" s="61" t="s">
        <v>1719</v>
      </c>
      <c r="C231" s="61" t="s">
        <v>1720</v>
      </c>
      <c r="D231" s="61" t="s">
        <v>1721</v>
      </c>
      <c r="E231" s="61" t="s">
        <v>92</v>
      </c>
      <c r="F231" s="61">
        <v>40203030</v>
      </c>
      <c r="G231" s="61">
        <v>2066773131</v>
      </c>
      <c r="H231" s="110">
        <v>27055133766.7542</v>
      </c>
      <c r="I231" s="113">
        <v>0.95</v>
      </c>
      <c r="J231" s="110">
        <v>25702377078.4165</v>
      </c>
      <c r="K231" s="61">
        <v>1</v>
      </c>
      <c r="L231" s="110">
        <v>25702377078.4165</v>
      </c>
      <c r="M231" s="61">
        <v>1</v>
      </c>
      <c r="N231" s="112" t="s">
        <v>1722</v>
      </c>
      <c r="O231" s="61" t="s">
        <v>1723</v>
      </c>
      <c r="P231" s="114" t="s">
        <v>1724</v>
      </c>
      <c r="Q231" s="114" t="s">
        <v>1725</v>
      </c>
    </row>
    <row r="232" spans="1:17">
      <c r="A232" s="60">
        <v>43312</v>
      </c>
      <c r="B232" s="61" t="s">
        <v>1726</v>
      </c>
      <c r="C232" s="61" t="s">
        <v>1727</v>
      </c>
      <c r="D232" s="61" t="s">
        <v>1728</v>
      </c>
      <c r="E232" s="61" t="s">
        <v>92</v>
      </c>
      <c r="F232" s="61">
        <v>40203040</v>
      </c>
      <c r="G232" s="61">
        <v>193000000</v>
      </c>
      <c r="H232" s="110">
        <v>25449874555</v>
      </c>
      <c r="I232" s="113">
        <v>1</v>
      </c>
      <c r="J232" s="110">
        <v>25449874555</v>
      </c>
      <c r="K232" s="61">
        <v>1</v>
      </c>
      <c r="L232" s="110">
        <v>25449874555</v>
      </c>
      <c r="M232" s="61">
        <v>1</v>
      </c>
      <c r="N232" s="112" t="s">
        <v>1729</v>
      </c>
      <c r="O232" s="61" t="s">
        <v>1730</v>
      </c>
      <c r="P232" s="114" t="s">
        <v>1731</v>
      </c>
      <c r="Q232" s="114" t="s">
        <v>1732</v>
      </c>
    </row>
    <row r="233" spans="1:17">
      <c r="A233" s="60">
        <v>43312</v>
      </c>
      <c r="B233" s="61" t="s">
        <v>1733</v>
      </c>
      <c r="C233" s="61" t="s">
        <v>1734</v>
      </c>
      <c r="D233" s="61" t="s">
        <v>1735</v>
      </c>
      <c r="E233" s="61" t="s">
        <v>92</v>
      </c>
      <c r="F233" s="61">
        <v>20301010</v>
      </c>
      <c r="G233" s="61">
        <v>1228707545</v>
      </c>
      <c r="H233" s="110">
        <v>43402631250.7927</v>
      </c>
      <c r="I233" s="113">
        <v>0.8</v>
      </c>
      <c r="J233" s="110">
        <v>34722105000.6341</v>
      </c>
      <c r="K233" s="61">
        <v>1</v>
      </c>
      <c r="L233" s="110">
        <v>34722105000.6341</v>
      </c>
      <c r="M233" s="61">
        <v>1</v>
      </c>
      <c r="N233" s="112" t="s">
        <v>1736</v>
      </c>
      <c r="O233" s="61" t="s">
        <v>1737</v>
      </c>
      <c r="P233" s="114" t="s">
        <v>1738</v>
      </c>
      <c r="Q233" s="114" t="s">
        <v>1739</v>
      </c>
    </row>
    <row r="234" spans="1:17">
      <c r="A234" s="60">
        <v>43312</v>
      </c>
      <c r="B234" s="61" t="s">
        <v>1740</v>
      </c>
      <c r="C234" s="61" t="s">
        <v>1741</v>
      </c>
      <c r="D234" s="61" t="s">
        <v>1742</v>
      </c>
      <c r="E234" s="61" t="s">
        <v>92</v>
      </c>
      <c r="F234" s="61">
        <v>50101020</v>
      </c>
      <c r="G234" s="61">
        <v>4761458596</v>
      </c>
      <c r="H234" s="110">
        <v>78831696518.0347</v>
      </c>
      <c r="I234" s="113">
        <v>0.7</v>
      </c>
      <c r="J234" s="110">
        <v>55182187562.6243</v>
      </c>
      <c r="K234" s="61">
        <v>1</v>
      </c>
      <c r="L234" s="110">
        <v>55182187562.6243</v>
      </c>
      <c r="M234" s="61">
        <v>1</v>
      </c>
      <c r="N234" s="112" t="s">
        <v>1743</v>
      </c>
      <c r="O234" s="61" t="s">
        <v>1744</v>
      </c>
      <c r="P234" s="114" t="s">
        <v>1745</v>
      </c>
      <c r="Q234" s="114" t="s">
        <v>1746</v>
      </c>
    </row>
    <row r="235" spans="1:17">
      <c r="A235" s="60">
        <v>43312</v>
      </c>
      <c r="B235" s="61" t="s">
        <v>1747</v>
      </c>
      <c r="C235" s="61" t="s">
        <v>1748</v>
      </c>
      <c r="D235" s="61" t="s">
        <v>1749</v>
      </c>
      <c r="E235" s="61" t="s">
        <v>92</v>
      </c>
      <c r="F235" s="61">
        <v>60102020</v>
      </c>
      <c r="G235" s="61">
        <v>354667194</v>
      </c>
      <c r="H235" s="110">
        <v>17287998075.1519</v>
      </c>
      <c r="I235" s="113">
        <v>1</v>
      </c>
      <c r="J235" s="110">
        <v>17287998075.1519</v>
      </c>
      <c r="K235" s="61">
        <v>1</v>
      </c>
      <c r="L235" s="110">
        <v>17287998075.1519</v>
      </c>
      <c r="M235" s="61">
        <v>1</v>
      </c>
      <c r="N235" s="112" t="s">
        <v>1750</v>
      </c>
      <c r="O235" s="61" t="s">
        <v>1751</v>
      </c>
      <c r="P235" s="114" t="s">
        <v>1752</v>
      </c>
      <c r="Q235" s="114" t="s">
        <v>1753</v>
      </c>
    </row>
    <row r="236" spans="1:17">
      <c r="A236" s="60">
        <v>43312</v>
      </c>
      <c r="B236" s="61" t="s">
        <v>1754</v>
      </c>
      <c r="C236" s="61" t="s">
        <v>1755</v>
      </c>
      <c r="D236" s="61" t="s">
        <v>1756</v>
      </c>
      <c r="E236" s="61" t="s">
        <v>92</v>
      </c>
      <c r="F236" s="61">
        <v>55103010</v>
      </c>
      <c r="G236" s="61">
        <v>2201099000</v>
      </c>
      <c r="H236" s="110">
        <v>24837117914.4578</v>
      </c>
      <c r="I236" s="113">
        <v>1</v>
      </c>
      <c r="J236" s="110">
        <v>24837117914.4578</v>
      </c>
      <c r="K236" s="61">
        <v>1</v>
      </c>
      <c r="L236" s="110">
        <v>24837117914.4578</v>
      </c>
      <c r="M236" s="61">
        <v>1</v>
      </c>
      <c r="N236" s="112" t="s">
        <v>1757</v>
      </c>
      <c r="O236" s="61" t="s">
        <v>1758</v>
      </c>
      <c r="P236" s="114" t="s">
        <v>1759</v>
      </c>
      <c r="Q236" s="114" t="s">
        <v>1760</v>
      </c>
    </row>
    <row r="237" spans="1:17">
      <c r="A237" s="60">
        <v>43312</v>
      </c>
      <c r="B237" s="61" t="s">
        <v>93</v>
      </c>
      <c r="C237" s="61" t="s">
        <v>94</v>
      </c>
      <c r="D237" s="61" t="s">
        <v>95</v>
      </c>
      <c r="E237" s="61" t="s">
        <v>92</v>
      </c>
      <c r="F237" s="61">
        <v>15101050</v>
      </c>
      <c r="G237" s="61">
        <v>466000000</v>
      </c>
      <c r="H237" s="110">
        <v>17256950445</v>
      </c>
      <c r="I237" s="113">
        <v>0.35</v>
      </c>
      <c r="J237" s="110">
        <v>6039932655.75</v>
      </c>
      <c r="K237" s="61">
        <v>1</v>
      </c>
      <c r="L237" s="110">
        <v>6039932655.75</v>
      </c>
      <c r="M237" s="61">
        <v>1</v>
      </c>
      <c r="N237" s="112" t="s">
        <v>1761</v>
      </c>
      <c r="O237" s="61" t="s">
        <v>1762</v>
      </c>
      <c r="P237" s="114" t="s">
        <v>1763</v>
      </c>
      <c r="Q237" s="114" t="s">
        <v>1764</v>
      </c>
    </row>
    <row r="238" spans="1:17">
      <c r="A238" s="60">
        <v>43312</v>
      </c>
      <c r="B238" s="61" t="s">
        <v>1765</v>
      </c>
      <c r="C238" s="61" t="s">
        <v>1766</v>
      </c>
      <c r="D238" s="61" t="s">
        <v>1767</v>
      </c>
      <c r="E238" s="61" t="s">
        <v>92</v>
      </c>
      <c r="F238" s="61">
        <v>20305010</v>
      </c>
      <c r="G238" s="61">
        <v>92468704</v>
      </c>
      <c r="H238" s="110">
        <v>9237518947.49578</v>
      </c>
      <c r="I238" s="113">
        <v>0.45</v>
      </c>
      <c r="J238" s="110">
        <v>4156883526.3731</v>
      </c>
      <c r="K238" s="61">
        <v>1</v>
      </c>
      <c r="L238" s="110">
        <v>4156883526.3731</v>
      </c>
      <c r="M238" s="61">
        <v>1</v>
      </c>
      <c r="N238" s="112" t="s">
        <v>1768</v>
      </c>
      <c r="O238" s="61" t="s">
        <v>1769</v>
      </c>
      <c r="P238" s="114" t="s">
        <v>1770</v>
      </c>
      <c r="Q238" s="114" t="s">
        <v>1771</v>
      </c>
    </row>
    <row r="239" spans="1:17">
      <c r="A239" s="60">
        <v>43312</v>
      </c>
      <c r="B239" s="61" t="s">
        <v>1772</v>
      </c>
      <c r="C239" s="61" t="s">
        <v>1773</v>
      </c>
      <c r="D239" s="61" t="s">
        <v>1774</v>
      </c>
      <c r="E239" s="61" t="s">
        <v>92</v>
      </c>
      <c r="F239" s="61">
        <v>35102015</v>
      </c>
      <c r="G239" s="61">
        <v>554710473</v>
      </c>
      <c r="H239" s="110">
        <v>42849554049.3996</v>
      </c>
      <c r="I239" s="113">
        <v>0.75</v>
      </c>
      <c r="J239" s="110">
        <v>32137165537.0497</v>
      </c>
      <c r="K239" s="61">
        <v>1</v>
      </c>
      <c r="L239" s="110">
        <v>32137165537.0497</v>
      </c>
      <c r="M239" s="61">
        <v>1</v>
      </c>
      <c r="N239" s="112" t="s">
        <v>1775</v>
      </c>
      <c r="O239" s="61" t="s">
        <v>1776</v>
      </c>
      <c r="P239" s="114" t="s">
        <v>1777</v>
      </c>
      <c r="Q239" s="114" t="s">
        <v>1778</v>
      </c>
    </row>
    <row r="240" spans="1:17">
      <c r="A240" s="60">
        <v>43312</v>
      </c>
      <c r="B240" s="61" t="s">
        <v>1779</v>
      </c>
      <c r="C240" s="61" t="s">
        <v>1780</v>
      </c>
      <c r="D240" s="61" t="s">
        <v>1781</v>
      </c>
      <c r="E240" s="61" t="s">
        <v>92</v>
      </c>
      <c r="F240" s="61">
        <v>35102015</v>
      </c>
      <c r="G240" s="61">
        <v>308111000</v>
      </c>
      <c r="H240" s="110">
        <v>30116610719.447</v>
      </c>
      <c r="I240" s="113">
        <v>0.7</v>
      </c>
      <c r="J240" s="110">
        <v>21081627503.6129</v>
      </c>
      <c r="K240" s="61">
        <v>1</v>
      </c>
      <c r="L240" s="110">
        <v>21081627503.6129</v>
      </c>
      <c r="M240" s="61">
        <v>1</v>
      </c>
      <c r="N240" s="112" t="s">
        <v>1782</v>
      </c>
      <c r="O240" s="61" t="s">
        <v>1783</v>
      </c>
      <c r="P240" s="114" t="s">
        <v>1784</v>
      </c>
      <c r="Q240" s="114" t="s">
        <v>1785</v>
      </c>
    </row>
    <row r="241" spans="1:17">
      <c r="A241" s="60">
        <v>43312</v>
      </c>
      <c r="B241" s="61" t="s">
        <v>1786</v>
      </c>
      <c r="C241" s="61" t="s">
        <v>1787</v>
      </c>
      <c r="D241" s="61" t="s">
        <v>1788</v>
      </c>
      <c r="E241" s="61" t="s">
        <v>92</v>
      </c>
      <c r="F241" s="61">
        <v>15101010</v>
      </c>
      <c r="G241" s="61">
        <v>69500000</v>
      </c>
      <c r="H241" s="110">
        <v>3926055973</v>
      </c>
      <c r="I241" s="113">
        <v>1</v>
      </c>
      <c r="J241" s="110">
        <v>3926055973</v>
      </c>
      <c r="K241" s="61">
        <v>1</v>
      </c>
      <c r="L241" s="110">
        <v>3926055973</v>
      </c>
      <c r="M241" s="61">
        <v>1</v>
      </c>
      <c r="N241" s="112" t="s">
        <v>1789</v>
      </c>
      <c r="O241" s="61" t="s">
        <v>1790</v>
      </c>
      <c r="P241" s="114" t="s">
        <v>1791</v>
      </c>
      <c r="Q241" s="114" t="s">
        <v>1792</v>
      </c>
    </row>
    <row r="242" spans="1:17">
      <c r="A242" s="60">
        <v>43312</v>
      </c>
      <c r="B242" s="61" t="s">
        <v>1793</v>
      </c>
      <c r="C242" s="61" t="s">
        <v>1794</v>
      </c>
      <c r="D242" s="61" t="s">
        <v>1795</v>
      </c>
      <c r="E242" s="61" t="s">
        <v>92</v>
      </c>
      <c r="F242" s="61">
        <v>20106020</v>
      </c>
      <c r="G242" s="61">
        <v>192495476</v>
      </c>
      <c r="H242" s="110">
        <v>7522659678.57292</v>
      </c>
      <c r="I242" s="113">
        <v>0.9</v>
      </c>
      <c r="J242" s="110">
        <v>6770393710.71563</v>
      </c>
      <c r="K242" s="61">
        <v>1</v>
      </c>
      <c r="L242" s="110">
        <v>6770393710.71563</v>
      </c>
      <c r="M242" s="61">
        <v>1</v>
      </c>
      <c r="N242" s="112" t="s">
        <v>1796</v>
      </c>
      <c r="O242" s="61" t="s">
        <v>1797</v>
      </c>
      <c r="P242" s="114" t="s">
        <v>1798</v>
      </c>
      <c r="Q242" s="114" t="s">
        <v>1799</v>
      </c>
    </row>
    <row r="243" spans="1:17">
      <c r="A243" s="60">
        <v>43312</v>
      </c>
      <c r="B243" s="61" t="s">
        <v>1800</v>
      </c>
      <c r="C243" s="61" t="s">
        <v>1801</v>
      </c>
      <c r="D243" s="61" t="s">
        <v>1802</v>
      </c>
      <c r="E243" s="61" t="s">
        <v>92</v>
      </c>
      <c r="F243" s="61">
        <v>40301050</v>
      </c>
      <c r="G243" s="61">
        <v>120597134</v>
      </c>
      <c r="H243" s="110">
        <v>16085933136.5838</v>
      </c>
      <c r="I243" s="113">
        <v>0.5</v>
      </c>
      <c r="J243" s="110">
        <v>8042966568.2919</v>
      </c>
      <c r="K243" s="61">
        <v>1</v>
      </c>
      <c r="L243" s="110">
        <v>8042966568.2919</v>
      </c>
      <c r="M243" s="61">
        <v>1</v>
      </c>
      <c r="N243" s="112" t="s">
        <v>1803</v>
      </c>
      <c r="O243" s="61" t="s">
        <v>1804</v>
      </c>
      <c r="P243" s="114" t="s">
        <v>1805</v>
      </c>
      <c r="Q243" s="114" t="s">
        <v>1806</v>
      </c>
    </row>
    <row r="244" spans="1:17">
      <c r="A244" s="60">
        <v>43312</v>
      </c>
      <c r="B244" s="61" t="s">
        <v>1807</v>
      </c>
      <c r="C244" s="61" t="s">
        <v>1808</v>
      </c>
      <c r="D244" s="61" t="s">
        <v>1809</v>
      </c>
      <c r="E244" s="61" t="s">
        <v>92</v>
      </c>
      <c r="F244" s="61">
        <v>15102010</v>
      </c>
      <c r="G244" s="61">
        <v>198416477</v>
      </c>
      <c r="H244" s="110">
        <v>16859255785.1238</v>
      </c>
      <c r="I244" s="113">
        <v>0.75</v>
      </c>
      <c r="J244" s="110">
        <v>12644441838.8428</v>
      </c>
      <c r="K244" s="61">
        <v>1</v>
      </c>
      <c r="L244" s="110">
        <v>12644441838.8428</v>
      </c>
      <c r="M244" s="61">
        <v>1</v>
      </c>
      <c r="N244" s="112" t="s">
        <v>1810</v>
      </c>
      <c r="O244" s="61" t="s">
        <v>1811</v>
      </c>
      <c r="P244" s="114" t="s">
        <v>1812</v>
      </c>
      <c r="Q244" s="114" t="s">
        <v>1813</v>
      </c>
    </row>
    <row r="245" spans="1:17">
      <c r="A245" s="60">
        <v>43312</v>
      </c>
      <c r="B245" s="61" t="s">
        <v>1814</v>
      </c>
      <c r="C245" s="61" t="s">
        <v>1815</v>
      </c>
      <c r="D245" s="61" t="s">
        <v>1816</v>
      </c>
      <c r="E245" s="61" t="s">
        <v>92</v>
      </c>
      <c r="F245" s="61">
        <v>30301010</v>
      </c>
      <c r="G245" s="61">
        <v>259795875</v>
      </c>
      <c r="H245" s="110">
        <v>27874430796.9619</v>
      </c>
      <c r="I245" s="113">
        <v>0.4</v>
      </c>
      <c r="J245" s="110">
        <v>11149772318.7848</v>
      </c>
      <c r="K245" s="61">
        <v>1</v>
      </c>
      <c r="L245" s="110">
        <v>11149772318.7848</v>
      </c>
      <c r="M245" s="61">
        <v>1</v>
      </c>
      <c r="N245" s="112" t="s">
        <v>1817</v>
      </c>
      <c r="O245" s="61" t="s">
        <v>1818</v>
      </c>
      <c r="P245" s="114" t="s">
        <v>1819</v>
      </c>
      <c r="Q245" s="114" t="s">
        <v>1820</v>
      </c>
    </row>
    <row r="246" spans="1:17">
      <c r="A246" s="60">
        <v>43312</v>
      </c>
      <c r="B246" s="61" t="s">
        <v>1821</v>
      </c>
      <c r="C246" s="61" t="s">
        <v>1822</v>
      </c>
      <c r="D246" s="61" t="s">
        <v>1823</v>
      </c>
      <c r="E246" s="61" t="s">
        <v>92</v>
      </c>
      <c r="F246" s="61">
        <v>30301010</v>
      </c>
      <c r="G246" s="61">
        <v>178162875</v>
      </c>
      <c r="H246" s="110">
        <v>22357278360.6047</v>
      </c>
      <c r="I246" s="113">
        <v>1</v>
      </c>
      <c r="J246" s="110">
        <v>22357278360.6047</v>
      </c>
      <c r="K246" s="61">
        <v>1</v>
      </c>
      <c r="L246" s="110">
        <v>22357278360.6047</v>
      </c>
      <c r="M246" s="61">
        <v>1</v>
      </c>
      <c r="N246" s="112" t="s">
        <v>1824</v>
      </c>
      <c r="O246" s="61" t="s">
        <v>1825</v>
      </c>
      <c r="P246" s="114" t="s">
        <v>1826</v>
      </c>
      <c r="Q246" s="114" t="s">
        <v>1827</v>
      </c>
    </row>
    <row r="247" spans="1:17">
      <c r="A247" s="60">
        <v>43312</v>
      </c>
      <c r="B247" s="61" t="s">
        <v>1828</v>
      </c>
      <c r="C247" s="61" t="s">
        <v>1829</v>
      </c>
      <c r="D247" s="61" t="s">
        <v>1830</v>
      </c>
      <c r="E247" s="61" t="s">
        <v>92</v>
      </c>
      <c r="F247" s="61">
        <v>20103010</v>
      </c>
      <c r="G247" s="61">
        <v>64300000</v>
      </c>
      <c r="H247" s="110">
        <v>11563498845.5</v>
      </c>
      <c r="I247" s="113">
        <v>0.3</v>
      </c>
      <c r="J247" s="110">
        <v>3469049653.65</v>
      </c>
      <c r="K247" s="61">
        <v>1</v>
      </c>
      <c r="L247" s="110">
        <v>3469049653.65</v>
      </c>
      <c r="M247" s="61">
        <v>1</v>
      </c>
      <c r="N247" s="112" t="s">
        <v>1831</v>
      </c>
      <c r="O247" s="61" t="s">
        <v>1832</v>
      </c>
      <c r="P247" s="114" t="s">
        <v>1833</v>
      </c>
      <c r="Q247" s="114" t="s">
        <v>1834</v>
      </c>
    </row>
    <row r="248" spans="1:17">
      <c r="A248" s="60">
        <v>43312</v>
      </c>
      <c r="B248" s="61" t="s">
        <v>1835</v>
      </c>
      <c r="C248" s="61" t="s">
        <v>1836</v>
      </c>
      <c r="D248" s="61" t="s">
        <v>1837</v>
      </c>
      <c r="E248" s="61" t="s">
        <v>92</v>
      </c>
      <c r="F248" s="61">
        <v>25203010</v>
      </c>
      <c r="G248" s="61">
        <v>70400000</v>
      </c>
      <c r="H248" s="110">
        <v>6349196761.6</v>
      </c>
      <c r="I248" s="113">
        <v>0.9</v>
      </c>
      <c r="J248" s="110">
        <v>5714277085.44</v>
      </c>
      <c r="K248" s="61">
        <v>1</v>
      </c>
      <c r="L248" s="110">
        <v>5714277085.44</v>
      </c>
      <c r="M248" s="61">
        <v>1</v>
      </c>
      <c r="N248" s="112" t="s">
        <v>1838</v>
      </c>
      <c r="O248" s="61" t="s">
        <v>1839</v>
      </c>
      <c r="P248" s="114" t="s">
        <v>1840</v>
      </c>
      <c r="Q248" s="114" t="s">
        <v>1841</v>
      </c>
    </row>
    <row r="249" spans="1:17">
      <c r="A249" s="60">
        <v>43312</v>
      </c>
      <c r="B249" s="61" t="s">
        <v>1842</v>
      </c>
      <c r="C249" s="61" t="s">
        <v>1843</v>
      </c>
      <c r="D249" s="61" t="s">
        <v>1844</v>
      </c>
      <c r="E249" s="61" t="s">
        <v>92</v>
      </c>
      <c r="F249" s="61">
        <v>45301020</v>
      </c>
      <c r="G249" s="61">
        <v>1136336519</v>
      </c>
      <c r="H249" s="110">
        <v>30128068528.3078</v>
      </c>
      <c r="I249" s="113">
        <v>1</v>
      </c>
      <c r="J249" s="110">
        <v>30128068528.3078</v>
      </c>
      <c r="K249" s="61">
        <v>1</v>
      </c>
      <c r="L249" s="110">
        <v>30128068528.3078</v>
      </c>
      <c r="M249" s="61">
        <v>1</v>
      </c>
      <c r="N249" s="112" t="s">
        <v>1845</v>
      </c>
      <c r="O249" s="61" t="s">
        <v>1846</v>
      </c>
      <c r="P249" s="114" t="s">
        <v>1847</v>
      </c>
      <c r="Q249" s="114" t="s">
        <v>1848</v>
      </c>
    </row>
    <row r="250" spans="1:17">
      <c r="A250" s="60">
        <v>43312</v>
      </c>
      <c r="B250" s="61" t="s">
        <v>1849</v>
      </c>
      <c r="C250" s="61" t="s">
        <v>1850</v>
      </c>
      <c r="D250" s="61" t="s">
        <v>1851</v>
      </c>
      <c r="E250" s="61" t="s">
        <v>92</v>
      </c>
      <c r="F250" s="61">
        <v>55103010</v>
      </c>
      <c r="G250" s="61">
        <v>555555000</v>
      </c>
      <c r="H250" s="110">
        <v>24701030854.5</v>
      </c>
      <c r="I250" s="113">
        <v>0.25</v>
      </c>
      <c r="J250" s="110">
        <v>6175257713.625</v>
      </c>
      <c r="K250" s="61">
        <v>1</v>
      </c>
      <c r="L250" s="110">
        <v>6175257713.625</v>
      </c>
      <c r="M250" s="61">
        <v>1</v>
      </c>
      <c r="N250" s="112" t="s">
        <v>1852</v>
      </c>
      <c r="O250" s="61" t="s">
        <v>1853</v>
      </c>
      <c r="P250" s="114" t="s">
        <v>1854</v>
      </c>
      <c r="Q250" s="114" t="s">
        <v>1855</v>
      </c>
    </row>
    <row r="251" spans="1:17">
      <c r="A251" s="60">
        <v>43312</v>
      </c>
      <c r="B251" s="61" t="s">
        <v>1856</v>
      </c>
      <c r="C251" s="61" t="s">
        <v>1857</v>
      </c>
      <c r="D251" s="61" t="s">
        <v>1858</v>
      </c>
      <c r="E251" s="61" t="s">
        <v>92</v>
      </c>
      <c r="F251" s="61">
        <v>15101030</v>
      </c>
      <c r="G251" s="61">
        <v>191400000</v>
      </c>
      <c r="H251" s="110">
        <v>5058975606.3</v>
      </c>
      <c r="I251" s="113">
        <v>1</v>
      </c>
      <c r="J251" s="110">
        <v>5058975606.3</v>
      </c>
      <c r="K251" s="61">
        <v>1</v>
      </c>
      <c r="L251" s="110">
        <v>5058975606.3</v>
      </c>
      <c r="M251" s="61">
        <v>1</v>
      </c>
      <c r="N251" s="112" t="s">
        <v>1859</v>
      </c>
      <c r="O251" s="61" t="s">
        <v>1860</v>
      </c>
      <c r="P251" s="114" t="s">
        <v>1861</v>
      </c>
      <c r="Q251" s="114" t="s">
        <v>1862</v>
      </c>
    </row>
    <row r="252" spans="1:17">
      <c r="A252" s="60">
        <v>43312</v>
      </c>
      <c r="B252" s="61" t="s">
        <v>1863</v>
      </c>
      <c r="C252" s="61" t="s">
        <v>1864</v>
      </c>
      <c r="D252" s="61" t="s">
        <v>1865</v>
      </c>
      <c r="E252" s="61" t="s">
        <v>92</v>
      </c>
      <c r="F252" s="61">
        <v>20106010</v>
      </c>
      <c r="G252" s="61">
        <v>118090000</v>
      </c>
      <c r="H252" s="110">
        <v>8116176552.33</v>
      </c>
      <c r="I252" s="113">
        <v>0.6</v>
      </c>
      <c r="J252" s="110">
        <v>4869705931.398</v>
      </c>
      <c r="K252" s="61">
        <v>1</v>
      </c>
      <c r="L252" s="110">
        <v>4869705931.398</v>
      </c>
      <c r="M252" s="61">
        <v>1</v>
      </c>
      <c r="N252" s="112" t="s">
        <v>1866</v>
      </c>
      <c r="O252" s="61" t="s">
        <v>1867</v>
      </c>
      <c r="P252" s="114" t="s">
        <v>1868</v>
      </c>
      <c r="Q252" s="114" t="s">
        <v>1869</v>
      </c>
    </row>
    <row r="253" spans="1:17">
      <c r="A253" s="60">
        <v>43312</v>
      </c>
      <c r="B253" s="61" t="s">
        <v>1870</v>
      </c>
      <c r="C253" s="61" t="s">
        <v>1871</v>
      </c>
      <c r="D253" s="61" t="s">
        <v>1872</v>
      </c>
      <c r="E253" s="61" t="s">
        <v>92</v>
      </c>
      <c r="F253" s="61">
        <v>15101020</v>
      </c>
      <c r="G253" s="61">
        <v>91522936</v>
      </c>
      <c r="H253" s="110">
        <v>7528174712.05604</v>
      </c>
      <c r="I253" s="113">
        <v>0.95</v>
      </c>
      <c r="J253" s="110">
        <v>7151765976.45324</v>
      </c>
      <c r="K253" s="61">
        <v>1</v>
      </c>
      <c r="L253" s="110">
        <v>7151765976.45324</v>
      </c>
      <c r="M253" s="61">
        <v>1</v>
      </c>
      <c r="N253" s="112" t="s">
        <v>1873</v>
      </c>
      <c r="O253" s="61" t="s">
        <v>1874</v>
      </c>
      <c r="P253" s="114" t="s">
        <v>1875</v>
      </c>
      <c r="Q253" s="114" t="s">
        <v>1876</v>
      </c>
    </row>
    <row r="254" spans="1:17">
      <c r="A254" s="60">
        <v>43312</v>
      </c>
      <c r="B254" s="61" t="s">
        <v>1877</v>
      </c>
      <c r="C254" s="61" t="s">
        <v>1878</v>
      </c>
      <c r="D254" s="61" t="s">
        <v>1879</v>
      </c>
      <c r="E254" s="61" t="s">
        <v>92</v>
      </c>
      <c r="F254" s="61">
        <v>15101040</v>
      </c>
      <c r="G254" s="61">
        <v>185733180</v>
      </c>
      <c r="H254" s="110">
        <v>45875641342.3749</v>
      </c>
      <c r="I254" s="113">
        <v>1</v>
      </c>
      <c r="J254" s="110">
        <v>45875641342.3749</v>
      </c>
      <c r="K254" s="61">
        <v>1</v>
      </c>
      <c r="L254" s="110">
        <v>45875641342.3749</v>
      </c>
      <c r="M254" s="61">
        <v>1</v>
      </c>
      <c r="N254" s="112" t="s">
        <v>1880</v>
      </c>
      <c r="O254" s="61" t="s">
        <v>1881</v>
      </c>
      <c r="P254" s="114" t="s">
        <v>1882</v>
      </c>
      <c r="Q254" s="114" t="s">
        <v>1883</v>
      </c>
    </row>
    <row r="255" spans="1:17">
      <c r="A255" s="60">
        <v>43312</v>
      </c>
      <c r="B255" s="61" t="s">
        <v>1884</v>
      </c>
      <c r="C255" s="61" t="s">
        <v>1885</v>
      </c>
      <c r="D255" s="61" t="s">
        <v>1886</v>
      </c>
      <c r="E255" s="61" t="s">
        <v>92</v>
      </c>
      <c r="F255" s="61">
        <v>20302010</v>
      </c>
      <c r="G255" s="61">
        <v>471259644</v>
      </c>
      <c r="H255" s="110">
        <v>13233536315.0928</v>
      </c>
      <c r="I255" s="113">
        <v>0.5</v>
      </c>
      <c r="J255" s="110">
        <v>6616768157.5464</v>
      </c>
      <c r="K255" s="61">
        <v>1</v>
      </c>
      <c r="L255" s="110">
        <v>6616768157.5464</v>
      </c>
      <c r="M255" s="61">
        <v>1</v>
      </c>
      <c r="N255" s="112" t="s">
        <v>1887</v>
      </c>
      <c r="O255" s="61" t="s">
        <v>1888</v>
      </c>
      <c r="P255" s="114" t="s">
        <v>1889</v>
      </c>
      <c r="Q255" s="114" t="s">
        <v>1890</v>
      </c>
    </row>
    <row r="256" spans="1:17">
      <c r="A256" s="60">
        <v>43312</v>
      </c>
      <c r="B256" s="61" t="s">
        <v>1891</v>
      </c>
      <c r="C256" s="61" t="s">
        <v>1892</v>
      </c>
      <c r="D256" s="61" t="s">
        <v>1893</v>
      </c>
      <c r="E256" s="61" t="s">
        <v>92</v>
      </c>
      <c r="F256" s="61">
        <v>20106010</v>
      </c>
      <c r="G256" s="61">
        <v>140974350</v>
      </c>
      <c r="H256" s="110">
        <v>15826668316.9691</v>
      </c>
      <c r="I256" s="113">
        <v>0.25</v>
      </c>
      <c r="J256" s="110">
        <v>3956667079.24228</v>
      </c>
      <c r="K256" s="61">
        <v>1</v>
      </c>
      <c r="L256" s="110">
        <v>3956667079.24228</v>
      </c>
      <c r="M256" s="61">
        <v>1</v>
      </c>
      <c r="N256" s="112" t="s">
        <v>1894</v>
      </c>
      <c r="O256" s="61" t="s">
        <v>1895</v>
      </c>
      <c r="P256" s="114" t="s">
        <v>1896</v>
      </c>
      <c r="Q256" s="114" t="s">
        <v>1897</v>
      </c>
    </row>
    <row r="257" spans="1:17">
      <c r="A257" s="60">
        <v>43312</v>
      </c>
      <c r="B257" s="61" t="s">
        <v>1898</v>
      </c>
      <c r="C257" s="61" t="s">
        <v>1899</v>
      </c>
      <c r="D257" s="61" t="s">
        <v>1900</v>
      </c>
      <c r="E257" s="61" t="s">
        <v>92</v>
      </c>
      <c r="F257" s="61">
        <v>35202010</v>
      </c>
      <c r="G257" s="61">
        <v>129242252</v>
      </c>
      <c r="H257" s="110">
        <v>13289204544.1945</v>
      </c>
      <c r="I257" s="113">
        <v>1</v>
      </c>
      <c r="J257" s="110">
        <v>13289204544.1945</v>
      </c>
      <c r="K257" s="61">
        <v>1</v>
      </c>
      <c r="L257" s="110">
        <v>13289204544.1945</v>
      </c>
      <c r="M257" s="61">
        <v>1</v>
      </c>
      <c r="N257" s="112" t="s">
        <v>1901</v>
      </c>
      <c r="O257" s="61" t="s">
        <v>1902</v>
      </c>
      <c r="P257" s="114" t="s">
        <v>1903</v>
      </c>
      <c r="Q257" s="114" t="s">
        <v>1904</v>
      </c>
    </row>
    <row r="258" spans="1:17">
      <c r="A258" s="60">
        <v>43312</v>
      </c>
      <c r="B258" s="61" t="s">
        <v>1905</v>
      </c>
      <c r="C258" s="61" t="s">
        <v>1906</v>
      </c>
      <c r="D258" s="61" t="s">
        <v>1907</v>
      </c>
      <c r="E258" s="61" t="s">
        <v>92</v>
      </c>
      <c r="F258" s="61">
        <v>30101040</v>
      </c>
      <c r="G258" s="61">
        <v>360121736</v>
      </c>
      <c r="H258" s="110">
        <v>4449566216.90381</v>
      </c>
      <c r="I258" s="113">
        <v>0.5</v>
      </c>
      <c r="J258" s="110">
        <v>2224783108.4519</v>
      </c>
      <c r="K258" s="61">
        <v>1</v>
      </c>
      <c r="L258" s="110">
        <v>2224783108.4519</v>
      </c>
      <c r="M258" s="61">
        <v>1</v>
      </c>
      <c r="N258" s="112" t="s">
        <v>1908</v>
      </c>
      <c r="O258" s="61" t="s">
        <v>1909</v>
      </c>
      <c r="P258" s="114" t="s">
        <v>1910</v>
      </c>
      <c r="Q258" s="114" t="s">
        <v>1911</v>
      </c>
    </row>
    <row r="259" spans="1:17">
      <c r="A259" s="60">
        <v>43312</v>
      </c>
      <c r="B259" s="61" t="s">
        <v>1912</v>
      </c>
      <c r="C259" s="61" t="s">
        <v>1913</v>
      </c>
      <c r="D259" s="61" t="s">
        <v>1914</v>
      </c>
      <c r="E259" s="61" t="s">
        <v>92</v>
      </c>
      <c r="F259" s="61">
        <v>20101010</v>
      </c>
      <c r="G259" s="61">
        <v>52000000</v>
      </c>
      <c r="H259" s="110">
        <v>11012510600</v>
      </c>
      <c r="I259" s="113">
        <v>1</v>
      </c>
      <c r="J259" s="110">
        <v>11012510600</v>
      </c>
      <c r="K259" s="61">
        <v>1</v>
      </c>
      <c r="L259" s="110">
        <v>11012510600</v>
      </c>
      <c r="M259" s="61">
        <v>1</v>
      </c>
      <c r="N259" s="112" t="s">
        <v>1915</v>
      </c>
      <c r="O259" s="61" t="s">
        <v>1916</v>
      </c>
      <c r="P259" s="114" t="s">
        <v>1917</v>
      </c>
      <c r="Q259" s="114" t="s">
        <v>1918</v>
      </c>
    </row>
    <row r="260" spans="1:17">
      <c r="A260" s="60">
        <v>43312</v>
      </c>
      <c r="B260" s="61" t="s">
        <v>1919</v>
      </c>
      <c r="C260" s="61" t="s">
        <v>1920</v>
      </c>
      <c r="D260" s="61" t="s">
        <v>1921</v>
      </c>
      <c r="E260" s="61" t="s">
        <v>92</v>
      </c>
      <c r="F260" s="61">
        <v>40301050</v>
      </c>
      <c r="G260" s="61">
        <v>155027908</v>
      </c>
      <c r="H260" s="110">
        <v>34418829112.5872</v>
      </c>
      <c r="I260" s="113">
        <v>1</v>
      </c>
      <c r="J260" s="110">
        <v>34418829112.5872</v>
      </c>
      <c r="K260" s="61">
        <v>1</v>
      </c>
      <c r="L260" s="110">
        <v>34418829112.5872</v>
      </c>
      <c r="M260" s="61">
        <v>1</v>
      </c>
      <c r="N260" s="112" t="s">
        <v>1922</v>
      </c>
      <c r="O260" s="61" t="s">
        <v>1923</v>
      </c>
      <c r="P260" s="114" t="s">
        <v>1924</v>
      </c>
      <c r="Q260" s="114" t="s">
        <v>1925</v>
      </c>
    </row>
    <row r="261" spans="1:17">
      <c r="A261" s="60">
        <v>43312</v>
      </c>
      <c r="B261" s="61" t="s">
        <v>1926</v>
      </c>
      <c r="C261" s="61" t="s">
        <v>1927</v>
      </c>
      <c r="D261" s="61" t="s">
        <v>1928</v>
      </c>
      <c r="E261" s="61" t="s">
        <v>92</v>
      </c>
      <c r="F261" s="61">
        <v>20104010</v>
      </c>
      <c r="G261" s="61">
        <v>104689400</v>
      </c>
      <c r="H261" s="110">
        <v>4676738163.7046</v>
      </c>
      <c r="I261" s="113">
        <v>0.95</v>
      </c>
      <c r="J261" s="110">
        <v>4442901255.51937</v>
      </c>
      <c r="K261" s="61">
        <v>1</v>
      </c>
      <c r="L261" s="110">
        <v>4442901255.51937</v>
      </c>
      <c r="M261" s="61">
        <v>1</v>
      </c>
      <c r="N261" s="112" t="s">
        <v>1929</v>
      </c>
      <c r="O261" s="61" t="s">
        <v>1930</v>
      </c>
      <c r="P261" s="114" t="s">
        <v>1931</v>
      </c>
      <c r="Q261" s="114" t="s">
        <v>1932</v>
      </c>
    </row>
    <row r="262" spans="1:17">
      <c r="A262" s="60">
        <v>43312</v>
      </c>
      <c r="B262" s="61" t="s">
        <v>1933</v>
      </c>
      <c r="C262" s="61" t="s">
        <v>1934</v>
      </c>
      <c r="D262" s="61" t="s">
        <v>1935</v>
      </c>
      <c r="E262" s="61" t="s">
        <v>92</v>
      </c>
      <c r="F262" s="61">
        <v>25102010</v>
      </c>
      <c r="G262" s="61">
        <v>153125000</v>
      </c>
      <c r="H262" s="110">
        <v>10373590171.875</v>
      </c>
      <c r="I262" s="113">
        <v>1</v>
      </c>
      <c r="J262" s="110">
        <v>10373590171.875</v>
      </c>
      <c r="K262" s="61">
        <v>1</v>
      </c>
      <c r="L262" s="110">
        <v>10373590171.875</v>
      </c>
      <c r="M262" s="61">
        <v>1</v>
      </c>
      <c r="N262" s="112" t="s">
        <v>1936</v>
      </c>
      <c r="O262" s="61" t="s">
        <v>1937</v>
      </c>
      <c r="P262" s="114" t="s">
        <v>1938</v>
      </c>
      <c r="Q262" s="114" t="s">
        <v>1939</v>
      </c>
    </row>
    <row r="263" spans="1:17">
      <c r="A263" s="60">
        <v>43312</v>
      </c>
      <c r="B263" s="61" t="s">
        <v>1940</v>
      </c>
      <c r="C263" s="61" t="s">
        <v>1941</v>
      </c>
      <c r="D263" s="61" t="s">
        <v>1942</v>
      </c>
      <c r="E263" s="61" t="s">
        <v>92</v>
      </c>
      <c r="F263" s="61">
        <v>25401020</v>
      </c>
      <c r="G263" s="61">
        <v>233000000</v>
      </c>
      <c r="H263" s="110">
        <v>6308464981</v>
      </c>
      <c r="I263" s="113">
        <v>1</v>
      </c>
      <c r="J263" s="110">
        <v>6308464981</v>
      </c>
      <c r="K263" s="61">
        <v>1</v>
      </c>
      <c r="L263" s="110">
        <v>6308464981</v>
      </c>
      <c r="M263" s="61">
        <v>1</v>
      </c>
      <c r="N263" s="112" t="s">
        <v>1943</v>
      </c>
      <c r="O263" s="61" t="s">
        <v>1944</v>
      </c>
      <c r="P263" s="114" t="s">
        <v>1945</v>
      </c>
      <c r="Q263" s="114" t="s">
        <v>1946</v>
      </c>
    </row>
    <row r="264" spans="1:17">
      <c r="A264" s="60">
        <v>43312</v>
      </c>
      <c r="B264" s="61" t="s">
        <v>1947</v>
      </c>
      <c r="C264" s="61" t="s">
        <v>1948</v>
      </c>
      <c r="D264" s="61" t="s">
        <v>1949</v>
      </c>
      <c r="E264" s="61" t="s">
        <v>92</v>
      </c>
      <c r="F264" s="61">
        <v>25203020</v>
      </c>
      <c r="G264" s="61">
        <v>15082464</v>
      </c>
      <c r="H264" s="110">
        <v>7570664674.3728</v>
      </c>
      <c r="I264" s="113">
        <v>0.55</v>
      </c>
      <c r="J264" s="110">
        <v>4163865570.90504</v>
      </c>
      <c r="K264" s="61">
        <v>1</v>
      </c>
      <c r="L264" s="110">
        <v>4163865570.90504</v>
      </c>
      <c r="M264" s="61">
        <v>1</v>
      </c>
      <c r="N264" s="112" t="s">
        <v>1950</v>
      </c>
      <c r="O264" s="61" t="s">
        <v>1951</v>
      </c>
      <c r="P264" s="114" t="s">
        <v>1952</v>
      </c>
      <c r="Q264" s="114" t="s">
        <v>1953</v>
      </c>
    </row>
    <row r="265" spans="1:17">
      <c r="A265" s="60">
        <v>43312</v>
      </c>
      <c r="B265" s="61" t="s">
        <v>1954</v>
      </c>
      <c r="C265" s="61" t="s">
        <v>1955</v>
      </c>
      <c r="D265" s="61" t="s">
        <v>1956</v>
      </c>
      <c r="E265" s="61" t="s">
        <v>92</v>
      </c>
      <c r="F265" s="61">
        <v>35203010</v>
      </c>
      <c r="G265" s="61">
        <v>228234000</v>
      </c>
      <c r="H265" s="110">
        <v>8275730490.783</v>
      </c>
      <c r="I265" s="113">
        <v>1</v>
      </c>
      <c r="J265" s="110">
        <v>8275730490.783</v>
      </c>
      <c r="K265" s="61">
        <v>1</v>
      </c>
      <c r="L265" s="110">
        <v>8275730490.783</v>
      </c>
      <c r="M265" s="61">
        <v>1</v>
      </c>
      <c r="N265" s="112" t="s">
        <v>1957</v>
      </c>
      <c r="O265" s="61" t="s">
        <v>1958</v>
      </c>
      <c r="P265" s="114" t="s">
        <v>1959</v>
      </c>
      <c r="Q265" s="114" t="s">
        <v>1960</v>
      </c>
    </row>
    <row r="266" spans="1:17">
      <c r="A266" s="60">
        <v>43312</v>
      </c>
      <c r="B266" s="61" t="s">
        <v>1961</v>
      </c>
      <c r="C266" s="61" t="s">
        <v>1962</v>
      </c>
      <c r="D266" s="61" t="s">
        <v>1963</v>
      </c>
      <c r="E266" s="61" t="s">
        <v>92</v>
      </c>
      <c r="F266" s="61">
        <v>25401020</v>
      </c>
      <c r="G266" s="61">
        <v>154787554</v>
      </c>
      <c r="H266" s="110">
        <v>11545710069.3034</v>
      </c>
      <c r="I266" s="113">
        <v>0.25</v>
      </c>
      <c r="J266" s="110">
        <v>2886427517.32584</v>
      </c>
      <c r="K266" s="61">
        <v>1</v>
      </c>
      <c r="L266" s="110">
        <v>2886427517.32584</v>
      </c>
      <c r="M266" s="61">
        <v>1</v>
      </c>
      <c r="N266" s="112" t="s">
        <v>1964</v>
      </c>
      <c r="O266" s="61" t="s">
        <v>1965</v>
      </c>
      <c r="P266" s="114" t="s">
        <v>1966</v>
      </c>
      <c r="Q266" s="114" t="s">
        <v>1967</v>
      </c>
    </row>
    <row r="267" spans="1:17">
      <c r="A267" s="60">
        <v>43312</v>
      </c>
      <c r="B267" s="61" t="s">
        <v>1968</v>
      </c>
      <c r="C267" s="61" t="s">
        <v>1969</v>
      </c>
      <c r="D267" s="61" t="s">
        <v>1970</v>
      </c>
      <c r="E267" s="61" t="s">
        <v>92</v>
      </c>
      <c r="F267" s="61">
        <v>55103010</v>
      </c>
      <c r="G267" s="61">
        <v>575745499</v>
      </c>
      <c r="H267" s="110">
        <v>15116728913.5951</v>
      </c>
      <c r="I267" s="113">
        <v>0.9</v>
      </c>
      <c r="J267" s="110">
        <v>13605056022.2356</v>
      </c>
      <c r="K267" s="61">
        <v>1</v>
      </c>
      <c r="L267" s="110">
        <v>13605056022.2356</v>
      </c>
      <c r="M267" s="61">
        <v>1</v>
      </c>
      <c r="N267" s="112" t="s">
        <v>1971</v>
      </c>
      <c r="O267" s="61" t="s">
        <v>1972</v>
      </c>
      <c r="P267" s="114" t="s">
        <v>1973</v>
      </c>
      <c r="Q267" s="114" t="s">
        <v>1974</v>
      </c>
    </row>
    <row r="268" spans="1:17">
      <c r="A268" s="60">
        <v>43312</v>
      </c>
      <c r="B268" s="61" t="s">
        <v>1975</v>
      </c>
      <c r="C268" s="61" t="s">
        <v>1976</v>
      </c>
      <c r="D268" s="61" t="s">
        <v>1977</v>
      </c>
      <c r="E268" s="61" t="s">
        <v>92</v>
      </c>
      <c r="F268" s="61">
        <v>45103010</v>
      </c>
      <c r="G268" s="61">
        <v>1228504232</v>
      </c>
      <c r="H268" s="110">
        <v>143525525958.662</v>
      </c>
      <c r="I268" s="113">
        <v>0.8</v>
      </c>
      <c r="J268" s="110">
        <v>114820420766.93</v>
      </c>
      <c r="K268" s="61">
        <v>1</v>
      </c>
      <c r="L268" s="110">
        <v>114820420766.93</v>
      </c>
      <c r="M268" s="61">
        <v>1</v>
      </c>
      <c r="N268" s="112" t="s">
        <v>1978</v>
      </c>
      <c r="O268" s="61" t="s">
        <v>1979</v>
      </c>
      <c r="P268" s="114" t="s">
        <v>1980</v>
      </c>
      <c r="Q268" s="114" t="s">
        <v>1981</v>
      </c>
    </row>
    <row r="269" spans="1:17">
      <c r="A269" s="60">
        <v>43312</v>
      </c>
      <c r="B269" s="61" t="s">
        <v>1982</v>
      </c>
      <c r="C269" s="61" t="s">
        <v>1983</v>
      </c>
      <c r="D269" s="61" t="s">
        <v>1984</v>
      </c>
      <c r="E269" s="61" t="s">
        <v>92</v>
      </c>
      <c r="F269" s="61">
        <v>35101010</v>
      </c>
      <c r="G269" s="61">
        <v>37440000</v>
      </c>
      <c r="H269" s="110">
        <v>6089127408</v>
      </c>
      <c r="I269" s="113">
        <v>0.95</v>
      </c>
      <c r="J269" s="110">
        <v>5784671037.6</v>
      </c>
      <c r="K269" s="61">
        <v>1</v>
      </c>
      <c r="L269" s="110">
        <v>5784671037.6</v>
      </c>
      <c r="M269" s="61">
        <v>1</v>
      </c>
      <c r="N269" s="112" t="s">
        <v>1985</v>
      </c>
      <c r="O269" s="61" t="s">
        <v>1986</v>
      </c>
      <c r="P269" s="114" t="s">
        <v>1987</v>
      </c>
      <c r="Q269" s="114" t="s">
        <v>1988</v>
      </c>
    </row>
    <row r="270" spans="1:17">
      <c r="A270" s="60">
        <v>43312</v>
      </c>
      <c r="B270" s="61" t="s">
        <v>1989</v>
      </c>
      <c r="C270" s="61" t="s">
        <v>1990</v>
      </c>
      <c r="D270" s="61" t="s">
        <v>1991</v>
      </c>
      <c r="E270" s="61" t="s">
        <v>92</v>
      </c>
      <c r="F270" s="61">
        <v>25101010</v>
      </c>
      <c r="G270" s="61">
        <v>166000000</v>
      </c>
      <c r="H270" s="110">
        <v>2276355676</v>
      </c>
      <c r="I270" s="113">
        <v>1</v>
      </c>
      <c r="J270" s="110">
        <v>2276355676</v>
      </c>
      <c r="K270" s="61">
        <v>1</v>
      </c>
      <c r="L270" s="110">
        <v>2276355676</v>
      </c>
      <c r="M270" s="61">
        <v>1</v>
      </c>
      <c r="N270" s="112" t="s">
        <v>1992</v>
      </c>
      <c r="O270" s="61" t="s">
        <v>1993</v>
      </c>
      <c r="P270" s="114" t="s">
        <v>1994</v>
      </c>
      <c r="Q270" s="114" t="s">
        <v>1995</v>
      </c>
    </row>
    <row r="271" spans="1:17">
      <c r="A271" s="60">
        <v>43312</v>
      </c>
      <c r="B271" s="61" t="s">
        <v>1996</v>
      </c>
      <c r="C271" s="61" t="s">
        <v>1997</v>
      </c>
      <c r="D271" s="61" t="s">
        <v>1998</v>
      </c>
      <c r="E271" s="61" t="s">
        <v>92</v>
      </c>
      <c r="F271" s="61">
        <v>20105010</v>
      </c>
      <c r="G271" s="61">
        <v>850000000</v>
      </c>
      <c r="H271" s="110">
        <v>120100952300</v>
      </c>
      <c r="I271" s="113">
        <v>0.9</v>
      </c>
      <c r="J271" s="110">
        <v>108090857070</v>
      </c>
      <c r="K271" s="61">
        <v>1</v>
      </c>
      <c r="L271" s="110">
        <v>108090857070</v>
      </c>
      <c r="M271" s="61">
        <v>1</v>
      </c>
      <c r="N271" s="112" t="s">
        <v>1999</v>
      </c>
      <c r="O271" s="61" t="s">
        <v>2000</v>
      </c>
      <c r="P271" s="114" t="s">
        <v>2001</v>
      </c>
      <c r="Q271" s="114" t="s">
        <v>2002</v>
      </c>
    </row>
    <row r="272" spans="1:17">
      <c r="A272" s="60">
        <v>43312</v>
      </c>
      <c r="B272" s="61" t="s">
        <v>2003</v>
      </c>
      <c r="C272" s="61" t="s">
        <v>2004</v>
      </c>
      <c r="D272" s="61" t="s">
        <v>2005</v>
      </c>
      <c r="E272" s="61" t="s">
        <v>92</v>
      </c>
      <c r="F272" s="61">
        <v>35101010</v>
      </c>
      <c r="G272" s="61">
        <v>1000000000</v>
      </c>
      <c r="H272" s="110">
        <v>44573054750</v>
      </c>
      <c r="I272" s="113">
        <v>0.15</v>
      </c>
      <c r="J272" s="110">
        <v>6685958212.5</v>
      </c>
      <c r="K272" s="61">
        <v>1</v>
      </c>
      <c r="L272" s="110">
        <v>6685958212.5</v>
      </c>
      <c r="M272" s="61">
        <v>1</v>
      </c>
      <c r="N272" s="112" t="s">
        <v>2006</v>
      </c>
      <c r="O272" s="61" t="s">
        <v>2007</v>
      </c>
      <c r="P272" s="114" t="s">
        <v>2008</v>
      </c>
      <c r="Q272" s="114" t="s">
        <v>2009</v>
      </c>
    </row>
    <row r="273" spans="1:17">
      <c r="A273" s="60">
        <v>43312</v>
      </c>
      <c r="B273" s="61" t="s">
        <v>2010</v>
      </c>
      <c r="C273" s="61" t="s">
        <v>2011</v>
      </c>
      <c r="D273" s="61" t="s">
        <v>2012</v>
      </c>
      <c r="E273" s="61" t="s">
        <v>92</v>
      </c>
      <c r="F273" s="61">
        <v>25401040</v>
      </c>
      <c r="G273" s="61">
        <v>107895311</v>
      </c>
      <c r="H273" s="110">
        <v>8066921861.81164</v>
      </c>
      <c r="I273" s="113">
        <v>0.45</v>
      </c>
      <c r="J273" s="110">
        <v>3630114837.81524</v>
      </c>
      <c r="K273" s="61">
        <v>1</v>
      </c>
      <c r="L273" s="110">
        <v>3630114837.81524</v>
      </c>
      <c r="M273" s="61">
        <v>1</v>
      </c>
      <c r="N273" s="112" t="s">
        <v>2013</v>
      </c>
      <c r="O273" s="61" t="s">
        <v>2014</v>
      </c>
      <c r="P273" s="114" t="s">
        <v>2015</v>
      </c>
      <c r="Q273" s="114" t="s">
        <v>2016</v>
      </c>
    </row>
    <row r="274" spans="1:17">
      <c r="A274" s="60">
        <v>43312</v>
      </c>
      <c r="B274" s="61" t="s">
        <v>2017</v>
      </c>
      <c r="C274" s="61" t="s">
        <v>2018</v>
      </c>
      <c r="D274" s="61" t="s">
        <v>2019</v>
      </c>
      <c r="E274" s="61" t="s">
        <v>92</v>
      </c>
      <c r="F274" s="61">
        <v>15101050</v>
      </c>
      <c r="G274" s="61">
        <v>129812576</v>
      </c>
      <c r="H274" s="110">
        <v>11737843167.5313</v>
      </c>
      <c r="I274" s="113">
        <v>0.95</v>
      </c>
      <c r="J274" s="110">
        <v>11150951009.1547</v>
      </c>
      <c r="K274" s="61">
        <v>1</v>
      </c>
      <c r="L274" s="110">
        <v>11150951009.1547</v>
      </c>
      <c r="M274" s="61">
        <v>1</v>
      </c>
      <c r="N274" s="112" t="s">
        <v>2020</v>
      </c>
      <c r="O274" s="61" t="s">
        <v>2021</v>
      </c>
      <c r="P274" s="114" t="s">
        <v>2022</v>
      </c>
      <c r="Q274" s="114" t="s">
        <v>2023</v>
      </c>
    </row>
    <row r="275" spans="1:17">
      <c r="A275" s="60">
        <v>43312</v>
      </c>
      <c r="B275" s="61" t="s">
        <v>2024</v>
      </c>
      <c r="C275" s="61" t="s">
        <v>2025</v>
      </c>
      <c r="D275" s="61" t="s">
        <v>2026</v>
      </c>
      <c r="E275" s="61" t="s">
        <v>92</v>
      </c>
      <c r="F275" s="61">
        <v>50101020</v>
      </c>
      <c r="G275" s="61">
        <v>2974554993</v>
      </c>
      <c r="H275" s="110">
        <v>13040976626.64</v>
      </c>
      <c r="I275" s="113">
        <v>0.25</v>
      </c>
      <c r="J275" s="110">
        <v>3260244156.66</v>
      </c>
      <c r="K275" s="61">
        <v>1</v>
      </c>
      <c r="L275" s="110">
        <v>3260244156.66</v>
      </c>
      <c r="M275" s="61">
        <v>1</v>
      </c>
      <c r="N275" s="112" t="s">
        <v>2027</v>
      </c>
      <c r="O275" s="61" t="s">
        <v>2028</v>
      </c>
      <c r="P275" s="114" t="s">
        <v>2029</v>
      </c>
      <c r="Q275" s="114" t="s">
        <v>2030</v>
      </c>
    </row>
    <row r="276" spans="1:17">
      <c r="A276" s="60">
        <v>43312</v>
      </c>
      <c r="B276" s="61" t="s">
        <v>2031</v>
      </c>
      <c r="C276" s="61" t="s">
        <v>2032</v>
      </c>
      <c r="D276" s="61" t="s">
        <v>2033</v>
      </c>
      <c r="E276" s="61" t="s">
        <v>92</v>
      </c>
      <c r="F276" s="61">
        <v>15104050</v>
      </c>
      <c r="G276" s="61">
        <v>622531741</v>
      </c>
      <c r="H276" s="110">
        <v>16621934274.3719</v>
      </c>
      <c r="I276" s="113">
        <v>0.7</v>
      </c>
      <c r="J276" s="110">
        <v>11635353992.0603</v>
      </c>
      <c r="K276" s="61">
        <v>1</v>
      </c>
      <c r="L276" s="110">
        <v>11635353992.0603</v>
      </c>
      <c r="M276" s="61">
        <v>1</v>
      </c>
      <c r="N276" s="112" t="s">
        <v>2034</v>
      </c>
      <c r="O276" s="61" t="s">
        <v>2035</v>
      </c>
      <c r="P276" s="114" t="s">
        <v>2036</v>
      </c>
      <c r="Q276" s="114" t="s">
        <v>2037</v>
      </c>
    </row>
    <row r="277" spans="1:17">
      <c r="A277" s="60">
        <v>43312</v>
      </c>
      <c r="B277" s="61" t="s">
        <v>2038</v>
      </c>
      <c r="C277" s="61" t="s">
        <v>2039</v>
      </c>
      <c r="D277" s="61" t="s">
        <v>2040</v>
      </c>
      <c r="E277" s="61" t="s">
        <v>92</v>
      </c>
      <c r="F277" s="61">
        <v>55105010</v>
      </c>
      <c r="G277" s="61">
        <v>365960000</v>
      </c>
      <c r="H277" s="110">
        <v>11428431081.62</v>
      </c>
      <c r="I277" s="113">
        <v>0.55</v>
      </c>
      <c r="J277" s="110">
        <v>6285637094.891</v>
      </c>
      <c r="K277" s="61">
        <v>1</v>
      </c>
      <c r="L277" s="110">
        <v>6285637094.891</v>
      </c>
      <c r="M277" s="61">
        <v>1</v>
      </c>
      <c r="N277" s="112" t="s">
        <v>2041</v>
      </c>
      <c r="O277" s="61" t="s">
        <v>2042</v>
      </c>
      <c r="P277" s="114" t="s">
        <v>2043</v>
      </c>
      <c r="Q277" s="114" t="s">
        <v>2044</v>
      </c>
    </row>
    <row r="278" spans="1:17">
      <c r="A278" s="60">
        <v>43312</v>
      </c>
      <c r="B278" s="61" t="s">
        <v>2045</v>
      </c>
      <c r="C278" s="61" t="s">
        <v>2046</v>
      </c>
      <c r="D278" s="61" t="s">
        <v>2047</v>
      </c>
      <c r="E278" s="61" t="s">
        <v>92</v>
      </c>
      <c r="F278" s="61">
        <v>45101010</v>
      </c>
      <c r="G278" s="61">
        <v>205000000</v>
      </c>
      <c r="H278" s="110">
        <v>11033571500</v>
      </c>
      <c r="I278" s="113">
        <v>0.6</v>
      </c>
      <c r="J278" s="110">
        <v>6620142900</v>
      </c>
      <c r="K278" s="61">
        <v>1</v>
      </c>
      <c r="L278" s="110">
        <v>6620142900</v>
      </c>
      <c r="M278" s="61">
        <v>1</v>
      </c>
      <c r="N278" s="112" t="s">
        <v>2048</v>
      </c>
      <c r="O278" s="61" t="s">
        <v>2049</v>
      </c>
      <c r="P278" s="114" t="s">
        <v>2050</v>
      </c>
      <c r="Q278" s="114" t="s">
        <v>2051</v>
      </c>
    </row>
    <row r="279" spans="1:17">
      <c r="A279" s="60">
        <v>43312</v>
      </c>
      <c r="B279" s="61" t="s">
        <v>2052</v>
      </c>
      <c r="C279" s="61" t="s">
        <v>2053</v>
      </c>
      <c r="D279" s="61" t="s">
        <v>2054</v>
      </c>
      <c r="E279" s="61" t="s">
        <v>92</v>
      </c>
      <c r="F279" s="61">
        <v>25102010</v>
      </c>
      <c r="G279" s="61">
        <v>295089818</v>
      </c>
      <c r="H279" s="110">
        <v>51134463533.6883</v>
      </c>
      <c r="I279" s="113">
        <v>0.11</v>
      </c>
      <c r="J279" s="110">
        <v>5624790988.70571</v>
      </c>
      <c r="K279" s="61">
        <v>1</v>
      </c>
      <c r="L279" s="110">
        <v>5624790988.70571</v>
      </c>
      <c r="M279" s="61">
        <v>1</v>
      </c>
      <c r="N279" s="112" t="s">
        <v>2055</v>
      </c>
      <c r="O279" s="61" t="s">
        <v>2056</v>
      </c>
      <c r="P279" s="114" t="s">
        <v>2057</v>
      </c>
      <c r="Q279" s="114" t="s">
        <v>2058</v>
      </c>
    </row>
    <row r="280" spans="1:17">
      <c r="A280" s="60">
        <v>43312</v>
      </c>
      <c r="B280" s="61" t="s">
        <v>2059</v>
      </c>
      <c r="C280" s="61" t="s">
        <v>2060</v>
      </c>
      <c r="D280" s="61" t="s">
        <v>2061</v>
      </c>
      <c r="E280" s="61" t="s">
        <v>92</v>
      </c>
      <c r="F280" s="61">
        <v>25102010</v>
      </c>
      <c r="G280" s="61">
        <v>206205445</v>
      </c>
      <c r="H280" s="110">
        <v>36726223049.9849</v>
      </c>
      <c r="I280" s="113">
        <v>0.9</v>
      </c>
      <c r="J280" s="110">
        <v>33053600744.9864</v>
      </c>
      <c r="K280" s="61">
        <v>1</v>
      </c>
      <c r="L280" s="110">
        <v>33053600744.9864</v>
      </c>
      <c r="M280" s="61">
        <v>1</v>
      </c>
      <c r="N280" s="112" t="s">
        <v>2062</v>
      </c>
      <c r="O280" s="61" t="s">
        <v>2063</v>
      </c>
      <c r="P280" s="114" t="s">
        <v>2064</v>
      </c>
      <c r="Q280" s="114" t="s">
        <v>2065</v>
      </c>
    </row>
    <row r="281" spans="1:17">
      <c r="A281" s="60">
        <v>43312</v>
      </c>
      <c r="B281" s="61" t="s">
        <v>2066</v>
      </c>
      <c r="C281" s="61" t="s">
        <v>2067</v>
      </c>
      <c r="D281" s="61" t="s">
        <v>2068</v>
      </c>
      <c r="E281" s="61" t="s">
        <v>92</v>
      </c>
      <c r="F281" s="61">
        <v>60102020</v>
      </c>
      <c r="G281" s="61">
        <v>511100826</v>
      </c>
      <c r="H281" s="110">
        <v>24763739923.7124</v>
      </c>
      <c r="I281" s="113">
        <v>0.95</v>
      </c>
      <c r="J281" s="110">
        <v>23525552927.5268</v>
      </c>
      <c r="K281" s="61">
        <v>1</v>
      </c>
      <c r="L281" s="110">
        <v>23525552927.5268</v>
      </c>
      <c r="M281" s="61">
        <v>1</v>
      </c>
      <c r="N281" s="112" t="s">
        <v>2069</v>
      </c>
      <c r="O281" s="61" t="s">
        <v>2070</v>
      </c>
      <c r="P281" s="114" t="s">
        <v>2071</v>
      </c>
      <c r="Q281" s="114" t="s">
        <v>2072</v>
      </c>
    </row>
    <row r="282" spans="1:17">
      <c r="A282" s="60">
        <v>43312</v>
      </c>
      <c r="B282" s="61" t="s">
        <v>2073</v>
      </c>
      <c r="C282" s="61" t="s">
        <v>2074</v>
      </c>
      <c r="D282" s="61" t="s">
        <v>2075</v>
      </c>
      <c r="E282" s="61" t="s">
        <v>92</v>
      </c>
      <c r="F282" s="61">
        <v>45102020</v>
      </c>
      <c r="G282" s="61">
        <v>123565586</v>
      </c>
      <c r="H282" s="110">
        <v>23096321745.4132</v>
      </c>
      <c r="I282" s="113">
        <v>0.95</v>
      </c>
      <c r="J282" s="110">
        <v>21941505658.1425</v>
      </c>
      <c r="K282" s="61">
        <v>1</v>
      </c>
      <c r="L282" s="110">
        <v>21941505658.1425</v>
      </c>
      <c r="M282" s="61">
        <v>1</v>
      </c>
      <c r="N282" s="112" t="s">
        <v>2076</v>
      </c>
      <c r="O282" s="61" t="s">
        <v>2077</v>
      </c>
      <c r="P282" s="114" t="s">
        <v>2078</v>
      </c>
      <c r="Q282" s="114" t="s">
        <v>2079</v>
      </c>
    </row>
    <row r="283" spans="1:17">
      <c r="A283" s="60">
        <v>43312</v>
      </c>
      <c r="B283" s="61" t="s">
        <v>2080</v>
      </c>
      <c r="C283" s="61" t="s">
        <v>2081</v>
      </c>
      <c r="D283" s="61" t="s">
        <v>2082</v>
      </c>
      <c r="E283" s="61" t="s">
        <v>92</v>
      </c>
      <c r="F283" s="61">
        <v>25502020</v>
      </c>
      <c r="G283" s="61">
        <v>247384898</v>
      </c>
      <c r="H283" s="110">
        <v>14200549457.3344</v>
      </c>
      <c r="I283" s="113">
        <v>0.45</v>
      </c>
      <c r="J283" s="110">
        <v>6390247255.80048</v>
      </c>
      <c r="K283" s="61">
        <v>1</v>
      </c>
      <c r="L283" s="110">
        <v>6390247255.80048</v>
      </c>
      <c r="M283" s="61">
        <v>1</v>
      </c>
      <c r="N283" s="112" t="s">
        <v>2083</v>
      </c>
      <c r="O283" s="61" t="s">
        <v>2084</v>
      </c>
      <c r="P283" s="114" t="s">
        <v>2085</v>
      </c>
      <c r="Q283" s="114" t="s">
        <v>2086</v>
      </c>
    </row>
    <row r="284" spans="1:17">
      <c r="A284" s="60">
        <v>43312</v>
      </c>
      <c r="B284" s="61" t="s">
        <v>2087</v>
      </c>
      <c r="C284" s="61" t="s">
        <v>2088</v>
      </c>
      <c r="D284" s="61" t="s">
        <v>2089</v>
      </c>
      <c r="E284" s="61" t="s">
        <v>2090</v>
      </c>
      <c r="F284" s="61">
        <v>20303010</v>
      </c>
      <c r="G284" s="61">
        <v>10756378</v>
      </c>
      <c r="H284" s="110">
        <v>14485993380.1877</v>
      </c>
      <c r="I284" s="113">
        <v>0.35</v>
      </c>
      <c r="J284" s="110">
        <v>5070097683.06569</v>
      </c>
      <c r="K284" s="61">
        <v>1</v>
      </c>
      <c r="L284" s="110">
        <v>5070097683.06569</v>
      </c>
      <c r="M284" s="61">
        <v>1</v>
      </c>
      <c r="N284" s="112" t="s">
        <v>2091</v>
      </c>
      <c r="O284" s="61" t="s">
        <v>2092</v>
      </c>
      <c r="P284" s="114" t="s">
        <v>2093</v>
      </c>
      <c r="Q284" s="114" t="s">
        <v>2094</v>
      </c>
    </row>
    <row r="285" spans="1:17">
      <c r="A285" s="60">
        <v>43312</v>
      </c>
      <c r="B285" s="61" t="s">
        <v>2095</v>
      </c>
      <c r="C285" s="61" t="s">
        <v>2096</v>
      </c>
      <c r="D285" s="61" t="s">
        <v>2097</v>
      </c>
      <c r="E285" s="61" t="s">
        <v>2090</v>
      </c>
      <c r="F285" s="61">
        <v>20303010</v>
      </c>
      <c r="G285" s="61">
        <v>10060484</v>
      </c>
      <c r="H285" s="110">
        <v>14476289513.9974</v>
      </c>
      <c r="I285" s="113">
        <v>0.65</v>
      </c>
      <c r="J285" s="110">
        <v>9409588184.09832</v>
      </c>
      <c r="K285" s="61">
        <v>1</v>
      </c>
      <c r="L285" s="110">
        <v>9409588184.09832</v>
      </c>
      <c r="M285" s="61">
        <v>1</v>
      </c>
      <c r="N285" s="112" t="s">
        <v>2098</v>
      </c>
      <c r="O285" s="61" t="s">
        <v>2099</v>
      </c>
      <c r="P285" s="114" t="s">
        <v>2100</v>
      </c>
      <c r="Q285" s="114" t="s">
        <v>2101</v>
      </c>
    </row>
    <row r="286" spans="1:17">
      <c r="A286" s="60">
        <v>43312</v>
      </c>
      <c r="B286" s="61" t="s">
        <v>2102</v>
      </c>
      <c r="C286" s="61" t="s">
        <v>2103</v>
      </c>
      <c r="D286" s="61" t="s">
        <v>2104</v>
      </c>
      <c r="E286" s="61" t="s">
        <v>2090</v>
      </c>
      <c r="F286" s="61">
        <v>30201010</v>
      </c>
      <c r="G286" s="61">
        <v>118857000</v>
      </c>
      <c r="H286" s="110">
        <v>14339934414.3861</v>
      </c>
      <c r="I286" s="113">
        <v>0.9</v>
      </c>
      <c r="J286" s="110">
        <v>12905940972.9475</v>
      </c>
      <c r="K286" s="61">
        <v>1</v>
      </c>
      <c r="L286" s="110">
        <v>12905940972.9475</v>
      </c>
      <c r="M286" s="61">
        <v>1</v>
      </c>
      <c r="N286" s="112" t="s">
        <v>2105</v>
      </c>
      <c r="O286" s="61" t="s">
        <v>2106</v>
      </c>
      <c r="P286" s="114" t="s">
        <v>2107</v>
      </c>
      <c r="Q286" s="114" t="s">
        <v>2108</v>
      </c>
    </row>
    <row r="287" spans="1:17">
      <c r="A287" s="60">
        <v>43312</v>
      </c>
      <c r="B287" s="61" t="s">
        <v>2109</v>
      </c>
      <c r="C287" s="61" t="s">
        <v>2110</v>
      </c>
      <c r="D287" s="61" t="s">
        <v>2111</v>
      </c>
      <c r="E287" s="61" t="s">
        <v>2090</v>
      </c>
      <c r="F287" s="61">
        <v>15101050</v>
      </c>
      <c r="G287" s="61">
        <v>131852496</v>
      </c>
      <c r="H287" s="110">
        <v>13663084826.385</v>
      </c>
      <c r="I287" s="113">
        <v>0.75</v>
      </c>
      <c r="J287" s="110">
        <v>10247313619.7888</v>
      </c>
      <c r="K287" s="61">
        <v>1</v>
      </c>
      <c r="L287" s="110">
        <v>10247313619.7888</v>
      </c>
      <c r="M287" s="61">
        <v>1</v>
      </c>
      <c r="N287" s="112" t="s">
        <v>2112</v>
      </c>
      <c r="O287" s="61" t="s">
        <v>2113</v>
      </c>
      <c r="P287" s="114" t="s">
        <v>2114</v>
      </c>
      <c r="Q287" s="114" t="s">
        <v>2115</v>
      </c>
    </row>
    <row r="288" spans="1:17">
      <c r="A288" s="60">
        <v>43312</v>
      </c>
      <c r="B288" s="61" t="s">
        <v>2116</v>
      </c>
      <c r="C288" s="61" t="s">
        <v>2117</v>
      </c>
      <c r="D288" s="61" t="s">
        <v>2118</v>
      </c>
      <c r="E288" s="61" t="s">
        <v>2090</v>
      </c>
      <c r="F288" s="61">
        <v>35101020</v>
      </c>
      <c r="G288" s="61">
        <v>198000000</v>
      </c>
      <c r="H288" s="110">
        <v>21612155954.2974</v>
      </c>
      <c r="I288" s="113">
        <v>0.6</v>
      </c>
      <c r="J288" s="110">
        <v>12967293572.5784</v>
      </c>
      <c r="K288" s="61">
        <v>1</v>
      </c>
      <c r="L288" s="110">
        <v>12967293572.5784</v>
      </c>
      <c r="M288" s="61">
        <v>1</v>
      </c>
      <c r="N288" s="112" t="s">
        <v>2119</v>
      </c>
      <c r="O288" s="61" t="s">
        <v>2120</v>
      </c>
      <c r="P288" s="114" t="s">
        <v>2121</v>
      </c>
      <c r="Q288" s="114" t="s">
        <v>2122</v>
      </c>
    </row>
    <row r="289" spans="1:17">
      <c r="A289" s="60">
        <v>43312</v>
      </c>
      <c r="B289" s="61" t="s">
        <v>2123</v>
      </c>
      <c r="C289" s="61" t="s">
        <v>2124</v>
      </c>
      <c r="D289" s="61" t="s">
        <v>2125</v>
      </c>
      <c r="E289" s="61" t="s">
        <v>2090</v>
      </c>
      <c r="F289" s="61">
        <v>40101010</v>
      </c>
      <c r="G289" s="61">
        <v>936827722</v>
      </c>
      <c r="H289" s="110">
        <v>27256246495.8184</v>
      </c>
      <c r="I289" s="113">
        <v>0.8</v>
      </c>
      <c r="J289" s="110">
        <v>21804997196.6548</v>
      </c>
      <c r="K289" s="61">
        <v>1</v>
      </c>
      <c r="L289" s="110">
        <v>21804997196.6548</v>
      </c>
      <c r="M289" s="61">
        <v>1</v>
      </c>
      <c r="N289" s="112" t="s">
        <v>2126</v>
      </c>
      <c r="O289" s="61" t="s">
        <v>2127</v>
      </c>
      <c r="P289" s="114" t="s">
        <v>2128</v>
      </c>
      <c r="Q289" s="114" t="s">
        <v>2129</v>
      </c>
    </row>
    <row r="290" spans="1:17">
      <c r="A290" s="60">
        <v>43312</v>
      </c>
      <c r="B290" s="61" t="s">
        <v>2130</v>
      </c>
      <c r="C290" s="61" t="s">
        <v>2131</v>
      </c>
      <c r="D290" s="61" t="s">
        <v>2132</v>
      </c>
      <c r="E290" s="61" t="s">
        <v>2090</v>
      </c>
      <c r="F290" s="61">
        <v>20304020</v>
      </c>
      <c r="G290" s="61">
        <v>190000000</v>
      </c>
      <c r="H290" s="110">
        <v>15946601751.1485</v>
      </c>
      <c r="I290" s="113">
        <v>1</v>
      </c>
      <c r="J290" s="110">
        <v>15946601751.1485</v>
      </c>
      <c r="K290" s="61">
        <v>1</v>
      </c>
      <c r="L290" s="110">
        <v>15946601751.1485</v>
      </c>
      <c r="M290" s="61">
        <v>1</v>
      </c>
      <c r="N290" s="112" t="s">
        <v>2133</v>
      </c>
      <c r="O290" s="61" t="s">
        <v>2134</v>
      </c>
      <c r="P290" s="114" t="s">
        <v>2135</v>
      </c>
      <c r="Q290" s="114" t="s">
        <v>2136</v>
      </c>
    </row>
    <row r="291" spans="1:17">
      <c r="A291" s="60">
        <v>43312</v>
      </c>
      <c r="B291" s="61" t="s">
        <v>2137</v>
      </c>
      <c r="C291" s="61" t="s">
        <v>2138</v>
      </c>
      <c r="D291" s="61" t="s">
        <v>2139</v>
      </c>
      <c r="E291" s="61" t="s">
        <v>2090</v>
      </c>
      <c r="F291" s="61">
        <v>35201010</v>
      </c>
      <c r="G291" s="61">
        <v>61251093</v>
      </c>
      <c r="H291" s="110">
        <v>10504722377.1644</v>
      </c>
      <c r="I291" s="113">
        <v>1</v>
      </c>
      <c r="J291" s="110">
        <v>10504722377.1644</v>
      </c>
      <c r="K291" s="61">
        <v>1</v>
      </c>
      <c r="L291" s="110">
        <v>10504722377.1644</v>
      </c>
      <c r="M291" s="61">
        <v>1</v>
      </c>
      <c r="N291" s="112" t="s">
        <v>2140</v>
      </c>
      <c r="O291" s="61" t="s">
        <v>2141</v>
      </c>
      <c r="P291" s="114" t="s">
        <v>2142</v>
      </c>
      <c r="Q291" s="114" t="s">
        <v>2143</v>
      </c>
    </row>
    <row r="292" spans="1:17">
      <c r="A292" s="60">
        <v>43312</v>
      </c>
      <c r="B292" s="61" t="s">
        <v>2144</v>
      </c>
      <c r="C292" s="61" t="s">
        <v>2145</v>
      </c>
      <c r="D292" s="61" t="s">
        <v>2146</v>
      </c>
      <c r="E292" s="61" t="s">
        <v>2090</v>
      </c>
      <c r="F292" s="61">
        <v>35202010</v>
      </c>
      <c r="G292" s="61">
        <v>199056476</v>
      </c>
      <c r="H292" s="110">
        <v>14421414641.9255</v>
      </c>
      <c r="I292" s="113">
        <v>0.35</v>
      </c>
      <c r="J292" s="110">
        <v>5047495124.67392</v>
      </c>
      <c r="K292" s="61">
        <v>1</v>
      </c>
      <c r="L292" s="110">
        <v>5047495124.67392</v>
      </c>
      <c r="M292" s="61">
        <v>1</v>
      </c>
      <c r="N292" s="112" t="s">
        <v>2147</v>
      </c>
      <c r="O292" s="61" t="s">
        <v>2148</v>
      </c>
      <c r="P292" s="114" t="s">
        <v>2149</v>
      </c>
      <c r="Q292" s="114" t="s">
        <v>2150</v>
      </c>
    </row>
    <row r="293" spans="1:17">
      <c r="A293" s="60">
        <v>43312</v>
      </c>
      <c r="B293" s="61" t="s">
        <v>2151</v>
      </c>
      <c r="C293" s="61" t="s">
        <v>2152</v>
      </c>
      <c r="D293" s="61" t="s">
        <v>2153</v>
      </c>
      <c r="E293" s="61" t="s">
        <v>2090</v>
      </c>
      <c r="F293" s="61">
        <v>20201070</v>
      </c>
      <c r="G293" s="61">
        <v>185668226</v>
      </c>
      <c r="H293" s="110">
        <v>6945882670.41501</v>
      </c>
      <c r="I293" s="113">
        <v>0.9</v>
      </c>
      <c r="J293" s="110">
        <v>6251294403.37351</v>
      </c>
      <c r="K293" s="61">
        <v>1</v>
      </c>
      <c r="L293" s="110">
        <v>6251294403.37351</v>
      </c>
      <c r="M293" s="61">
        <v>1</v>
      </c>
      <c r="N293" s="112" t="s">
        <v>2154</v>
      </c>
      <c r="O293" s="61" t="s">
        <v>2155</v>
      </c>
      <c r="P293" s="114" t="s">
        <v>2156</v>
      </c>
      <c r="Q293" s="114" t="s">
        <v>2157</v>
      </c>
    </row>
    <row r="294" spans="1:17">
      <c r="A294" s="60">
        <v>43312</v>
      </c>
      <c r="B294" s="61" t="s">
        <v>2158</v>
      </c>
      <c r="C294" s="61" t="s">
        <v>2159</v>
      </c>
      <c r="D294" s="61" t="s">
        <v>2160</v>
      </c>
      <c r="E294" s="61" t="s">
        <v>2090</v>
      </c>
      <c r="F294" s="61">
        <v>35202010</v>
      </c>
      <c r="G294" s="61">
        <v>1962564000</v>
      </c>
      <c r="H294" s="110">
        <v>98062701574.4631</v>
      </c>
      <c r="I294" s="113">
        <v>0.9</v>
      </c>
      <c r="J294" s="110">
        <v>88256431417.0168</v>
      </c>
      <c r="K294" s="61">
        <v>1</v>
      </c>
      <c r="L294" s="110">
        <v>88256431417.0168</v>
      </c>
      <c r="M294" s="61">
        <v>1</v>
      </c>
      <c r="N294" s="112" t="s">
        <v>2161</v>
      </c>
      <c r="O294" s="61" t="s">
        <v>2162</v>
      </c>
      <c r="P294" s="114" t="s">
        <v>2163</v>
      </c>
      <c r="Q294" s="114" t="s">
        <v>2164</v>
      </c>
    </row>
    <row r="295" spans="1:17">
      <c r="A295" s="60">
        <v>43312</v>
      </c>
      <c r="B295" s="61" t="s">
        <v>2165</v>
      </c>
      <c r="C295" s="61" t="s">
        <v>2166</v>
      </c>
      <c r="D295" s="61" t="s">
        <v>2167</v>
      </c>
      <c r="E295" s="61" t="s">
        <v>2090</v>
      </c>
      <c r="F295" s="61">
        <v>15101050</v>
      </c>
      <c r="G295" s="61">
        <v>251256400</v>
      </c>
      <c r="H295" s="110">
        <v>13239078440.457</v>
      </c>
      <c r="I295" s="113">
        <v>0.9</v>
      </c>
      <c r="J295" s="110">
        <v>11915170596.4113</v>
      </c>
      <c r="K295" s="61">
        <v>1</v>
      </c>
      <c r="L295" s="110">
        <v>11915170596.4113</v>
      </c>
      <c r="M295" s="61">
        <v>1</v>
      </c>
      <c r="N295" s="112" t="s">
        <v>2168</v>
      </c>
      <c r="O295" s="61" t="s">
        <v>2169</v>
      </c>
      <c r="P295" s="114" t="s">
        <v>2170</v>
      </c>
      <c r="Q295" s="114" t="s">
        <v>2171</v>
      </c>
    </row>
    <row r="296" spans="1:17">
      <c r="A296" s="60">
        <v>43312</v>
      </c>
      <c r="B296" s="61" t="s">
        <v>2172</v>
      </c>
      <c r="C296" s="61" t="s">
        <v>2173</v>
      </c>
      <c r="D296" s="61" t="s">
        <v>2174</v>
      </c>
      <c r="E296" s="61" t="s">
        <v>2090</v>
      </c>
      <c r="F296" s="61">
        <v>55101010</v>
      </c>
      <c r="G296" s="61">
        <v>420381080</v>
      </c>
      <c r="H296" s="110">
        <v>25946800336.0949</v>
      </c>
      <c r="I296" s="113">
        <v>0.45</v>
      </c>
      <c r="J296" s="110">
        <v>11676060151.2427</v>
      </c>
      <c r="K296" s="61">
        <v>1</v>
      </c>
      <c r="L296" s="110">
        <v>11676060151.2427</v>
      </c>
      <c r="M296" s="61">
        <v>1</v>
      </c>
      <c r="N296" s="112" t="s">
        <v>2175</v>
      </c>
      <c r="O296" s="61" t="s">
        <v>2176</v>
      </c>
      <c r="P296" s="114" t="s">
        <v>2177</v>
      </c>
      <c r="Q296" s="114" t="s">
        <v>2178</v>
      </c>
    </row>
    <row r="297" spans="1:17">
      <c r="A297" s="60">
        <v>43312</v>
      </c>
      <c r="B297" s="61" t="s">
        <v>2179</v>
      </c>
      <c r="C297" s="61" t="s">
        <v>2180</v>
      </c>
      <c r="D297" s="61" t="s">
        <v>2181</v>
      </c>
      <c r="E297" s="61" t="s">
        <v>2090</v>
      </c>
      <c r="F297" s="61">
        <v>25203010</v>
      </c>
      <c r="G297" s="61">
        <v>112507391</v>
      </c>
      <c r="H297" s="110">
        <v>8004373650.00589</v>
      </c>
      <c r="I297" s="113">
        <v>1</v>
      </c>
      <c r="J297" s="110">
        <v>8004373650.00589</v>
      </c>
      <c r="K297" s="61">
        <v>1</v>
      </c>
      <c r="L297" s="110">
        <v>8004373650.00589</v>
      </c>
      <c r="M297" s="61">
        <v>1</v>
      </c>
      <c r="N297" s="112" t="s">
        <v>2182</v>
      </c>
      <c r="O297" s="61" t="s">
        <v>2183</v>
      </c>
      <c r="P297" s="114" t="s">
        <v>2184</v>
      </c>
      <c r="Q297" s="114" t="s">
        <v>2185</v>
      </c>
    </row>
    <row r="298" spans="1:17">
      <c r="A298" s="60">
        <v>43312</v>
      </c>
      <c r="B298" s="61" t="s">
        <v>2186</v>
      </c>
      <c r="C298" s="61" t="s">
        <v>2187</v>
      </c>
      <c r="D298" s="61" t="s">
        <v>2188</v>
      </c>
      <c r="E298" s="61" t="s">
        <v>2090</v>
      </c>
      <c r="F298" s="61">
        <v>40301040</v>
      </c>
      <c r="G298" s="61">
        <v>302147991</v>
      </c>
      <c r="H298" s="110">
        <v>7397993136.26762</v>
      </c>
      <c r="I298" s="113">
        <v>0.4</v>
      </c>
      <c r="J298" s="110">
        <v>2959197254.50705</v>
      </c>
      <c r="K298" s="61">
        <v>1</v>
      </c>
      <c r="L298" s="110">
        <v>2959197254.50705</v>
      </c>
      <c r="M298" s="61">
        <v>1</v>
      </c>
      <c r="N298" s="112" t="s">
        <v>2189</v>
      </c>
      <c r="O298" s="61" t="s">
        <v>2190</v>
      </c>
      <c r="P298" s="114" t="s">
        <v>2191</v>
      </c>
      <c r="Q298" s="114" t="s">
        <v>2192</v>
      </c>
    </row>
    <row r="299" spans="1:17">
      <c r="A299" s="60">
        <v>43312</v>
      </c>
      <c r="B299" s="61" t="s">
        <v>2193</v>
      </c>
      <c r="C299" s="61" t="s">
        <v>2194</v>
      </c>
      <c r="D299" s="61" t="s">
        <v>2195</v>
      </c>
      <c r="E299" s="61" t="s">
        <v>2090</v>
      </c>
      <c r="F299" s="61">
        <v>20104020</v>
      </c>
      <c r="G299" s="61">
        <v>215496947</v>
      </c>
      <c r="H299" s="110">
        <v>13913509743.0916</v>
      </c>
      <c r="I299" s="113">
        <v>0.95</v>
      </c>
      <c r="J299" s="110">
        <v>13217834255.937</v>
      </c>
      <c r="K299" s="61">
        <v>1</v>
      </c>
      <c r="L299" s="110">
        <v>13217834255.937</v>
      </c>
      <c r="M299" s="61">
        <v>1</v>
      </c>
      <c r="N299" s="112" t="s">
        <v>2196</v>
      </c>
      <c r="O299" s="61" t="s">
        <v>2197</v>
      </c>
      <c r="P299" s="114" t="s">
        <v>2198</v>
      </c>
      <c r="Q299" s="114" t="s">
        <v>2199</v>
      </c>
    </row>
    <row r="300" spans="1:17">
      <c r="A300" s="60">
        <v>43312</v>
      </c>
      <c r="B300" s="61" t="s">
        <v>2200</v>
      </c>
      <c r="C300" s="61" t="s">
        <v>2201</v>
      </c>
      <c r="D300" s="61" t="s">
        <v>2202</v>
      </c>
      <c r="E300" s="61" t="s">
        <v>2090</v>
      </c>
      <c r="F300" s="61">
        <v>35101010</v>
      </c>
      <c r="G300" s="61">
        <v>258966275</v>
      </c>
      <c r="H300" s="110">
        <v>12388570790.3726</v>
      </c>
      <c r="I300" s="113">
        <v>0.4</v>
      </c>
      <c r="J300" s="110">
        <v>4955428316.14904</v>
      </c>
      <c r="K300" s="61">
        <v>1</v>
      </c>
      <c r="L300" s="110">
        <v>4955428316.14904</v>
      </c>
      <c r="M300" s="61">
        <v>1</v>
      </c>
      <c r="N300" s="112" t="s">
        <v>2203</v>
      </c>
      <c r="O300" s="61" t="s">
        <v>2204</v>
      </c>
      <c r="P300" s="114" t="s">
        <v>2205</v>
      </c>
      <c r="Q300" s="114" t="s">
        <v>2206</v>
      </c>
    </row>
    <row r="301" spans="1:17">
      <c r="A301" s="60">
        <v>43312</v>
      </c>
      <c r="B301" s="61" t="s">
        <v>2207</v>
      </c>
      <c r="C301" s="61" t="s">
        <v>2208</v>
      </c>
      <c r="D301" s="61" t="s">
        <v>2209</v>
      </c>
      <c r="E301" s="61" t="s">
        <v>2210</v>
      </c>
      <c r="F301" s="61">
        <v>20103010</v>
      </c>
      <c r="G301" s="61">
        <v>322732917</v>
      </c>
      <c r="H301" s="110">
        <v>14168064130.5851</v>
      </c>
      <c r="I301" s="113">
        <v>0.8</v>
      </c>
      <c r="J301" s="110">
        <v>11334451304.4681</v>
      </c>
      <c r="K301" s="61">
        <v>1</v>
      </c>
      <c r="L301" s="110">
        <v>11334451304.4681</v>
      </c>
      <c r="M301" s="61">
        <v>1</v>
      </c>
      <c r="N301" s="112" t="s">
        <v>2211</v>
      </c>
      <c r="O301" s="61" t="s">
        <v>2212</v>
      </c>
      <c r="P301" s="114" t="s">
        <v>2213</v>
      </c>
      <c r="Q301" s="114" t="s">
        <v>2214</v>
      </c>
    </row>
    <row r="302" spans="1:17">
      <c r="A302" s="60">
        <v>43312</v>
      </c>
      <c r="B302" s="61" t="s">
        <v>2215</v>
      </c>
      <c r="C302" s="61" t="s">
        <v>2216</v>
      </c>
      <c r="D302" s="61" t="s">
        <v>2217</v>
      </c>
      <c r="E302" s="61" t="s">
        <v>2210</v>
      </c>
      <c r="F302" s="61">
        <v>20305010</v>
      </c>
      <c r="G302" s="61">
        <v>150000000</v>
      </c>
      <c r="H302" s="110">
        <v>27273865500</v>
      </c>
      <c r="I302" s="113">
        <v>0.45</v>
      </c>
      <c r="J302" s="110">
        <v>12273239475</v>
      </c>
      <c r="K302" s="61">
        <v>1</v>
      </c>
      <c r="L302" s="110">
        <v>12273239475</v>
      </c>
      <c r="M302" s="61">
        <v>1</v>
      </c>
      <c r="N302" s="112" t="s">
        <v>2218</v>
      </c>
      <c r="O302" s="61" t="s">
        <v>2219</v>
      </c>
      <c r="P302" s="114" t="s">
        <v>2220</v>
      </c>
      <c r="Q302" s="114" t="s">
        <v>2221</v>
      </c>
    </row>
    <row r="303" spans="1:17">
      <c r="A303" s="60">
        <v>43312</v>
      </c>
      <c r="B303" s="61" t="s">
        <v>2222</v>
      </c>
      <c r="C303" s="61" t="s">
        <v>2223</v>
      </c>
      <c r="D303" s="61" t="s">
        <v>2224</v>
      </c>
      <c r="E303" s="61" t="s">
        <v>2210</v>
      </c>
      <c r="F303" s="61">
        <v>45102020</v>
      </c>
      <c r="G303" s="61">
        <v>438822506</v>
      </c>
      <c r="H303" s="110">
        <v>37481431939.6069</v>
      </c>
      <c r="I303" s="113">
        <v>1</v>
      </c>
      <c r="J303" s="110">
        <v>37481431939.6069</v>
      </c>
      <c r="K303" s="61">
        <v>1</v>
      </c>
      <c r="L303" s="110">
        <v>37481431939.6069</v>
      </c>
      <c r="M303" s="61">
        <v>1</v>
      </c>
      <c r="N303" s="112" t="s">
        <v>2225</v>
      </c>
      <c r="O303" s="61" t="s">
        <v>2226</v>
      </c>
      <c r="P303" s="114" t="s">
        <v>2227</v>
      </c>
      <c r="Q303" s="114" t="s">
        <v>2228</v>
      </c>
    </row>
    <row r="304" spans="1:17">
      <c r="A304" s="60">
        <v>43312</v>
      </c>
      <c r="B304" s="61" t="s">
        <v>2229</v>
      </c>
      <c r="C304" s="61" t="s">
        <v>2230</v>
      </c>
      <c r="D304" s="61" t="s">
        <v>2231</v>
      </c>
      <c r="E304" s="61" t="s">
        <v>2210</v>
      </c>
      <c r="F304" s="61">
        <v>40101010</v>
      </c>
      <c r="G304" s="61">
        <v>5626964701</v>
      </c>
      <c r="H304" s="110">
        <v>9405001224.14662</v>
      </c>
      <c r="I304" s="113">
        <v>1</v>
      </c>
      <c r="J304" s="110">
        <v>9405001224.14662</v>
      </c>
      <c r="K304" s="61">
        <v>1</v>
      </c>
      <c r="L304" s="110">
        <v>9405001224.14662</v>
      </c>
      <c r="M304" s="61">
        <v>1</v>
      </c>
      <c r="N304" s="112" t="s">
        <v>2232</v>
      </c>
      <c r="O304" s="61" t="s">
        <v>2233</v>
      </c>
      <c r="P304" s="114" t="s">
        <v>2234</v>
      </c>
      <c r="Q304" s="114" t="s">
        <v>2235</v>
      </c>
    </row>
    <row r="305" spans="1:17">
      <c r="A305" s="60">
        <v>43312</v>
      </c>
      <c r="B305" s="61" t="s">
        <v>2236</v>
      </c>
      <c r="C305" s="61" t="s">
        <v>2237</v>
      </c>
      <c r="D305" s="61" t="s">
        <v>2238</v>
      </c>
      <c r="E305" s="61" t="s">
        <v>2210</v>
      </c>
      <c r="F305" s="61">
        <v>40101010</v>
      </c>
      <c r="G305" s="61">
        <v>16136153582</v>
      </c>
      <c r="H305" s="110">
        <v>90992673270.0947</v>
      </c>
      <c r="I305" s="113">
        <v>1</v>
      </c>
      <c r="J305" s="110">
        <v>90992673270.0947</v>
      </c>
      <c r="K305" s="61">
        <v>1</v>
      </c>
      <c r="L305" s="110">
        <v>90992673270.0947</v>
      </c>
      <c r="M305" s="61">
        <v>1</v>
      </c>
      <c r="N305" s="112" t="s">
        <v>2239</v>
      </c>
      <c r="O305" s="61" t="s">
        <v>2240</v>
      </c>
      <c r="P305" s="114" t="s">
        <v>2241</v>
      </c>
      <c r="Q305" s="114" t="s">
        <v>2242</v>
      </c>
    </row>
    <row r="306" spans="1:17">
      <c r="A306" s="60">
        <v>43312</v>
      </c>
      <c r="B306" s="61" t="s">
        <v>2243</v>
      </c>
      <c r="C306" s="61" t="s">
        <v>2244</v>
      </c>
      <c r="D306" s="61" t="s">
        <v>2245</v>
      </c>
      <c r="E306" s="61" t="s">
        <v>2210</v>
      </c>
      <c r="F306" s="61">
        <v>40101010</v>
      </c>
      <c r="G306" s="61">
        <v>3084962950</v>
      </c>
      <c r="H306" s="110">
        <v>12167829792.7117</v>
      </c>
      <c r="I306" s="113">
        <v>0.4</v>
      </c>
      <c r="J306" s="110">
        <v>4867131917.08469</v>
      </c>
      <c r="K306" s="61">
        <v>1</v>
      </c>
      <c r="L306" s="110">
        <v>4867131917.08469</v>
      </c>
      <c r="M306" s="61">
        <v>1</v>
      </c>
      <c r="N306" s="112" t="s">
        <v>2246</v>
      </c>
      <c r="O306" s="61" t="s">
        <v>2247</v>
      </c>
      <c r="P306" s="114" t="s">
        <v>2248</v>
      </c>
      <c r="Q306" s="114" t="s">
        <v>2249</v>
      </c>
    </row>
    <row r="307" spans="1:17">
      <c r="A307" s="60">
        <v>43312</v>
      </c>
      <c r="B307" s="61" t="s">
        <v>2250</v>
      </c>
      <c r="C307" s="61" t="s">
        <v>2251</v>
      </c>
      <c r="D307" s="61" t="s">
        <v>2252</v>
      </c>
      <c r="E307" s="61" t="s">
        <v>2210</v>
      </c>
      <c r="F307" s="61">
        <v>40101010</v>
      </c>
      <c r="G307" s="61">
        <v>898866154</v>
      </c>
      <c r="H307" s="110">
        <v>8689296953.89538</v>
      </c>
      <c r="I307" s="113">
        <v>0.75</v>
      </c>
      <c r="J307" s="110">
        <v>6516972715.42153</v>
      </c>
      <c r="K307" s="61">
        <v>1</v>
      </c>
      <c r="L307" s="110">
        <v>6516972715.42153</v>
      </c>
      <c r="M307" s="61">
        <v>1</v>
      </c>
      <c r="N307" s="112" t="s">
        <v>2253</v>
      </c>
      <c r="O307" s="61" t="s">
        <v>2254</v>
      </c>
      <c r="P307" s="114" t="s">
        <v>2255</v>
      </c>
      <c r="Q307" s="114" t="s">
        <v>2256</v>
      </c>
    </row>
    <row r="308" spans="1:17">
      <c r="A308" s="60">
        <v>43312</v>
      </c>
      <c r="B308" s="61" t="s">
        <v>2257</v>
      </c>
      <c r="C308" s="61" t="s">
        <v>2258</v>
      </c>
      <c r="D308" s="61" t="s">
        <v>2259</v>
      </c>
      <c r="E308" s="61" t="s">
        <v>2210</v>
      </c>
      <c r="F308" s="61">
        <v>40101010</v>
      </c>
      <c r="G308" s="61">
        <v>6667886580</v>
      </c>
      <c r="H308" s="110">
        <v>49041867715.7517</v>
      </c>
      <c r="I308" s="113">
        <v>1</v>
      </c>
      <c r="J308" s="110">
        <v>49041867715.7517</v>
      </c>
      <c r="K308" s="61">
        <v>1</v>
      </c>
      <c r="L308" s="110">
        <v>49041867715.7517</v>
      </c>
      <c r="M308" s="61">
        <v>1</v>
      </c>
      <c r="N308" s="112" t="s">
        <v>2260</v>
      </c>
      <c r="O308" s="61" t="s">
        <v>2261</v>
      </c>
      <c r="P308" s="114" t="s">
        <v>2262</v>
      </c>
      <c r="Q308" s="114" t="s">
        <v>2263</v>
      </c>
    </row>
    <row r="309" spans="1:17">
      <c r="A309" s="60">
        <v>43312</v>
      </c>
      <c r="B309" s="61" t="s">
        <v>2264</v>
      </c>
      <c r="C309" s="61" t="s">
        <v>2265</v>
      </c>
      <c r="D309" s="61" t="s">
        <v>2266</v>
      </c>
      <c r="E309" s="61" t="s">
        <v>2210</v>
      </c>
      <c r="F309" s="61">
        <v>40101010</v>
      </c>
      <c r="G309" s="61">
        <v>5981438031</v>
      </c>
      <c r="H309" s="110">
        <v>27693387265.2548</v>
      </c>
      <c r="I309" s="113">
        <v>0.6</v>
      </c>
      <c r="J309" s="110">
        <v>16616032359.1529</v>
      </c>
      <c r="K309" s="61">
        <v>1</v>
      </c>
      <c r="L309" s="110">
        <v>16616032359.1529</v>
      </c>
      <c r="M309" s="61">
        <v>1</v>
      </c>
      <c r="N309" s="112" t="s">
        <v>2267</v>
      </c>
      <c r="O309" s="61" t="s">
        <v>2268</v>
      </c>
      <c r="P309" s="114" t="s">
        <v>2269</v>
      </c>
      <c r="Q309" s="114" t="s">
        <v>2270</v>
      </c>
    </row>
    <row r="310" spans="1:17">
      <c r="A310" s="60">
        <v>43312</v>
      </c>
      <c r="B310" s="61" t="s">
        <v>2271</v>
      </c>
      <c r="C310" s="61" t="s">
        <v>2272</v>
      </c>
      <c r="D310" s="61" t="s">
        <v>2273</v>
      </c>
      <c r="E310" s="61" t="s">
        <v>2210</v>
      </c>
      <c r="F310" s="61">
        <v>10102040</v>
      </c>
      <c r="G310" s="61">
        <v>238734260</v>
      </c>
      <c r="H310" s="110">
        <v>6681598020.23896</v>
      </c>
      <c r="I310" s="113">
        <v>0.95</v>
      </c>
      <c r="J310" s="110">
        <v>6347518119.22701</v>
      </c>
      <c r="K310" s="61">
        <v>1</v>
      </c>
      <c r="L310" s="110">
        <v>6347518119.22701</v>
      </c>
      <c r="M310" s="61">
        <v>1</v>
      </c>
      <c r="N310" s="112" t="s">
        <v>2274</v>
      </c>
      <c r="O310" s="61" t="s">
        <v>2275</v>
      </c>
      <c r="P310" s="114" t="s">
        <v>2276</v>
      </c>
      <c r="Q310" s="114" t="s">
        <v>2277</v>
      </c>
    </row>
    <row r="311" spans="1:17">
      <c r="A311" s="60">
        <v>43312</v>
      </c>
      <c r="B311" s="61" t="s">
        <v>2278</v>
      </c>
      <c r="C311" s="61" t="s">
        <v>2279</v>
      </c>
      <c r="D311" s="61" t="s">
        <v>2280</v>
      </c>
      <c r="E311" s="61" t="s">
        <v>2210</v>
      </c>
      <c r="F311" s="61">
        <v>55101010</v>
      </c>
      <c r="G311" s="61">
        <v>1058752117</v>
      </c>
      <c r="H311" s="110">
        <v>24503323848.7279</v>
      </c>
      <c r="I311" s="113">
        <v>0.3</v>
      </c>
      <c r="J311" s="110">
        <v>7350997154.61837</v>
      </c>
      <c r="K311" s="61">
        <v>1</v>
      </c>
      <c r="L311" s="110">
        <v>7350997154.61837</v>
      </c>
      <c r="M311" s="61">
        <v>1</v>
      </c>
      <c r="N311" s="112" t="s">
        <v>2281</v>
      </c>
      <c r="O311" s="61" t="s">
        <v>2282</v>
      </c>
      <c r="P311" s="114" t="s">
        <v>2283</v>
      </c>
      <c r="Q311" s="114" t="s">
        <v>2284</v>
      </c>
    </row>
    <row r="312" spans="1:17">
      <c r="A312" s="60">
        <v>43312</v>
      </c>
      <c r="B312" s="61" t="s">
        <v>2285</v>
      </c>
      <c r="C312" s="61" t="s">
        <v>2286</v>
      </c>
      <c r="D312" s="61" t="s">
        <v>2287</v>
      </c>
      <c r="E312" s="61" t="s">
        <v>2210</v>
      </c>
      <c r="F312" s="61">
        <v>20103010</v>
      </c>
      <c r="G312" s="61">
        <v>745341641</v>
      </c>
      <c r="H312" s="110">
        <v>15418497931.0802</v>
      </c>
      <c r="I312" s="113">
        <v>0.65</v>
      </c>
      <c r="J312" s="110">
        <v>10022023655.2022</v>
      </c>
      <c r="K312" s="61">
        <v>1</v>
      </c>
      <c r="L312" s="110">
        <v>10022023655.2022</v>
      </c>
      <c r="M312" s="61">
        <v>1</v>
      </c>
      <c r="N312" s="112" t="s">
        <v>2288</v>
      </c>
      <c r="O312" s="61" t="s">
        <v>2289</v>
      </c>
      <c r="P312" s="114" t="s">
        <v>2290</v>
      </c>
      <c r="Q312" s="114" t="s">
        <v>2291</v>
      </c>
    </row>
    <row r="313" spans="1:17">
      <c r="A313" s="60">
        <v>43312</v>
      </c>
      <c r="B313" s="61" t="s">
        <v>2292</v>
      </c>
      <c r="C313" s="61" t="s">
        <v>2293</v>
      </c>
      <c r="D313" s="61" t="s">
        <v>2294</v>
      </c>
      <c r="E313" s="61" t="s">
        <v>2210</v>
      </c>
      <c r="F313" s="61">
        <v>55102010</v>
      </c>
      <c r="G313" s="61">
        <v>1000689341</v>
      </c>
      <c r="H313" s="110">
        <v>27140455140.4708</v>
      </c>
      <c r="I313" s="113">
        <v>0.35</v>
      </c>
      <c r="J313" s="110">
        <v>9499159299.16479</v>
      </c>
      <c r="K313" s="61">
        <v>1</v>
      </c>
      <c r="L313" s="110">
        <v>9499159299.16479</v>
      </c>
      <c r="M313" s="61">
        <v>1</v>
      </c>
      <c r="N313" s="112" t="s">
        <v>2295</v>
      </c>
      <c r="O313" s="61" t="s">
        <v>2296</v>
      </c>
      <c r="P313" s="114" t="s">
        <v>2297</v>
      </c>
      <c r="Q313" s="114" t="s">
        <v>2298</v>
      </c>
    </row>
    <row r="314" spans="1:17">
      <c r="A314" s="60">
        <v>43312</v>
      </c>
      <c r="B314" s="61" t="s">
        <v>2299</v>
      </c>
      <c r="C314" s="61" t="s">
        <v>2300</v>
      </c>
      <c r="D314" s="61" t="s">
        <v>2301</v>
      </c>
      <c r="E314" s="61" t="s">
        <v>2210</v>
      </c>
      <c r="F314" s="61">
        <v>35201010</v>
      </c>
      <c r="G314" s="61">
        <v>426129798</v>
      </c>
      <c r="H314" s="110">
        <v>12390040278.225</v>
      </c>
      <c r="I314" s="113">
        <v>0.7</v>
      </c>
      <c r="J314" s="110">
        <v>8673028194.75751</v>
      </c>
      <c r="K314" s="61">
        <v>1</v>
      </c>
      <c r="L314" s="110">
        <v>8673028194.75751</v>
      </c>
      <c r="M314" s="61">
        <v>1</v>
      </c>
      <c r="N314" s="112" t="s">
        <v>2302</v>
      </c>
      <c r="O314" s="61" t="s">
        <v>2303</v>
      </c>
      <c r="P314" s="114" t="s">
        <v>2304</v>
      </c>
      <c r="Q314" s="114" t="s">
        <v>2305</v>
      </c>
    </row>
    <row r="315" spans="1:17">
      <c r="A315" s="60">
        <v>43312</v>
      </c>
      <c r="B315" s="61" t="s">
        <v>2306</v>
      </c>
      <c r="C315" s="61" t="s">
        <v>2307</v>
      </c>
      <c r="D315" s="61" t="s">
        <v>2308</v>
      </c>
      <c r="E315" s="61" t="s">
        <v>2210</v>
      </c>
      <c r="F315" s="61">
        <v>55101010</v>
      </c>
      <c r="G315" s="61">
        <v>6622327543</v>
      </c>
      <c r="H315" s="110">
        <v>51527221372.2196</v>
      </c>
      <c r="I315" s="113">
        <v>0.9</v>
      </c>
      <c r="J315" s="110">
        <v>46374499234.9976</v>
      </c>
      <c r="K315" s="61">
        <v>1</v>
      </c>
      <c r="L315" s="110">
        <v>46374499234.9976</v>
      </c>
      <c r="M315" s="61">
        <v>1</v>
      </c>
      <c r="N315" s="112" t="s">
        <v>2309</v>
      </c>
      <c r="O315" s="61" t="s">
        <v>2310</v>
      </c>
      <c r="P315" s="114" t="s">
        <v>2311</v>
      </c>
      <c r="Q315" s="114" t="s">
        <v>2312</v>
      </c>
    </row>
    <row r="316" spans="1:17">
      <c r="A316" s="60">
        <v>43312</v>
      </c>
      <c r="B316" s="61" t="s">
        <v>2313</v>
      </c>
      <c r="C316" s="61" t="s">
        <v>2314</v>
      </c>
      <c r="D316" s="61" t="s">
        <v>2315</v>
      </c>
      <c r="E316" s="61" t="s">
        <v>2210</v>
      </c>
      <c r="F316" s="61">
        <v>25504010</v>
      </c>
      <c r="G316" s="61">
        <v>3116650000</v>
      </c>
      <c r="H316" s="110">
        <v>102288149126.625</v>
      </c>
      <c r="I316" s="113">
        <v>0.35</v>
      </c>
      <c r="J316" s="110">
        <v>35800852194.3188</v>
      </c>
      <c r="K316" s="61">
        <v>1</v>
      </c>
      <c r="L316" s="110">
        <v>35800852194.3188</v>
      </c>
      <c r="M316" s="61">
        <v>1</v>
      </c>
      <c r="N316" s="112" t="s">
        <v>2316</v>
      </c>
      <c r="O316" s="61" t="s">
        <v>2317</v>
      </c>
      <c r="P316" s="114" t="s">
        <v>2318</v>
      </c>
      <c r="Q316" s="114" t="s">
        <v>2319</v>
      </c>
    </row>
    <row r="317" spans="1:17">
      <c r="A317" s="60">
        <v>43312</v>
      </c>
      <c r="B317" s="61" t="s">
        <v>2320</v>
      </c>
      <c r="C317" s="61" t="s">
        <v>2321</v>
      </c>
      <c r="D317" s="61" t="s">
        <v>2322</v>
      </c>
      <c r="E317" s="61" t="s">
        <v>2210</v>
      </c>
      <c r="F317" s="61">
        <v>20302010</v>
      </c>
      <c r="G317" s="61">
        <v>2048048303</v>
      </c>
      <c r="H317" s="110">
        <v>19041150113.8872</v>
      </c>
      <c r="I317" s="113">
        <v>0.3</v>
      </c>
      <c r="J317" s="110">
        <v>5712345034.16617</v>
      </c>
      <c r="K317" s="61">
        <v>1</v>
      </c>
      <c r="L317" s="110">
        <v>5712345034.16617</v>
      </c>
      <c r="M317" s="61">
        <v>1</v>
      </c>
      <c r="N317" s="112" t="s">
        <v>2323</v>
      </c>
      <c r="O317" s="61" t="s">
        <v>2324</v>
      </c>
      <c r="P317" s="114" t="s">
        <v>2325</v>
      </c>
      <c r="Q317" s="114" t="s">
        <v>2326</v>
      </c>
    </row>
    <row r="318" spans="1:17">
      <c r="A318" s="60">
        <v>43312</v>
      </c>
      <c r="B318" s="61" t="s">
        <v>2327</v>
      </c>
      <c r="C318" s="61" t="s">
        <v>2328</v>
      </c>
      <c r="D318" s="61" t="s">
        <v>2329</v>
      </c>
      <c r="E318" s="61" t="s">
        <v>2210</v>
      </c>
      <c r="F318" s="61">
        <v>40301030</v>
      </c>
      <c r="G318" s="61">
        <v>3079553273</v>
      </c>
      <c r="H318" s="110">
        <v>9689088984.72105</v>
      </c>
      <c r="I318" s="113">
        <v>0.35</v>
      </c>
      <c r="J318" s="110">
        <v>3391181144.65237</v>
      </c>
      <c r="K318" s="61">
        <v>1</v>
      </c>
      <c r="L318" s="110">
        <v>3391181144.65237</v>
      </c>
      <c r="M318" s="61">
        <v>1</v>
      </c>
      <c r="N318" s="112" t="s">
        <v>2330</v>
      </c>
      <c r="O318" s="61" t="s">
        <v>2331</v>
      </c>
      <c r="P318" s="114" t="s">
        <v>2332</v>
      </c>
      <c r="Q318" s="114" t="s">
        <v>2333</v>
      </c>
    </row>
    <row r="319" spans="1:17">
      <c r="A319" s="60">
        <v>43312</v>
      </c>
      <c r="B319" s="61" t="s">
        <v>2334</v>
      </c>
      <c r="C319" s="61" t="s">
        <v>2335</v>
      </c>
      <c r="D319" s="61" t="s">
        <v>2336</v>
      </c>
      <c r="E319" s="61" t="s">
        <v>2210</v>
      </c>
      <c r="F319" s="61">
        <v>55101010</v>
      </c>
      <c r="G319" s="61">
        <v>541080000</v>
      </c>
      <c r="H319" s="110">
        <v>11484264463.56</v>
      </c>
      <c r="I319" s="113">
        <v>0.8</v>
      </c>
      <c r="J319" s="110">
        <v>9187411570.848</v>
      </c>
      <c r="K319" s="61">
        <v>1</v>
      </c>
      <c r="L319" s="110">
        <v>9187411570.848</v>
      </c>
      <c r="M319" s="61">
        <v>1</v>
      </c>
      <c r="N319" s="112" t="s">
        <v>2337</v>
      </c>
      <c r="O319" s="61" t="s">
        <v>2338</v>
      </c>
      <c r="P319" s="114" t="s">
        <v>2339</v>
      </c>
      <c r="Q319" s="114" t="s">
        <v>2340</v>
      </c>
    </row>
    <row r="320" spans="1:17">
      <c r="A320" s="60">
        <v>43312</v>
      </c>
      <c r="B320" s="61" t="s">
        <v>2341</v>
      </c>
      <c r="C320" s="61" t="s">
        <v>2342</v>
      </c>
      <c r="D320" s="61" t="s">
        <v>2343</v>
      </c>
      <c r="E320" s="61" t="s">
        <v>2210</v>
      </c>
      <c r="F320" s="61">
        <v>10102010</v>
      </c>
      <c r="G320" s="61">
        <v>1602243346</v>
      </c>
      <c r="H320" s="110">
        <v>31823114438.1094</v>
      </c>
      <c r="I320" s="113">
        <v>0.85</v>
      </c>
      <c r="J320" s="110">
        <v>27049647272.393</v>
      </c>
      <c r="K320" s="61">
        <v>1</v>
      </c>
      <c r="L320" s="110">
        <v>27049647272.393</v>
      </c>
      <c r="M320" s="61">
        <v>1</v>
      </c>
      <c r="N320" s="112" t="s">
        <v>2344</v>
      </c>
      <c r="O320" s="61" t="s">
        <v>2345</v>
      </c>
      <c r="P320" s="114" t="s">
        <v>2346</v>
      </c>
      <c r="Q320" s="114" t="s">
        <v>2347</v>
      </c>
    </row>
    <row r="321" spans="1:17">
      <c r="A321" s="60">
        <v>43312</v>
      </c>
      <c r="B321" s="61" t="s">
        <v>2348</v>
      </c>
      <c r="C321" s="61" t="s">
        <v>2349</v>
      </c>
      <c r="D321" s="61" t="s">
        <v>2350</v>
      </c>
      <c r="E321" s="61" t="s">
        <v>2210</v>
      </c>
      <c r="F321" s="61">
        <v>20104020</v>
      </c>
      <c r="G321" s="61">
        <v>681143382</v>
      </c>
      <c r="H321" s="110">
        <v>9631404373.50847</v>
      </c>
      <c r="I321" s="113">
        <v>0.35</v>
      </c>
      <c r="J321" s="110">
        <v>3370991530.72797</v>
      </c>
      <c r="K321" s="61">
        <v>1</v>
      </c>
      <c r="L321" s="110">
        <v>3370991530.72797</v>
      </c>
      <c r="M321" s="61">
        <v>1</v>
      </c>
      <c r="N321" s="112" t="s">
        <v>2351</v>
      </c>
      <c r="O321" s="61" t="s">
        <v>2352</v>
      </c>
      <c r="P321" s="114" t="s">
        <v>2353</v>
      </c>
      <c r="Q321" s="114" t="s">
        <v>2354</v>
      </c>
    </row>
    <row r="322" spans="1:17">
      <c r="A322" s="60">
        <v>43312</v>
      </c>
      <c r="B322" s="61" t="s">
        <v>2355</v>
      </c>
      <c r="C322" s="61" t="s">
        <v>2356</v>
      </c>
      <c r="D322" s="61" t="s">
        <v>2357</v>
      </c>
      <c r="E322" s="61" t="s">
        <v>2210</v>
      </c>
      <c r="F322" s="61">
        <v>50101020</v>
      </c>
      <c r="G322" s="61">
        <v>5192131686</v>
      </c>
      <c r="H322" s="110">
        <v>46723237846.7603</v>
      </c>
      <c r="I322" s="113">
        <v>0.9</v>
      </c>
      <c r="J322" s="110">
        <v>42050914062.0843</v>
      </c>
      <c r="K322" s="61">
        <v>1</v>
      </c>
      <c r="L322" s="110">
        <v>42050914062.0843</v>
      </c>
      <c r="M322" s="61">
        <v>1</v>
      </c>
      <c r="N322" s="112" t="s">
        <v>2358</v>
      </c>
      <c r="O322" s="61" t="s">
        <v>2359</v>
      </c>
      <c r="P322" s="114" t="s">
        <v>2360</v>
      </c>
      <c r="Q322" s="114" t="s">
        <v>2361</v>
      </c>
    </row>
    <row r="323" spans="1:17">
      <c r="A323" s="60">
        <v>43312</v>
      </c>
      <c r="B323" s="61" t="s">
        <v>2362</v>
      </c>
      <c r="C323" s="61" t="s">
        <v>2363</v>
      </c>
      <c r="D323" s="61" t="s">
        <v>2364</v>
      </c>
      <c r="E323" s="61" t="s">
        <v>2365</v>
      </c>
      <c r="F323" s="61">
        <v>50101020</v>
      </c>
      <c r="G323" s="61">
        <v>167335073</v>
      </c>
      <c r="H323" s="110">
        <v>7277529248.42287</v>
      </c>
      <c r="I323" s="113">
        <v>0.85</v>
      </c>
      <c r="J323" s="110">
        <v>6185899861.15944</v>
      </c>
      <c r="K323" s="61">
        <v>1</v>
      </c>
      <c r="L323" s="110">
        <v>6185899861.15944</v>
      </c>
      <c r="M323" s="61">
        <v>1</v>
      </c>
      <c r="N323" s="112" t="s">
        <v>2366</v>
      </c>
      <c r="O323" s="61" t="s">
        <v>2367</v>
      </c>
      <c r="P323" s="114" t="s">
        <v>2368</v>
      </c>
      <c r="Q323" s="114" t="s">
        <v>2369</v>
      </c>
    </row>
    <row r="324" spans="1:17">
      <c r="A324" s="60">
        <v>43312</v>
      </c>
      <c r="B324" s="61" t="s">
        <v>2370</v>
      </c>
      <c r="C324" s="61" t="s">
        <v>2371</v>
      </c>
      <c r="D324" s="61" t="s">
        <v>2372</v>
      </c>
      <c r="E324" s="61" t="s">
        <v>2365</v>
      </c>
      <c r="F324" s="61">
        <v>55101010</v>
      </c>
      <c r="G324" s="61">
        <v>888367045</v>
      </c>
      <c r="H324" s="110">
        <v>22327039334.3283</v>
      </c>
      <c r="I324" s="113">
        <v>0.5</v>
      </c>
      <c r="J324" s="110">
        <v>11163519667.1642</v>
      </c>
      <c r="K324" s="61">
        <v>1</v>
      </c>
      <c r="L324" s="110">
        <v>11163519667.1642</v>
      </c>
      <c r="M324" s="61">
        <v>1</v>
      </c>
      <c r="N324" s="112" t="s">
        <v>2373</v>
      </c>
      <c r="O324" s="61" t="s">
        <v>2374</v>
      </c>
      <c r="P324" s="114" t="s">
        <v>2375</v>
      </c>
      <c r="Q324" s="114" t="s">
        <v>2376</v>
      </c>
    </row>
    <row r="325" spans="1:17">
      <c r="A325" s="60">
        <v>43312</v>
      </c>
      <c r="B325" s="61" t="s">
        <v>2377</v>
      </c>
      <c r="C325" s="61" t="s">
        <v>2378</v>
      </c>
      <c r="D325" s="61" t="s">
        <v>2379</v>
      </c>
      <c r="E325" s="61" t="s">
        <v>2365</v>
      </c>
      <c r="F325" s="61">
        <v>20106020</v>
      </c>
      <c r="G325" s="61">
        <v>450971695</v>
      </c>
      <c r="H325" s="110">
        <v>24689184810.869</v>
      </c>
      <c r="I325" s="113">
        <v>0.75</v>
      </c>
      <c r="J325" s="110">
        <v>18516888608.1517</v>
      </c>
      <c r="K325" s="61">
        <v>1</v>
      </c>
      <c r="L325" s="110">
        <v>18516888608.1517</v>
      </c>
      <c r="M325" s="61">
        <v>1</v>
      </c>
      <c r="N325" s="112" t="s">
        <v>2380</v>
      </c>
      <c r="O325" s="61" t="s">
        <v>2381</v>
      </c>
      <c r="P325" s="114" t="s">
        <v>2382</v>
      </c>
      <c r="Q325" s="114" t="s">
        <v>2383</v>
      </c>
    </row>
    <row r="326" spans="1:17">
      <c r="A326" s="60">
        <v>43312</v>
      </c>
      <c r="B326" s="61" t="s">
        <v>2384</v>
      </c>
      <c r="C326" s="61" t="s">
        <v>2385</v>
      </c>
      <c r="D326" s="61" t="s">
        <v>2386</v>
      </c>
      <c r="E326" s="61" t="s">
        <v>2365</v>
      </c>
      <c r="F326" s="61">
        <v>20106020</v>
      </c>
      <c r="G326" s="61">
        <v>150348256</v>
      </c>
      <c r="H326" s="110">
        <v>5506138777.99664</v>
      </c>
      <c r="I326" s="113">
        <v>0.7</v>
      </c>
      <c r="J326" s="110">
        <v>3854297144.59765</v>
      </c>
      <c r="K326" s="61">
        <v>1</v>
      </c>
      <c r="L326" s="110">
        <v>3854297144.59765</v>
      </c>
      <c r="M326" s="61">
        <v>1</v>
      </c>
      <c r="N326" s="112" t="s">
        <v>2387</v>
      </c>
      <c r="O326" s="61" t="s">
        <v>2388</v>
      </c>
      <c r="P326" s="114" t="s">
        <v>2389</v>
      </c>
      <c r="Q326" s="114" t="s">
        <v>2390</v>
      </c>
    </row>
    <row r="327" spans="1:17">
      <c r="A327" s="60">
        <v>43312</v>
      </c>
      <c r="B327" s="61" t="s">
        <v>2391</v>
      </c>
      <c r="C327" s="61" t="s">
        <v>2392</v>
      </c>
      <c r="D327" s="61" t="s">
        <v>2393</v>
      </c>
      <c r="E327" s="61" t="s">
        <v>2365</v>
      </c>
      <c r="F327" s="61">
        <v>10102030</v>
      </c>
      <c r="G327" s="61">
        <v>256403686</v>
      </c>
      <c r="H327" s="110">
        <v>21186362478.6397</v>
      </c>
      <c r="I327" s="113">
        <v>0.5</v>
      </c>
      <c r="J327" s="110">
        <v>10593181239.3198</v>
      </c>
      <c r="K327" s="61">
        <v>1</v>
      </c>
      <c r="L327" s="110">
        <v>10593181239.3198</v>
      </c>
      <c r="M327" s="61">
        <v>1</v>
      </c>
      <c r="N327" s="112" t="s">
        <v>2394</v>
      </c>
      <c r="O327" s="61" t="s">
        <v>2395</v>
      </c>
      <c r="P327" s="114" t="s">
        <v>2396</v>
      </c>
      <c r="Q327" s="114" t="s">
        <v>2397</v>
      </c>
    </row>
    <row r="328" spans="1:17">
      <c r="A328" s="60">
        <v>43312</v>
      </c>
      <c r="B328" s="61" t="s">
        <v>2398</v>
      </c>
      <c r="C328" s="61" t="s">
        <v>2399</v>
      </c>
      <c r="D328" s="61" t="s">
        <v>2400</v>
      </c>
      <c r="E328" s="61" t="s">
        <v>2365</v>
      </c>
      <c r="F328" s="61">
        <v>45201020</v>
      </c>
      <c r="G328" s="61">
        <v>5631506659</v>
      </c>
      <c r="H328" s="110">
        <v>30613164726.1223</v>
      </c>
      <c r="I328" s="113">
        <v>1</v>
      </c>
      <c r="J328" s="110">
        <v>30613164726.1223</v>
      </c>
      <c r="K328" s="61">
        <v>1</v>
      </c>
      <c r="L328" s="110">
        <v>30613164726.1223</v>
      </c>
      <c r="M328" s="61">
        <v>1</v>
      </c>
      <c r="N328" s="112" t="s">
        <v>2401</v>
      </c>
      <c r="O328" s="61" t="s">
        <v>2402</v>
      </c>
      <c r="P328" s="114" t="s">
        <v>2403</v>
      </c>
      <c r="Q328" s="114" t="s">
        <v>2404</v>
      </c>
    </row>
    <row r="329" spans="1:17">
      <c r="A329" s="60">
        <v>43312</v>
      </c>
      <c r="B329" s="61" t="s">
        <v>2405</v>
      </c>
      <c r="C329" s="61" t="s">
        <v>2406</v>
      </c>
      <c r="D329" s="61" t="s">
        <v>2407</v>
      </c>
      <c r="E329" s="61" t="s">
        <v>2365</v>
      </c>
      <c r="F329" s="61">
        <v>25101020</v>
      </c>
      <c r="G329" s="61">
        <v>137277072</v>
      </c>
      <c r="H329" s="110">
        <v>5957434302.89162</v>
      </c>
      <c r="I329" s="113">
        <v>0.85</v>
      </c>
      <c r="J329" s="110">
        <v>5063819157.45788</v>
      </c>
      <c r="K329" s="61">
        <v>1</v>
      </c>
      <c r="L329" s="110">
        <v>5063819157.45788</v>
      </c>
      <c r="M329" s="61">
        <v>1</v>
      </c>
      <c r="N329" s="112" t="s">
        <v>2408</v>
      </c>
      <c r="O329" s="61" t="s">
        <v>2409</v>
      </c>
      <c r="P329" s="114" t="s">
        <v>2410</v>
      </c>
      <c r="Q329" s="114" t="s">
        <v>2411</v>
      </c>
    </row>
    <row r="330" spans="1:17">
      <c r="A330" s="60">
        <v>43312</v>
      </c>
      <c r="B330" s="61" t="s">
        <v>2412</v>
      </c>
      <c r="C330" s="61" t="s">
        <v>2413</v>
      </c>
      <c r="D330" s="61" t="s">
        <v>2414</v>
      </c>
      <c r="E330" s="61" t="s">
        <v>2365</v>
      </c>
      <c r="F330" s="61">
        <v>35202010</v>
      </c>
      <c r="G330" s="61">
        <v>104137482</v>
      </c>
      <c r="H330" s="110">
        <v>3589584951.58339</v>
      </c>
      <c r="I330" s="113">
        <v>1</v>
      </c>
      <c r="J330" s="110">
        <v>3589584951.58339</v>
      </c>
      <c r="K330" s="61">
        <v>1</v>
      </c>
      <c r="L330" s="110">
        <v>3589584951.58339</v>
      </c>
      <c r="M330" s="61">
        <v>1</v>
      </c>
      <c r="N330" s="112" t="s">
        <v>2415</v>
      </c>
      <c r="O330" s="61" t="s">
        <v>2416</v>
      </c>
      <c r="P330" s="114" t="s">
        <v>2417</v>
      </c>
      <c r="Q330" s="114" t="s">
        <v>2418</v>
      </c>
    </row>
    <row r="331" spans="1:17">
      <c r="A331" s="60">
        <v>43312</v>
      </c>
      <c r="B331" s="61" t="s">
        <v>2419</v>
      </c>
      <c r="C331" s="61" t="s">
        <v>2420</v>
      </c>
      <c r="D331" s="61" t="s">
        <v>2421</v>
      </c>
      <c r="E331" s="61" t="s">
        <v>2365</v>
      </c>
      <c r="F331" s="61">
        <v>40301030</v>
      </c>
      <c r="G331" s="61">
        <v>554151850</v>
      </c>
      <c r="H331" s="110">
        <v>28178828271.1401</v>
      </c>
      <c r="I331" s="113">
        <v>0.8</v>
      </c>
      <c r="J331" s="110">
        <v>22543062616.912</v>
      </c>
      <c r="K331" s="61">
        <v>1</v>
      </c>
      <c r="L331" s="110">
        <v>22543062616.912</v>
      </c>
      <c r="M331" s="61">
        <v>1</v>
      </c>
      <c r="N331" s="112" t="s">
        <v>2422</v>
      </c>
      <c r="O331" s="61" t="s">
        <v>2423</v>
      </c>
      <c r="P331" s="114" t="s">
        <v>2424</v>
      </c>
      <c r="Q331" s="114" t="s">
        <v>2425</v>
      </c>
    </row>
    <row r="332" spans="1:17">
      <c r="A332" s="60">
        <v>43312</v>
      </c>
      <c r="B332" s="61" t="s">
        <v>2426</v>
      </c>
      <c r="C332" s="61" t="s">
        <v>2427</v>
      </c>
      <c r="D332" s="61" t="s">
        <v>2428</v>
      </c>
      <c r="E332" s="61" t="s">
        <v>2365</v>
      </c>
      <c r="F332" s="61">
        <v>15105020</v>
      </c>
      <c r="G332" s="61">
        <v>612268777</v>
      </c>
      <c r="H332" s="110">
        <v>10126103141.5453</v>
      </c>
      <c r="I332" s="113">
        <v>0.9</v>
      </c>
      <c r="J332" s="110">
        <v>9113492827.39077</v>
      </c>
      <c r="K332" s="61">
        <v>1</v>
      </c>
      <c r="L332" s="110">
        <v>9113492827.39077</v>
      </c>
      <c r="M332" s="61">
        <v>1</v>
      </c>
      <c r="N332" s="112" t="s">
        <v>2429</v>
      </c>
      <c r="O332" s="61" t="s">
        <v>2430</v>
      </c>
      <c r="P332" s="114" t="s">
        <v>2431</v>
      </c>
      <c r="Q332" s="114" t="s">
        <v>2432</v>
      </c>
    </row>
    <row r="333" spans="1:17">
      <c r="A333" s="60">
        <v>43312</v>
      </c>
      <c r="B333" s="61" t="s">
        <v>2433</v>
      </c>
      <c r="C333" s="61" t="s">
        <v>2434</v>
      </c>
      <c r="D333" s="61" t="s">
        <v>2435</v>
      </c>
      <c r="E333" s="61" t="s">
        <v>2365</v>
      </c>
      <c r="F333" s="61">
        <v>15105020</v>
      </c>
      <c r="G333" s="61">
        <v>533735699</v>
      </c>
      <c r="H333" s="110">
        <v>18959742722.1099</v>
      </c>
      <c r="I333" s="113">
        <v>1</v>
      </c>
      <c r="J333" s="110">
        <v>18959742722.1099</v>
      </c>
      <c r="K333" s="61">
        <v>1</v>
      </c>
      <c r="L333" s="110">
        <v>18959742722.1099</v>
      </c>
      <c r="M333" s="61">
        <v>1</v>
      </c>
      <c r="N333" s="112" t="s">
        <v>2436</v>
      </c>
      <c r="O333" s="61" t="s">
        <v>2437</v>
      </c>
      <c r="P333" s="114" t="s">
        <v>2438</v>
      </c>
      <c r="Q333" s="114" t="s">
        <v>2439</v>
      </c>
    </row>
    <row r="334" spans="1:17">
      <c r="A334" s="60">
        <v>43312</v>
      </c>
      <c r="B334" s="61" t="s">
        <v>2440</v>
      </c>
      <c r="C334" s="61" t="s">
        <v>2441</v>
      </c>
      <c r="D334" s="61" t="s">
        <v>2442</v>
      </c>
      <c r="E334" s="61" t="s">
        <v>2365</v>
      </c>
      <c r="F334" s="61">
        <v>20106020</v>
      </c>
      <c r="G334" s="61">
        <v>591723390</v>
      </c>
      <c r="H334" s="110">
        <v>12801476661.1611</v>
      </c>
      <c r="I334" s="113">
        <v>0.75</v>
      </c>
      <c r="J334" s="110">
        <v>9601107495.87079</v>
      </c>
      <c r="K334" s="61">
        <v>1</v>
      </c>
      <c r="L334" s="110">
        <v>9601107495.87079</v>
      </c>
      <c r="M334" s="61">
        <v>1</v>
      </c>
      <c r="N334" s="112" t="s">
        <v>2443</v>
      </c>
      <c r="O334" s="61" t="s">
        <v>2444</v>
      </c>
      <c r="P334" s="114" t="s">
        <v>2445</v>
      </c>
      <c r="Q334" s="114" t="s">
        <v>2446</v>
      </c>
    </row>
    <row r="335" spans="1:17">
      <c r="A335" s="60">
        <v>43312</v>
      </c>
      <c r="B335" s="61" t="s">
        <v>2447</v>
      </c>
      <c r="C335" s="61" t="s">
        <v>2448</v>
      </c>
      <c r="D335" s="61" t="s">
        <v>2449</v>
      </c>
      <c r="E335" s="61" t="s">
        <v>61</v>
      </c>
      <c r="F335" s="61">
        <v>25301020</v>
      </c>
      <c r="G335" s="61">
        <v>289335970</v>
      </c>
      <c r="H335" s="110">
        <v>14922735278.8699</v>
      </c>
      <c r="I335" s="113">
        <v>0.65</v>
      </c>
      <c r="J335" s="110">
        <v>9699777931.26542</v>
      </c>
      <c r="K335" s="61">
        <v>1</v>
      </c>
      <c r="L335" s="110">
        <v>9699777931.26542</v>
      </c>
      <c r="M335" s="61">
        <v>1</v>
      </c>
      <c r="N335" s="112" t="s">
        <v>2450</v>
      </c>
      <c r="O335" s="61" t="s">
        <v>2451</v>
      </c>
      <c r="P335" s="114" t="s">
        <v>2452</v>
      </c>
      <c r="Q335" s="114" t="s">
        <v>2453</v>
      </c>
    </row>
    <row r="336" spans="1:17">
      <c r="A336" s="60">
        <v>43312</v>
      </c>
      <c r="B336" s="61" t="s">
        <v>2454</v>
      </c>
      <c r="C336" s="61" t="s">
        <v>2455</v>
      </c>
      <c r="D336" s="61" t="s">
        <v>2456</v>
      </c>
      <c r="E336" s="61" t="s">
        <v>61</v>
      </c>
      <c r="F336" s="61">
        <v>20305010</v>
      </c>
      <c r="G336" s="61">
        <v>98960602</v>
      </c>
      <c r="H336" s="110">
        <v>22161986343.6371</v>
      </c>
      <c r="I336" s="113">
        <v>0.3</v>
      </c>
      <c r="J336" s="110">
        <v>6648595903.09114</v>
      </c>
      <c r="K336" s="61">
        <v>1</v>
      </c>
      <c r="L336" s="110">
        <v>6648595903.09114</v>
      </c>
      <c r="M336" s="61">
        <v>1</v>
      </c>
      <c r="N336" s="112" t="s">
        <v>2457</v>
      </c>
      <c r="O336" s="61" t="s">
        <v>2458</v>
      </c>
      <c r="P336" s="114" t="s">
        <v>2459</v>
      </c>
      <c r="Q336" s="114" t="s">
        <v>2460</v>
      </c>
    </row>
    <row r="337" spans="1:17">
      <c r="A337" s="60">
        <v>43312</v>
      </c>
      <c r="B337" s="61" t="s">
        <v>2461</v>
      </c>
      <c r="C337" s="61" t="s">
        <v>2462</v>
      </c>
      <c r="D337" s="61" t="s">
        <v>2463</v>
      </c>
      <c r="E337" s="61" t="s">
        <v>61</v>
      </c>
      <c r="F337" s="61">
        <v>15101040</v>
      </c>
      <c r="G337" s="61">
        <v>428443505</v>
      </c>
      <c r="H337" s="110">
        <v>54892385371.2649</v>
      </c>
      <c r="I337" s="113">
        <v>1</v>
      </c>
      <c r="J337" s="110">
        <v>54892385371.2649</v>
      </c>
      <c r="K337" s="61">
        <v>1</v>
      </c>
      <c r="L337" s="110">
        <v>54892385371.2649</v>
      </c>
      <c r="M337" s="61">
        <v>1</v>
      </c>
      <c r="N337" s="112" t="s">
        <v>2464</v>
      </c>
      <c r="O337" s="61" t="s">
        <v>2465</v>
      </c>
      <c r="P337" s="114" t="s">
        <v>2466</v>
      </c>
      <c r="Q337" s="114" t="s">
        <v>2467</v>
      </c>
    </row>
    <row r="338" spans="1:17">
      <c r="A338" s="60">
        <v>43312</v>
      </c>
      <c r="B338" s="61" t="s">
        <v>2468</v>
      </c>
      <c r="C338" s="61" t="s">
        <v>2469</v>
      </c>
      <c r="D338" s="61" t="s">
        <v>2470</v>
      </c>
      <c r="E338" s="61" t="s">
        <v>61</v>
      </c>
      <c r="F338" s="61">
        <v>20101010</v>
      </c>
      <c r="G338" s="61">
        <v>774556062</v>
      </c>
      <c r="H338" s="110">
        <v>96064547956.3686</v>
      </c>
      <c r="I338" s="113">
        <v>0.75</v>
      </c>
      <c r="J338" s="110">
        <v>72048410967.2765</v>
      </c>
      <c r="K338" s="61">
        <v>1</v>
      </c>
      <c r="L338" s="110">
        <v>72048410967.2765</v>
      </c>
      <c r="M338" s="61">
        <v>1</v>
      </c>
      <c r="N338" s="112" t="s">
        <v>2471</v>
      </c>
      <c r="O338" s="61" t="s">
        <v>2472</v>
      </c>
      <c r="P338" s="114" t="s">
        <v>2473</v>
      </c>
      <c r="Q338" s="114" t="s">
        <v>2474</v>
      </c>
    </row>
    <row r="339" spans="1:17">
      <c r="A339" s="60">
        <v>43312</v>
      </c>
      <c r="B339" s="61" t="s">
        <v>2475</v>
      </c>
      <c r="C339" s="61" t="s">
        <v>2476</v>
      </c>
      <c r="D339" s="61" t="s">
        <v>2477</v>
      </c>
      <c r="E339" s="61" t="s">
        <v>61</v>
      </c>
      <c r="F339" s="61">
        <v>20106010</v>
      </c>
      <c r="G339" s="61">
        <v>222145474</v>
      </c>
      <c r="H339" s="110">
        <v>9975779948.94501</v>
      </c>
      <c r="I339" s="113">
        <v>0.7</v>
      </c>
      <c r="J339" s="110">
        <v>6983045964.26151</v>
      </c>
      <c r="K339" s="61">
        <v>1</v>
      </c>
      <c r="L339" s="110">
        <v>6983045964.26151</v>
      </c>
      <c r="M339" s="61">
        <v>1</v>
      </c>
      <c r="N339" s="112" t="s">
        <v>2478</v>
      </c>
      <c r="O339" s="61" t="s">
        <v>2479</v>
      </c>
      <c r="P339" s="114" t="s">
        <v>2480</v>
      </c>
      <c r="Q339" s="114" t="s">
        <v>2481</v>
      </c>
    </row>
    <row r="340" spans="1:17">
      <c r="A340" s="60">
        <v>43312</v>
      </c>
      <c r="B340" s="61" t="s">
        <v>2482</v>
      </c>
      <c r="C340" s="61" t="s">
        <v>2483</v>
      </c>
      <c r="D340" s="61" t="s">
        <v>2484</v>
      </c>
      <c r="E340" s="61" t="s">
        <v>61</v>
      </c>
      <c r="F340" s="61">
        <v>40203010</v>
      </c>
      <c r="G340" s="61">
        <v>201510563</v>
      </c>
      <c r="H340" s="110">
        <v>13920299717.4204</v>
      </c>
      <c r="I340" s="113">
        <v>0.3</v>
      </c>
      <c r="J340" s="110">
        <v>4176089915.22611</v>
      </c>
      <c r="K340" s="61">
        <v>1</v>
      </c>
      <c r="L340" s="110">
        <v>4176089915.22611</v>
      </c>
      <c r="M340" s="61">
        <v>1</v>
      </c>
      <c r="N340" s="112" t="s">
        <v>2485</v>
      </c>
      <c r="O340" s="61" t="s">
        <v>2486</v>
      </c>
      <c r="P340" s="114" t="s">
        <v>2487</v>
      </c>
      <c r="Q340" s="114" t="s">
        <v>2488</v>
      </c>
    </row>
    <row r="341" spans="1:17">
      <c r="A341" s="60">
        <v>43312</v>
      </c>
      <c r="B341" s="61" t="s">
        <v>2489</v>
      </c>
      <c r="C341" s="100" t="s">
        <v>2490</v>
      </c>
      <c r="D341" s="61" t="s">
        <v>2491</v>
      </c>
      <c r="E341" s="61" t="s">
        <v>61</v>
      </c>
      <c r="F341" s="61">
        <v>15104050</v>
      </c>
      <c r="G341" s="61">
        <v>1021903625</v>
      </c>
      <c r="H341" s="110">
        <v>32899089426.9058</v>
      </c>
      <c r="I341" s="113">
        <v>0.65</v>
      </c>
      <c r="J341" s="110">
        <v>21384408127.4888</v>
      </c>
      <c r="K341" s="61">
        <v>1</v>
      </c>
      <c r="L341" s="110">
        <v>21384408127.4888</v>
      </c>
      <c r="M341" s="61">
        <v>1</v>
      </c>
      <c r="N341" s="112" t="s">
        <v>2492</v>
      </c>
      <c r="O341" s="61" t="s">
        <v>2493</v>
      </c>
      <c r="P341" s="114" t="s">
        <v>2494</v>
      </c>
      <c r="Q341" s="114" t="s">
        <v>2495</v>
      </c>
    </row>
    <row r="342" spans="1:17">
      <c r="A342" s="60">
        <v>43312</v>
      </c>
      <c r="B342" s="61" t="s">
        <v>2496</v>
      </c>
      <c r="C342" s="61" t="s">
        <v>2497</v>
      </c>
      <c r="D342" s="61" t="s">
        <v>2498</v>
      </c>
      <c r="E342" s="61" t="s">
        <v>61</v>
      </c>
      <c r="F342" s="61">
        <v>15101020</v>
      </c>
      <c r="G342" s="61">
        <v>75870506</v>
      </c>
      <c r="H342" s="110">
        <v>9520827624.73343</v>
      </c>
      <c r="I342" s="113">
        <v>0.9</v>
      </c>
      <c r="J342" s="110">
        <v>8568744862.26008</v>
      </c>
      <c r="K342" s="61">
        <v>1</v>
      </c>
      <c r="L342" s="110">
        <v>8568744862.26008</v>
      </c>
      <c r="M342" s="61">
        <v>1</v>
      </c>
      <c r="N342" s="112" t="s">
        <v>2499</v>
      </c>
      <c r="O342" s="61" t="s">
        <v>2500</v>
      </c>
      <c r="P342" s="114" t="s">
        <v>2501</v>
      </c>
      <c r="Q342" s="114" t="s">
        <v>2502</v>
      </c>
    </row>
    <row r="343" spans="1:17">
      <c r="A343" s="60">
        <v>43312</v>
      </c>
      <c r="B343" s="61" t="s">
        <v>2503</v>
      </c>
      <c r="C343" s="61" t="s">
        <v>2504</v>
      </c>
      <c r="D343" s="61" t="s">
        <v>2505</v>
      </c>
      <c r="E343" s="61" t="s">
        <v>61</v>
      </c>
      <c r="F343" s="61">
        <v>45102010</v>
      </c>
      <c r="G343" s="61">
        <v>105445349</v>
      </c>
      <c r="H343" s="110">
        <v>14169771569.1171</v>
      </c>
      <c r="I343" s="113">
        <v>0.9</v>
      </c>
      <c r="J343" s="110">
        <v>12752794412.2054</v>
      </c>
      <c r="K343" s="61">
        <v>1</v>
      </c>
      <c r="L343" s="110">
        <v>12752794412.2054</v>
      </c>
      <c r="M343" s="61">
        <v>1</v>
      </c>
      <c r="N343" s="112" t="s">
        <v>2506</v>
      </c>
      <c r="O343" s="61" t="s">
        <v>2507</v>
      </c>
      <c r="P343" s="114" t="s">
        <v>2508</v>
      </c>
      <c r="Q343" s="114" t="s">
        <v>2509</v>
      </c>
    </row>
    <row r="344" spans="1:17">
      <c r="A344" s="60">
        <v>43312</v>
      </c>
      <c r="B344" s="61" t="s">
        <v>62</v>
      </c>
      <c r="C344" s="61" t="s">
        <v>63</v>
      </c>
      <c r="D344" s="61" t="s">
        <v>64</v>
      </c>
      <c r="E344" s="61" t="s">
        <v>61</v>
      </c>
      <c r="F344" s="61">
        <v>40301030</v>
      </c>
      <c r="G344" s="61">
        <v>2425235751</v>
      </c>
      <c r="H344" s="110">
        <v>61293177153.8831</v>
      </c>
      <c r="I344" s="113">
        <v>0.8</v>
      </c>
      <c r="J344" s="110">
        <v>49034541723.1065</v>
      </c>
      <c r="K344" s="61">
        <v>1</v>
      </c>
      <c r="L344" s="110">
        <v>49034541723.1065</v>
      </c>
      <c r="M344" s="61">
        <v>1</v>
      </c>
      <c r="N344" s="112" t="s">
        <v>2510</v>
      </c>
      <c r="O344" s="61" t="s">
        <v>2511</v>
      </c>
      <c r="P344" s="114" t="s">
        <v>2512</v>
      </c>
      <c r="Q344" s="114" t="s">
        <v>2513</v>
      </c>
    </row>
    <row r="345" spans="1:17">
      <c r="A345" s="60">
        <v>43312</v>
      </c>
      <c r="B345" s="61" t="s">
        <v>2514</v>
      </c>
      <c r="C345" s="61" t="s">
        <v>2515</v>
      </c>
      <c r="D345" s="61" t="s">
        <v>2516</v>
      </c>
      <c r="E345" s="61" t="s">
        <v>61</v>
      </c>
      <c r="F345" s="61">
        <v>20201060</v>
      </c>
      <c r="G345" s="61">
        <v>46615862</v>
      </c>
      <c r="H345" s="110">
        <v>4458881202.98093</v>
      </c>
      <c r="I345" s="113">
        <v>0.55</v>
      </c>
      <c r="J345" s="110">
        <v>2452384661.63951</v>
      </c>
      <c r="K345" s="61">
        <v>1</v>
      </c>
      <c r="L345" s="110">
        <v>2452384661.63951</v>
      </c>
      <c r="M345" s="61">
        <v>1</v>
      </c>
      <c r="N345" s="112" t="s">
        <v>2517</v>
      </c>
      <c r="O345" s="61" t="s">
        <v>2518</v>
      </c>
      <c r="P345" s="114" t="s">
        <v>2519</v>
      </c>
      <c r="Q345" s="114" t="s">
        <v>2520</v>
      </c>
    </row>
    <row r="346" spans="1:17">
      <c r="A346" s="60">
        <v>43312</v>
      </c>
      <c r="B346" s="61" t="s">
        <v>2521</v>
      </c>
      <c r="C346" s="61" t="s">
        <v>2522</v>
      </c>
      <c r="D346" s="61" t="s">
        <v>2523</v>
      </c>
      <c r="E346" s="61" t="s">
        <v>61</v>
      </c>
      <c r="F346" s="61">
        <v>35101010</v>
      </c>
      <c r="G346" s="61">
        <v>118362000</v>
      </c>
      <c r="H346" s="110">
        <v>9860449416.72</v>
      </c>
      <c r="I346" s="113">
        <v>0.35</v>
      </c>
      <c r="J346" s="110">
        <v>3451157295.852</v>
      </c>
      <c r="K346" s="61">
        <v>1</v>
      </c>
      <c r="L346" s="110">
        <v>3451157295.852</v>
      </c>
      <c r="M346" s="61">
        <v>1</v>
      </c>
      <c r="N346" s="112" t="s">
        <v>2524</v>
      </c>
      <c r="O346" s="61" t="s">
        <v>2525</v>
      </c>
      <c r="P346" s="114" t="s">
        <v>2526</v>
      </c>
      <c r="Q346" s="114" t="s">
        <v>2527</v>
      </c>
    </row>
    <row r="347" spans="1:17">
      <c r="A347" s="60">
        <v>43312</v>
      </c>
      <c r="B347" s="61" t="s">
        <v>2528</v>
      </c>
      <c r="C347" s="61" t="s">
        <v>2529</v>
      </c>
      <c r="D347" s="61" t="s">
        <v>2530</v>
      </c>
      <c r="E347" s="61" t="s">
        <v>61</v>
      </c>
      <c r="F347" s="61">
        <v>40101010</v>
      </c>
      <c r="G347" s="61">
        <v>1248859386</v>
      </c>
      <c r="H347" s="110">
        <v>81346558561.8863</v>
      </c>
      <c r="I347" s="113">
        <v>0.9</v>
      </c>
      <c r="J347" s="110">
        <v>73211902705.6977</v>
      </c>
      <c r="K347" s="61">
        <v>1</v>
      </c>
      <c r="L347" s="110">
        <v>73211902705.6977</v>
      </c>
      <c r="M347" s="61">
        <v>1</v>
      </c>
      <c r="N347" s="112" t="s">
        <v>2531</v>
      </c>
      <c r="O347" s="61" t="s">
        <v>2532</v>
      </c>
      <c r="P347" s="114" t="s">
        <v>2533</v>
      </c>
      <c r="Q347" s="114" t="s">
        <v>2534</v>
      </c>
    </row>
    <row r="348" spans="1:17">
      <c r="A348" s="60">
        <v>43312</v>
      </c>
      <c r="B348" s="61" t="s">
        <v>2535</v>
      </c>
      <c r="C348" s="61" t="s">
        <v>2536</v>
      </c>
      <c r="D348" s="61" t="s">
        <v>2537</v>
      </c>
      <c r="E348" s="61" t="s">
        <v>61</v>
      </c>
      <c r="F348" s="61">
        <v>20301010</v>
      </c>
      <c r="G348" s="61">
        <v>2917973081</v>
      </c>
      <c r="H348" s="110">
        <v>13595242474.4346</v>
      </c>
      <c r="I348" s="113">
        <v>0.3</v>
      </c>
      <c r="J348" s="110">
        <v>4078572742.33037</v>
      </c>
      <c r="K348" s="61">
        <v>1</v>
      </c>
      <c r="L348" s="110">
        <v>4078572742.33037</v>
      </c>
      <c r="M348" s="61">
        <v>1</v>
      </c>
      <c r="N348" s="112" t="s">
        <v>2538</v>
      </c>
      <c r="O348" s="61" t="s">
        <v>2539</v>
      </c>
      <c r="P348" s="114" t="s">
        <v>2540</v>
      </c>
      <c r="Q348" s="114" t="s">
        <v>2541</v>
      </c>
    </row>
    <row r="349" spans="1:17">
      <c r="A349" s="60">
        <v>43312</v>
      </c>
      <c r="B349" s="61" t="s">
        <v>2542</v>
      </c>
      <c r="C349" s="61" t="s">
        <v>2543</v>
      </c>
      <c r="D349" s="61" t="s">
        <v>2544</v>
      </c>
      <c r="E349" s="61" t="s">
        <v>61</v>
      </c>
      <c r="F349" s="61">
        <v>20103010</v>
      </c>
      <c r="G349" s="61">
        <v>364967441</v>
      </c>
      <c r="H349" s="110">
        <v>16060604104.8045</v>
      </c>
      <c r="I349" s="113">
        <v>0.6</v>
      </c>
      <c r="J349" s="110">
        <v>9636362462.8827</v>
      </c>
      <c r="K349" s="61">
        <v>1</v>
      </c>
      <c r="L349" s="110">
        <v>9636362462.8827</v>
      </c>
      <c r="M349" s="61">
        <v>1</v>
      </c>
      <c r="N349" s="112" t="s">
        <v>2545</v>
      </c>
      <c r="O349" s="61" t="s">
        <v>2546</v>
      </c>
      <c r="P349" s="114" t="s">
        <v>2547</v>
      </c>
      <c r="Q349" s="114" t="s">
        <v>2548</v>
      </c>
    </row>
    <row r="350" spans="1:17">
      <c r="A350" s="60">
        <v>43312</v>
      </c>
      <c r="B350" s="61" t="s">
        <v>2549</v>
      </c>
      <c r="C350" s="61" t="s">
        <v>2550</v>
      </c>
      <c r="D350" s="61" t="s">
        <v>2551</v>
      </c>
      <c r="E350" s="61" t="s">
        <v>61</v>
      </c>
      <c r="F350" s="61">
        <v>20202020</v>
      </c>
      <c r="G350" s="61">
        <v>441670000</v>
      </c>
      <c r="H350" s="110">
        <v>11384574916.505</v>
      </c>
      <c r="I350" s="113">
        <v>0.6</v>
      </c>
      <c r="J350" s="110">
        <v>6830744949.903</v>
      </c>
      <c r="K350" s="61">
        <v>1</v>
      </c>
      <c r="L350" s="110">
        <v>6830744949.903</v>
      </c>
      <c r="M350" s="61">
        <v>1</v>
      </c>
      <c r="N350" s="112" t="s">
        <v>2552</v>
      </c>
      <c r="O350" s="61" t="s">
        <v>2553</v>
      </c>
      <c r="P350" s="114" t="s">
        <v>2554</v>
      </c>
      <c r="Q350" s="114" t="s">
        <v>2555</v>
      </c>
    </row>
    <row r="351" spans="1:17">
      <c r="A351" s="60">
        <v>43312</v>
      </c>
      <c r="B351" s="61" t="s">
        <v>2556</v>
      </c>
      <c r="C351" s="61" t="s">
        <v>2557</v>
      </c>
      <c r="D351" s="61" t="s">
        <v>2558</v>
      </c>
      <c r="E351" s="61" t="s">
        <v>61</v>
      </c>
      <c r="F351" s="61">
        <v>45102010</v>
      </c>
      <c r="G351" s="61">
        <v>168483742</v>
      </c>
      <c r="H351" s="110">
        <v>21645357375.5156</v>
      </c>
      <c r="I351" s="113">
        <v>0.95</v>
      </c>
      <c r="J351" s="110">
        <v>20563089506.7398</v>
      </c>
      <c r="K351" s="61">
        <v>1</v>
      </c>
      <c r="L351" s="110">
        <v>20563089506.7398</v>
      </c>
      <c r="M351" s="61">
        <v>1</v>
      </c>
      <c r="N351" s="112" t="s">
        <v>2559</v>
      </c>
      <c r="O351" s="61" t="s">
        <v>2560</v>
      </c>
      <c r="P351" s="114" t="s">
        <v>2561</v>
      </c>
      <c r="Q351" s="114" t="s">
        <v>2562</v>
      </c>
    </row>
    <row r="352" spans="1:17">
      <c r="A352" s="60">
        <v>43312</v>
      </c>
      <c r="B352" s="61" t="s">
        <v>2563</v>
      </c>
      <c r="C352" s="61" t="s">
        <v>2564</v>
      </c>
      <c r="D352" s="61" t="s">
        <v>2565</v>
      </c>
      <c r="E352" s="61" t="s">
        <v>61</v>
      </c>
      <c r="F352" s="61">
        <v>30101040</v>
      </c>
      <c r="G352" s="61">
        <v>774677811</v>
      </c>
      <c r="H352" s="110">
        <v>13922484829.602</v>
      </c>
      <c r="I352" s="113">
        <v>0.75</v>
      </c>
      <c r="J352" s="110">
        <v>10441863622.2015</v>
      </c>
      <c r="K352" s="61">
        <v>1</v>
      </c>
      <c r="L352" s="110">
        <v>10441863622.2015</v>
      </c>
      <c r="M352" s="61">
        <v>1</v>
      </c>
      <c r="N352" s="112" t="s">
        <v>2566</v>
      </c>
      <c r="O352" s="61" t="s">
        <v>2567</v>
      </c>
      <c r="P352" s="114" t="s">
        <v>2568</v>
      </c>
      <c r="Q352" s="114" t="s">
        <v>2569</v>
      </c>
    </row>
    <row r="353" spans="1:17">
      <c r="A353" s="60">
        <v>43312</v>
      </c>
      <c r="B353" s="61" t="s">
        <v>2570</v>
      </c>
      <c r="C353" s="61" t="s">
        <v>2571</v>
      </c>
      <c r="D353" s="61" t="s">
        <v>2572</v>
      </c>
      <c r="E353" s="61" t="s">
        <v>61</v>
      </c>
      <c r="F353" s="61">
        <v>30101030</v>
      </c>
      <c r="G353" s="61">
        <v>110996996</v>
      </c>
      <c r="H353" s="110">
        <v>4524741705.31583</v>
      </c>
      <c r="I353" s="113">
        <v>0.5</v>
      </c>
      <c r="J353" s="110">
        <v>2262370852.65792</v>
      </c>
      <c r="K353" s="61">
        <v>1</v>
      </c>
      <c r="L353" s="110">
        <v>2262370852.65792</v>
      </c>
      <c r="M353" s="61">
        <v>1</v>
      </c>
      <c r="N353" s="112" t="s">
        <v>2573</v>
      </c>
      <c r="O353" s="61" t="s">
        <v>2574</v>
      </c>
      <c r="P353" s="114" t="s">
        <v>2575</v>
      </c>
      <c r="Q353" s="114" t="s">
        <v>2576</v>
      </c>
    </row>
    <row r="354" spans="1:17">
      <c r="A354" s="60">
        <v>43312</v>
      </c>
      <c r="B354" s="61" t="s">
        <v>2577</v>
      </c>
      <c r="C354" s="61" t="s">
        <v>2578</v>
      </c>
      <c r="D354" s="61" t="s">
        <v>2579</v>
      </c>
      <c r="E354" s="61" t="s">
        <v>61</v>
      </c>
      <c r="F354" s="61">
        <v>40301020</v>
      </c>
      <c r="G354" s="61">
        <v>686618477</v>
      </c>
      <c r="H354" s="110">
        <v>16067558980.277</v>
      </c>
      <c r="I354" s="113">
        <v>0.25</v>
      </c>
      <c r="J354" s="110">
        <v>4016889745.06925</v>
      </c>
      <c r="K354" s="61">
        <v>1</v>
      </c>
      <c r="L354" s="110">
        <v>4016889745.06925</v>
      </c>
      <c r="M354" s="61">
        <v>1</v>
      </c>
      <c r="N354" s="112" t="s">
        <v>2580</v>
      </c>
      <c r="O354" s="61" t="s">
        <v>2581</v>
      </c>
      <c r="P354" s="114" t="s">
        <v>2582</v>
      </c>
      <c r="Q354" s="114" t="s">
        <v>2583</v>
      </c>
    </row>
    <row r="355" spans="1:17">
      <c r="A355" s="60">
        <v>43312</v>
      </c>
      <c r="B355" s="61" t="s">
        <v>2584</v>
      </c>
      <c r="C355" s="61" t="s">
        <v>2585</v>
      </c>
      <c r="D355" s="61" t="s">
        <v>2586</v>
      </c>
      <c r="E355" s="61" t="s">
        <v>61</v>
      </c>
      <c r="F355" s="61">
        <v>60101010</v>
      </c>
      <c r="G355" s="61">
        <v>74863035</v>
      </c>
      <c r="H355" s="110">
        <v>7808959999.17101</v>
      </c>
      <c r="I355" s="113">
        <v>0.5</v>
      </c>
      <c r="J355" s="110">
        <v>3904479999.58551</v>
      </c>
      <c r="K355" s="61">
        <v>1</v>
      </c>
      <c r="L355" s="110">
        <v>3904479999.58551</v>
      </c>
      <c r="M355" s="61">
        <v>1</v>
      </c>
      <c r="N355" s="112" t="s">
        <v>2587</v>
      </c>
      <c r="O355" s="61" t="s">
        <v>2588</v>
      </c>
      <c r="P355" s="114" t="s">
        <v>2589</v>
      </c>
      <c r="Q355" s="114" t="s">
        <v>2590</v>
      </c>
    </row>
    <row r="356" spans="1:17">
      <c r="A356" s="60">
        <v>43312</v>
      </c>
      <c r="B356" s="61" t="s">
        <v>2591</v>
      </c>
      <c r="C356" s="61" t="s">
        <v>2592</v>
      </c>
      <c r="D356" s="61" t="s">
        <v>2593</v>
      </c>
      <c r="E356" s="61" t="s">
        <v>61</v>
      </c>
      <c r="F356" s="61">
        <v>40101010</v>
      </c>
      <c r="G356" s="61">
        <v>2846104526</v>
      </c>
      <c r="H356" s="110">
        <v>40010966476.7653</v>
      </c>
      <c r="I356" s="113">
        <v>0.4</v>
      </c>
      <c r="J356" s="110">
        <v>16004386590.7061</v>
      </c>
      <c r="K356" s="61">
        <v>1</v>
      </c>
      <c r="L356" s="110">
        <v>16004386590.7061</v>
      </c>
      <c r="M356" s="61">
        <v>1</v>
      </c>
      <c r="N356" s="112" t="s">
        <v>2594</v>
      </c>
      <c r="O356" s="61" t="s">
        <v>2595</v>
      </c>
      <c r="P356" s="114" t="s">
        <v>2596</v>
      </c>
      <c r="Q356" s="114" t="s">
        <v>2597</v>
      </c>
    </row>
    <row r="357" spans="1:17">
      <c r="A357" s="60">
        <v>43312</v>
      </c>
      <c r="B357" s="61" t="s">
        <v>2598</v>
      </c>
      <c r="C357" s="61" t="s">
        <v>2599</v>
      </c>
      <c r="D357" s="61" t="s">
        <v>2600</v>
      </c>
      <c r="E357" s="61" t="s">
        <v>61</v>
      </c>
      <c r="F357" s="61">
        <v>30202030</v>
      </c>
      <c r="G357" s="61">
        <v>670710400</v>
      </c>
      <c r="H357" s="110">
        <v>52744035723.5792</v>
      </c>
      <c r="I357" s="113">
        <v>0.9</v>
      </c>
      <c r="J357" s="110">
        <v>47469632151.2213</v>
      </c>
      <c r="K357" s="61">
        <v>1</v>
      </c>
      <c r="L357" s="110">
        <v>47469632151.2213</v>
      </c>
      <c r="M357" s="61">
        <v>1</v>
      </c>
      <c r="N357" s="112" t="s">
        <v>2601</v>
      </c>
      <c r="O357" s="61" t="s">
        <v>2602</v>
      </c>
      <c r="P357" s="114" t="s">
        <v>2603</v>
      </c>
      <c r="Q357" s="114" t="s">
        <v>2604</v>
      </c>
    </row>
    <row r="358" spans="1:17">
      <c r="A358" s="60">
        <v>43312</v>
      </c>
      <c r="B358" s="61" t="s">
        <v>2605</v>
      </c>
      <c r="C358" s="61" t="s">
        <v>2606</v>
      </c>
      <c r="D358" s="61" t="s">
        <v>2607</v>
      </c>
      <c r="E358" s="61" t="s">
        <v>61</v>
      </c>
      <c r="F358" s="61">
        <v>20101010</v>
      </c>
      <c r="G358" s="61">
        <v>8311921</v>
      </c>
      <c r="H358" s="110">
        <v>15366073802.359</v>
      </c>
      <c r="I358" s="113">
        <v>0.3</v>
      </c>
      <c r="J358" s="110">
        <v>4609822140.7077</v>
      </c>
      <c r="K358" s="61">
        <v>1</v>
      </c>
      <c r="L358" s="110">
        <v>4609822140.7077</v>
      </c>
      <c r="M358" s="61">
        <v>1</v>
      </c>
      <c r="N358" s="112" t="s">
        <v>2608</v>
      </c>
      <c r="O358" s="61" t="s">
        <v>2609</v>
      </c>
      <c r="P358" s="114" t="s">
        <v>2610</v>
      </c>
      <c r="Q358" s="114" t="s">
        <v>2611</v>
      </c>
    </row>
    <row r="359" spans="1:17">
      <c r="A359" s="60">
        <v>43312</v>
      </c>
      <c r="B359" s="61" t="s">
        <v>2612</v>
      </c>
      <c r="C359" s="61" t="s">
        <v>2613</v>
      </c>
      <c r="D359" s="61" t="s">
        <v>2614</v>
      </c>
      <c r="E359" s="61" t="s">
        <v>61</v>
      </c>
      <c r="F359" s="61">
        <v>45103010</v>
      </c>
      <c r="G359" s="61">
        <v>259188047</v>
      </c>
      <c r="H359" s="110">
        <v>38757008127.3423</v>
      </c>
      <c r="I359" s="113">
        <v>0.5</v>
      </c>
      <c r="J359" s="110">
        <v>19378504063.6712</v>
      </c>
      <c r="K359" s="61">
        <v>1</v>
      </c>
      <c r="L359" s="110">
        <v>19378504063.6712</v>
      </c>
      <c r="M359" s="61">
        <v>1</v>
      </c>
      <c r="N359" s="112" t="s">
        <v>2615</v>
      </c>
      <c r="O359" s="61" t="s">
        <v>2616</v>
      </c>
      <c r="P359" s="114" t="s">
        <v>2617</v>
      </c>
      <c r="Q359" s="114" t="s">
        <v>2618</v>
      </c>
    </row>
    <row r="360" spans="1:17">
      <c r="A360" s="60">
        <v>43312</v>
      </c>
      <c r="B360" s="61" t="s">
        <v>2619</v>
      </c>
      <c r="C360" s="61" t="s">
        <v>2620</v>
      </c>
      <c r="D360" s="61" t="s">
        <v>2621</v>
      </c>
      <c r="E360" s="61" t="s">
        <v>61</v>
      </c>
      <c r="F360" s="61">
        <v>20201070</v>
      </c>
      <c r="G360" s="61">
        <v>235402740</v>
      </c>
      <c r="H360" s="110">
        <v>9273828299.79879</v>
      </c>
      <c r="I360" s="113">
        <v>1</v>
      </c>
      <c r="J360" s="110">
        <v>9273828299.79879</v>
      </c>
      <c r="K360" s="61">
        <v>1</v>
      </c>
      <c r="L360" s="110">
        <v>9273828299.79879</v>
      </c>
      <c r="M360" s="61">
        <v>1</v>
      </c>
      <c r="N360" s="112" t="s">
        <v>2622</v>
      </c>
      <c r="O360" s="61" t="s">
        <v>2623</v>
      </c>
      <c r="P360" s="114" t="s">
        <v>2624</v>
      </c>
      <c r="Q360" s="114" t="s">
        <v>2625</v>
      </c>
    </row>
    <row r="361" spans="1:17">
      <c r="A361" s="60">
        <v>43312</v>
      </c>
      <c r="B361" s="61" t="s">
        <v>2626</v>
      </c>
      <c r="C361" s="61" t="s">
        <v>2627</v>
      </c>
      <c r="D361" s="61" t="s">
        <v>2628</v>
      </c>
      <c r="E361" s="61" t="s">
        <v>61</v>
      </c>
      <c r="F361" s="61">
        <v>55101010</v>
      </c>
      <c r="G361" s="61">
        <v>2927438804</v>
      </c>
      <c r="H361" s="110">
        <v>43843197089.5386</v>
      </c>
      <c r="I361" s="113">
        <v>0.2</v>
      </c>
      <c r="J361" s="110">
        <v>8768639417.90771</v>
      </c>
      <c r="K361" s="61">
        <v>1</v>
      </c>
      <c r="L361" s="110">
        <v>8768639417.90771</v>
      </c>
      <c r="M361" s="61">
        <v>1</v>
      </c>
      <c r="N361" s="112" t="s">
        <v>2629</v>
      </c>
      <c r="O361" s="61" t="s">
        <v>2630</v>
      </c>
      <c r="P361" s="114" t="s">
        <v>2631</v>
      </c>
      <c r="Q361" s="114" t="s">
        <v>2632</v>
      </c>
    </row>
    <row r="362" spans="1:17">
      <c r="A362" s="60">
        <v>43312</v>
      </c>
      <c r="B362" s="61" t="s">
        <v>2633</v>
      </c>
      <c r="C362" s="61" t="s">
        <v>2634</v>
      </c>
      <c r="D362" s="61" t="s">
        <v>2635</v>
      </c>
      <c r="E362" s="61" t="s">
        <v>61</v>
      </c>
      <c r="F362" s="61">
        <v>20103010</v>
      </c>
      <c r="G362" s="61">
        <v>98003766</v>
      </c>
      <c r="H362" s="110">
        <v>10976146009.4025</v>
      </c>
      <c r="I362" s="113">
        <v>0.8</v>
      </c>
      <c r="J362" s="110">
        <v>8780916807.52198</v>
      </c>
      <c r="K362" s="61">
        <v>1</v>
      </c>
      <c r="L362" s="110">
        <v>8780916807.52198</v>
      </c>
      <c r="M362" s="61">
        <v>1</v>
      </c>
      <c r="N362" s="112" t="s">
        <v>2636</v>
      </c>
      <c r="O362" s="61" t="s">
        <v>2637</v>
      </c>
      <c r="P362" s="114" t="s">
        <v>2638</v>
      </c>
      <c r="Q362" s="114" t="s">
        <v>2639</v>
      </c>
    </row>
    <row r="363" spans="1:17">
      <c r="A363" s="60">
        <v>43312</v>
      </c>
      <c r="B363" s="61" t="s">
        <v>2640</v>
      </c>
      <c r="C363" s="61" t="s">
        <v>2641</v>
      </c>
      <c r="D363" s="61" t="s">
        <v>2642</v>
      </c>
      <c r="E363" s="61" t="s">
        <v>61</v>
      </c>
      <c r="F363" s="61">
        <v>55103010</v>
      </c>
      <c r="G363" s="61">
        <v>2435285011</v>
      </c>
      <c r="H363" s="110">
        <v>39364533212.6704</v>
      </c>
      <c r="I363" s="113">
        <v>0.75</v>
      </c>
      <c r="J363" s="110">
        <v>29523399909.5028</v>
      </c>
      <c r="K363" s="61">
        <v>1</v>
      </c>
      <c r="L363" s="110">
        <v>29523399909.5028</v>
      </c>
      <c r="M363" s="61">
        <v>1</v>
      </c>
      <c r="N363" s="112" t="s">
        <v>2643</v>
      </c>
      <c r="O363" s="61" t="s">
        <v>2644</v>
      </c>
      <c r="P363" s="114" t="s">
        <v>2645</v>
      </c>
      <c r="Q363" s="114" t="s">
        <v>2646</v>
      </c>
    </row>
    <row r="364" spans="1:17">
      <c r="A364" s="60">
        <v>43312</v>
      </c>
      <c r="B364" s="61" t="s">
        <v>2647</v>
      </c>
      <c r="C364" s="61" t="s">
        <v>2648</v>
      </c>
      <c r="D364" s="61" t="s">
        <v>2649</v>
      </c>
      <c r="E364" s="61" t="s">
        <v>61</v>
      </c>
      <c r="F364" s="61">
        <v>35101020</v>
      </c>
      <c r="G364" s="61">
        <v>219125439</v>
      </c>
      <c r="H364" s="110">
        <v>32356130251.6261</v>
      </c>
      <c r="I364" s="113">
        <v>0.95</v>
      </c>
      <c r="J364" s="110">
        <v>30738323739.0448</v>
      </c>
      <c r="K364" s="61">
        <v>1</v>
      </c>
      <c r="L364" s="110">
        <v>30738323739.0448</v>
      </c>
      <c r="M364" s="61">
        <v>1</v>
      </c>
      <c r="N364" s="112" t="s">
        <v>2650</v>
      </c>
      <c r="O364" s="61" t="s">
        <v>2651</v>
      </c>
      <c r="P364" s="114" t="s">
        <v>2652</v>
      </c>
      <c r="Q364" s="114" t="s">
        <v>2653</v>
      </c>
    </row>
    <row r="365" spans="1:17">
      <c r="A365" s="60">
        <v>43312</v>
      </c>
      <c r="B365" s="61" t="s">
        <v>2654</v>
      </c>
      <c r="C365" s="61" t="s">
        <v>2655</v>
      </c>
      <c r="D365" s="61" t="s">
        <v>2656</v>
      </c>
      <c r="E365" s="61" t="s">
        <v>61</v>
      </c>
      <c r="F365" s="61">
        <v>40201030</v>
      </c>
      <c r="G365" s="61">
        <v>75905153</v>
      </c>
      <c r="H365" s="110">
        <v>5874968325.30505</v>
      </c>
      <c r="I365" s="113">
        <v>0.6</v>
      </c>
      <c r="J365" s="110">
        <v>3524980995.18303</v>
      </c>
      <c r="K365" s="61">
        <v>1</v>
      </c>
      <c r="L365" s="110">
        <v>3524980995.18303</v>
      </c>
      <c r="M365" s="61">
        <v>1</v>
      </c>
      <c r="N365" s="112" t="s">
        <v>2657</v>
      </c>
      <c r="O365" s="61" t="s">
        <v>2658</v>
      </c>
      <c r="P365" s="114" t="s">
        <v>2659</v>
      </c>
      <c r="Q365" s="114" t="s">
        <v>2660</v>
      </c>
    </row>
    <row r="366" spans="1:17">
      <c r="A366" s="60">
        <v>43312</v>
      </c>
      <c r="B366" s="61" t="s">
        <v>2661</v>
      </c>
      <c r="C366" s="61" t="s">
        <v>2662</v>
      </c>
      <c r="D366" s="61" t="s">
        <v>2663</v>
      </c>
      <c r="E366" s="61" t="s">
        <v>61</v>
      </c>
      <c r="F366" s="61">
        <v>35203010</v>
      </c>
      <c r="G366" s="61">
        <v>17600716</v>
      </c>
      <c r="H366" s="110">
        <v>9609028704.85628</v>
      </c>
      <c r="I366" s="113">
        <v>0.65</v>
      </c>
      <c r="J366" s="110">
        <v>6245868658.15658</v>
      </c>
      <c r="K366" s="61">
        <v>1</v>
      </c>
      <c r="L366" s="110">
        <v>6245868658.15658</v>
      </c>
      <c r="M366" s="61">
        <v>1</v>
      </c>
      <c r="N366" s="112" t="s">
        <v>2664</v>
      </c>
      <c r="O366" s="61" t="s">
        <v>2665</v>
      </c>
      <c r="P366" s="114" t="s">
        <v>2666</v>
      </c>
      <c r="Q366" s="114" t="s">
        <v>2667</v>
      </c>
    </row>
    <row r="367" spans="1:17">
      <c r="A367" s="60">
        <v>43312</v>
      </c>
      <c r="B367" s="61" t="s">
        <v>2668</v>
      </c>
      <c r="C367" s="61" t="s">
        <v>2669</v>
      </c>
      <c r="D367" s="61" t="s">
        <v>2670</v>
      </c>
      <c r="E367" s="61" t="s">
        <v>61</v>
      </c>
      <c r="F367" s="61">
        <v>25401025</v>
      </c>
      <c r="G367" s="61">
        <v>232774635</v>
      </c>
      <c r="H367" s="110">
        <v>4989597858.00966</v>
      </c>
      <c r="I367" s="113">
        <v>0.75</v>
      </c>
      <c r="J367" s="110">
        <v>3742198393.50725</v>
      </c>
      <c r="K367" s="61">
        <v>1</v>
      </c>
      <c r="L367" s="110">
        <v>3742198393.50725</v>
      </c>
      <c r="M367" s="61">
        <v>1</v>
      </c>
      <c r="N367" s="112" t="s">
        <v>2671</v>
      </c>
      <c r="O367" s="61" t="s">
        <v>2672</v>
      </c>
      <c r="P367" s="114" t="s">
        <v>2673</v>
      </c>
      <c r="Q367" s="114" t="s">
        <v>2674</v>
      </c>
    </row>
    <row r="368" spans="1:17">
      <c r="A368" s="60">
        <v>43312</v>
      </c>
      <c r="B368" s="61" t="s">
        <v>2675</v>
      </c>
      <c r="C368" s="61" t="s">
        <v>2676</v>
      </c>
      <c r="D368" s="61" t="s">
        <v>2677</v>
      </c>
      <c r="E368" s="61" t="s">
        <v>61</v>
      </c>
      <c r="F368" s="61">
        <v>25101010</v>
      </c>
      <c r="G368" s="61">
        <v>138035801</v>
      </c>
      <c r="H368" s="110">
        <v>9390120990.13731</v>
      </c>
      <c r="I368" s="113">
        <v>0.55</v>
      </c>
      <c r="J368" s="110">
        <v>5164566544.57552</v>
      </c>
      <c r="K368" s="61">
        <v>1</v>
      </c>
      <c r="L368" s="110">
        <v>5164566544.57552</v>
      </c>
      <c r="M368" s="61">
        <v>1</v>
      </c>
      <c r="N368" s="112" t="s">
        <v>2678</v>
      </c>
      <c r="O368" s="61" t="s">
        <v>2679</v>
      </c>
      <c r="P368" s="114" t="s">
        <v>2680</v>
      </c>
      <c r="Q368" s="114" t="s">
        <v>2681</v>
      </c>
    </row>
    <row r="369" spans="1:17">
      <c r="A369" s="60">
        <v>43312</v>
      </c>
      <c r="B369" s="61" t="s">
        <v>2682</v>
      </c>
      <c r="C369" s="61" t="s">
        <v>2683</v>
      </c>
      <c r="D369" s="61" t="s">
        <v>2684</v>
      </c>
      <c r="E369" s="61" t="s">
        <v>61</v>
      </c>
      <c r="F369" s="61">
        <v>60101010</v>
      </c>
      <c r="G369" s="61">
        <v>75363444</v>
      </c>
      <c r="H369" s="110">
        <v>12865315757.456</v>
      </c>
      <c r="I369" s="113">
        <v>0.6</v>
      </c>
      <c r="J369" s="110">
        <v>7719189454.47359</v>
      </c>
      <c r="K369" s="61">
        <v>1</v>
      </c>
      <c r="L369" s="110">
        <v>7719189454.47359</v>
      </c>
      <c r="M369" s="61">
        <v>1</v>
      </c>
      <c r="N369" s="112" t="s">
        <v>2685</v>
      </c>
      <c r="O369" s="61" t="s">
        <v>2686</v>
      </c>
      <c r="P369" s="114" t="s">
        <v>2687</v>
      </c>
      <c r="Q369" s="114" t="s">
        <v>2688</v>
      </c>
    </row>
    <row r="370" spans="1:17">
      <c r="A370" s="60">
        <v>43312</v>
      </c>
      <c r="B370" s="61" t="s">
        <v>2689</v>
      </c>
      <c r="C370" s="61" t="s">
        <v>2690</v>
      </c>
      <c r="D370" s="61" t="s">
        <v>2691</v>
      </c>
      <c r="E370" s="61" t="s">
        <v>61</v>
      </c>
      <c r="F370" s="61">
        <v>20305020</v>
      </c>
      <c r="G370" s="61">
        <v>550000000</v>
      </c>
      <c r="H370" s="110">
        <v>7268643112.5</v>
      </c>
      <c r="I370" s="113">
        <v>0.85</v>
      </c>
      <c r="J370" s="110">
        <v>6178346645.625</v>
      </c>
      <c r="K370" s="61">
        <v>1</v>
      </c>
      <c r="L370" s="110">
        <v>6178346645.625</v>
      </c>
      <c r="M370" s="61">
        <v>1</v>
      </c>
      <c r="N370" s="112" t="s">
        <v>2692</v>
      </c>
      <c r="O370" s="61" t="s">
        <v>2693</v>
      </c>
      <c r="P370" s="114" t="s">
        <v>2694</v>
      </c>
      <c r="Q370" s="114" t="s">
        <v>2695</v>
      </c>
    </row>
    <row r="371" spans="1:17">
      <c r="A371" s="60">
        <v>43312</v>
      </c>
      <c r="B371" s="61" t="s">
        <v>2696</v>
      </c>
      <c r="C371" s="61" t="s">
        <v>2697</v>
      </c>
      <c r="D371" s="61" t="s">
        <v>2698</v>
      </c>
      <c r="E371" s="61" t="s">
        <v>61</v>
      </c>
      <c r="F371" s="61">
        <v>25203010</v>
      </c>
      <c r="G371" s="61">
        <v>105569412</v>
      </c>
      <c r="H371" s="110">
        <v>66899239260.541</v>
      </c>
      <c r="I371" s="113">
        <v>0.3</v>
      </c>
      <c r="J371" s="110">
        <v>20069771778.1623</v>
      </c>
      <c r="K371" s="61">
        <v>1</v>
      </c>
      <c r="L371" s="110">
        <v>20069771778.1623</v>
      </c>
      <c r="M371" s="61">
        <v>1</v>
      </c>
      <c r="N371" s="112" t="s">
        <v>2699</v>
      </c>
      <c r="O371" s="61" t="s">
        <v>2700</v>
      </c>
      <c r="P371" s="114" t="s">
        <v>2701</v>
      </c>
      <c r="Q371" s="114" t="s">
        <v>2702</v>
      </c>
    </row>
    <row r="372" spans="1:17">
      <c r="A372" s="60">
        <v>43312</v>
      </c>
      <c r="B372" s="61" t="s">
        <v>2703</v>
      </c>
      <c r="C372" s="61" t="s">
        <v>2704</v>
      </c>
      <c r="D372" s="61" t="s">
        <v>2705</v>
      </c>
      <c r="E372" s="61" t="s">
        <v>61</v>
      </c>
      <c r="F372" s="61">
        <v>60101010</v>
      </c>
      <c r="G372" s="61">
        <v>74111186</v>
      </c>
      <c r="H372" s="110">
        <v>7179902075.24604</v>
      </c>
      <c r="I372" s="113">
        <v>0.45</v>
      </c>
      <c r="J372" s="110">
        <v>3230955933.86072</v>
      </c>
      <c r="K372" s="61">
        <v>1</v>
      </c>
      <c r="L372" s="110">
        <v>3230955933.86072</v>
      </c>
      <c r="M372" s="61">
        <v>1</v>
      </c>
      <c r="N372" s="112" t="s">
        <v>2706</v>
      </c>
      <c r="O372" s="61" t="s">
        <v>2707</v>
      </c>
      <c r="P372" s="114" t="s">
        <v>2708</v>
      </c>
      <c r="Q372" s="114" t="s">
        <v>2709</v>
      </c>
    </row>
    <row r="373" spans="1:17">
      <c r="A373" s="60">
        <v>43312</v>
      </c>
      <c r="B373" s="61" t="s">
        <v>2710</v>
      </c>
      <c r="C373" s="61" t="s">
        <v>2711</v>
      </c>
      <c r="D373" s="61" t="s">
        <v>2712</v>
      </c>
      <c r="E373" s="61" t="s">
        <v>61</v>
      </c>
      <c r="F373" s="61">
        <v>50101010</v>
      </c>
      <c r="G373" s="61">
        <v>58946268</v>
      </c>
      <c r="H373" s="110">
        <v>9345445958.3457</v>
      </c>
      <c r="I373" s="113">
        <v>0.45</v>
      </c>
      <c r="J373" s="110">
        <v>4205450681.25556</v>
      </c>
      <c r="K373" s="61">
        <v>1</v>
      </c>
      <c r="L373" s="110">
        <v>4205450681.25556</v>
      </c>
      <c r="M373" s="61">
        <v>1</v>
      </c>
      <c r="N373" s="112" t="s">
        <v>2713</v>
      </c>
      <c r="O373" s="61" t="s">
        <v>2714</v>
      </c>
      <c r="P373" s="114" t="s">
        <v>2715</v>
      </c>
      <c r="Q373" s="114" t="s">
        <v>2716</v>
      </c>
    </row>
    <row r="374" spans="1:17">
      <c r="A374" s="60">
        <v>43312</v>
      </c>
      <c r="B374" s="61" t="s">
        <v>2717</v>
      </c>
      <c r="C374" s="61" t="s">
        <v>2718</v>
      </c>
      <c r="D374" s="61" t="s">
        <v>2719</v>
      </c>
      <c r="E374" s="61" t="s">
        <v>61</v>
      </c>
      <c r="F374" s="61">
        <v>15102010</v>
      </c>
      <c r="G374" s="61">
        <v>79604285</v>
      </c>
      <c r="H374" s="110">
        <v>6184561979.3062</v>
      </c>
      <c r="I374" s="113">
        <v>0.45</v>
      </c>
      <c r="J374" s="110">
        <v>2783052890.68779</v>
      </c>
      <c r="K374" s="61">
        <v>1</v>
      </c>
      <c r="L374" s="110">
        <v>2783052890.68779</v>
      </c>
      <c r="M374" s="61">
        <v>1</v>
      </c>
      <c r="N374" s="112" t="s">
        <v>2720</v>
      </c>
      <c r="O374" s="61" t="s">
        <v>2721</v>
      </c>
      <c r="P374" s="114" t="s">
        <v>2722</v>
      </c>
      <c r="Q374" s="114" t="s">
        <v>2723</v>
      </c>
    </row>
    <row r="375" spans="1:17">
      <c r="A375" s="60">
        <v>43312</v>
      </c>
      <c r="B375" s="61" t="s">
        <v>2724</v>
      </c>
      <c r="C375" s="61" t="s">
        <v>2725</v>
      </c>
      <c r="D375" s="61" t="s">
        <v>2726</v>
      </c>
      <c r="E375" s="61" t="s">
        <v>61</v>
      </c>
      <c r="F375" s="61">
        <v>45203010</v>
      </c>
      <c r="G375" s="61">
        <v>62363114</v>
      </c>
      <c r="H375" s="110">
        <v>5177806550.57327</v>
      </c>
      <c r="I375" s="113">
        <v>0.95</v>
      </c>
      <c r="J375" s="110">
        <v>4918916223.04461</v>
      </c>
      <c r="K375" s="61">
        <v>1</v>
      </c>
      <c r="L375" s="110">
        <v>4918916223.04461</v>
      </c>
      <c r="M375" s="61">
        <v>1</v>
      </c>
      <c r="N375" s="112" t="s">
        <v>2727</v>
      </c>
      <c r="O375" s="61" t="s">
        <v>2728</v>
      </c>
      <c r="P375" s="114" t="s">
        <v>2729</v>
      </c>
      <c r="Q375" s="114" t="s">
        <v>2730</v>
      </c>
    </row>
    <row r="376" spans="1:17">
      <c r="A376" s="60">
        <v>43312</v>
      </c>
      <c r="B376" s="61" t="s">
        <v>2731</v>
      </c>
      <c r="C376" s="61" t="s">
        <v>2732</v>
      </c>
      <c r="D376" s="61" t="s">
        <v>2733</v>
      </c>
      <c r="E376" s="61" t="s">
        <v>61</v>
      </c>
      <c r="F376" s="61">
        <v>35202010</v>
      </c>
      <c r="G376" s="61">
        <v>83731547</v>
      </c>
      <c r="H376" s="110">
        <v>13926449227.0488</v>
      </c>
      <c r="I376" s="113">
        <v>0.45</v>
      </c>
      <c r="J376" s="110">
        <v>6266902152.17196</v>
      </c>
      <c r="K376" s="61">
        <v>1</v>
      </c>
      <c r="L376" s="110">
        <v>6266902152.17196</v>
      </c>
      <c r="M376" s="61">
        <v>1</v>
      </c>
      <c r="N376" s="112" t="s">
        <v>2734</v>
      </c>
      <c r="O376" s="61" t="s">
        <v>2735</v>
      </c>
      <c r="P376" s="114" t="s">
        <v>2736</v>
      </c>
      <c r="Q376" s="114" t="s">
        <v>2737</v>
      </c>
    </row>
    <row r="377" spans="1:17">
      <c r="A377" s="60">
        <v>43312</v>
      </c>
      <c r="B377" s="61" t="s">
        <v>2738</v>
      </c>
      <c r="C377" s="61" t="s">
        <v>2739</v>
      </c>
      <c r="D377" s="61" t="s">
        <v>2740</v>
      </c>
      <c r="E377" s="61" t="s">
        <v>61</v>
      </c>
      <c r="F377" s="61">
        <v>25401010</v>
      </c>
      <c r="G377" s="61">
        <v>212553910</v>
      </c>
      <c r="H377" s="110">
        <v>6948641744.93027</v>
      </c>
      <c r="I377" s="113">
        <v>0.35</v>
      </c>
      <c r="J377" s="110">
        <v>2432024610.72559</v>
      </c>
      <c r="K377" s="61">
        <v>1</v>
      </c>
      <c r="L377" s="110">
        <v>2432024610.72559</v>
      </c>
      <c r="M377" s="61">
        <v>1</v>
      </c>
      <c r="N377" s="112" t="s">
        <v>2741</v>
      </c>
      <c r="O377" s="61" t="s">
        <v>2742</v>
      </c>
      <c r="P377" s="114" t="s">
        <v>2743</v>
      </c>
      <c r="Q377" s="114" t="s">
        <v>2744</v>
      </c>
    </row>
    <row r="378" spans="1:17">
      <c r="A378" s="60">
        <v>43312</v>
      </c>
      <c r="B378" s="61" t="s">
        <v>2745</v>
      </c>
      <c r="C378" s="61" t="s">
        <v>2746</v>
      </c>
      <c r="D378" s="61" t="s">
        <v>2747</v>
      </c>
      <c r="E378" s="61" t="s">
        <v>61</v>
      </c>
      <c r="F378" s="61">
        <v>25203010</v>
      </c>
      <c r="G378" s="61">
        <v>126279322</v>
      </c>
      <c r="H378" s="110">
        <v>67375423041.9816</v>
      </c>
      <c r="I378" s="113">
        <v>0.6</v>
      </c>
      <c r="J378" s="110">
        <v>40425253825.189</v>
      </c>
      <c r="K378" s="61">
        <v>1</v>
      </c>
      <c r="L378" s="110">
        <v>40425253825.189</v>
      </c>
      <c r="M378" s="61">
        <v>1</v>
      </c>
      <c r="N378" s="112" t="s">
        <v>2748</v>
      </c>
      <c r="O378" s="61" t="s">
        <v>2749</v>
      </c>
      <c r="P378" s="114" t="s">
        <v>2750</v>
      </c>
      <c r="Q378" s="114" t="s">
        <v>2751</v>
      </c>
    </row>
    <row r="379" spans="1:17">
      <c r="A379" s="60">
        <v>43312</v>
      </c>
      <c r="B379" s="61" t="s">
        <v>2752</v>
      </c>
      <c r="C379" s="61" t="s">
        <v>2753</v>
      </c>
      <c r="D379" s="61" t="s">
        <v>2754</v>
      </c>
      <c r="E379" s="61" t="s">
        <v>61</v>
      </c>
      <c r="F379" s="61">
        <v>60101070</v>
      </c>
      <c r="G379" s="61">
        <v>314356064</v>
      </c>
      <c r="H379" s="110">
        <v>11869303330.2869</v>
      </c>
      <c r="I379" s="113">
        <v>0.65</v>
      </c>
      <c r="J379" s="110">
        <v>7715047164.68646</v>
      </c>
      <c r="K379" s="61">
        <v>1</v>
      </c>
      <c r="L379" s="110">
        <v>7715047164.68646</v>
      </c>
      <c r="M379" s="61">
        <v>1</v>
      </c>
      <c r="N379" s="112" t="s">
        <v>2755</v>
      </c>
      <c r="O379" s="61" t="s">
        <v>2756</v>
      </c>
      <c r="P379" s="114" t="s">
        <v>2757</v>
      </c>
      <c r="Q379" s="114" t="s">
        <v>2758</v>
      </c>
    </row>
    <row r="380" spans="1:17">
      <c r="A380" s="60">
        <v>43312</v>
      </c>
      <c r="B380" s="61" t="s">
        <v>2759</v>
      </c>
      <c r="C380" s="61" t="s">
        <v>2760</v>
      </c>
      <c r="D380" s="61" t="s">
        <v>2761</v>
      </c>
      <c r="E380" s="61" t="s">
        <v>61</v>
      </c>
      <c r="F380" s="61">
        <v>30302010</v>
      </c>
      <c r="G380" s="61">
        <v>559883805</v>
      </c>
      <c r="H380" s="110">
        <v>137241783645.432</v>
      </c>
      <c r="I380" s="113">
        <v>0.45</v>
      </c>
      <c r="J380" s="110">
        <v>61758802640.4446</v>
      </c>
      <c r="K380" s="61">
        <v>1</v>
      </c>
      <c r="L380" s="110">
        <v>61758802640.4446</v>
      </c>
      <c r="M380" s="61">
        <v>1</v>
      </c>
      <c r="N380" s="112" t="s">
        <v>2762</v>
      </c>
      <c r="O380" s="61" t="s">
        <v>2763</v>
      </c>
      <c r="P380" s="114" t="s">
        <v>2764</v>
      </c>
      <c r="Q380" s="114" t="s">
        <v>2765</v>
      </c>
    </row>
    <row r="381" spans="1:17">
      <c r="A381" s="60">
        <v>43312</v>
      </c>
      <c r="B381" s="61" t="s">
        <v>2766</v>
      </c>
      <c r="C381" s="61" t="s">
        <v>2767</v>
      </c>
      <c r="D381" s="61" t="s">
        <v>2768</v>
      </c>
      <c r="E381" s="61" t="s">
        <v>61</v>
      </c>
      <c r="F381" s="61">
        <v>20104010</v>
      </c>
      <c r="G381" s="61">
        <v>266027374</v>
      </c>
      <c r="H381" s="110">
        <v>19559913271.1363</v>
      </c>
      <c r="I381" s="113">
        <v>1</v>
      </c>
      <c r="J381" s="110">
        <v>19559913271.1363</v>
      </c>
      <c r="K381" s="61">
        <v>1</v>
      </c>
      <c r="L381" s="110">
        <v>19559913271.1363</v>
      </c>
      <c r="M381" s="61">
        <v>1</v>
      </c>
      <c r="N381" s="112" t="s">
        <v>2769</v>
      </c>
      <c r="O381" s="61" t="s">
        <v>2770</v>
      </c>
      <c r="P381" s="114" t="s">
        <v>2771</v>
      </c>
      <c r="Q381" s="114" t="s">
        <v>2772</v>
      </c>
    </row>
    <row r="382" spans="1:17">
      <c r="A382" s="60">
        <v>43312</v>
      </c>
      <c r="B382" s="61" t="s">
        <v>2773</v>
      </c>
      <c r="C382" s="61" t="s">
        <v>2774</v>
      </c>
      <c r="D382" s="61" t="s">
        <v>2775</v>
      </c>
      <c r="E382" s="61" t="s">
        <v>61</v>
      </c>
      <c r="F382" s="61">
        <v>25203010</v>
      </c>
      <c r="G382" s="61">
        <v>506980299</v>
      </c>
      <c r="H382" s="110">
        <v>177275518509.813</v>
      </c>
      <c r="I382" s="113">
        <v>0.55</v>
      </c>
      <c r="J382" s="110">
        <v>97501535180.3973</v>
      </c>
      <c r="K382" s="61">
        <v>1</v>
      </c>
      <c r="L382" s="110">
        <v>97501535180.3973</v>
      </c>
      <c r="M382" s="61">
        <v>1</v>
      </c>
      <c r="N382" s="112" t="s">
        <v>2776</v>
      </c>
      <c r="O382" s="61" t="s">
        <v>2777</v>
      </c>
      <c r="P382" s="114" t="s">
        <v>2778</v>
      </c>
      <c r="Q382" s="114" t="s">
        <v>2779</v>
      </c>
    </row>
    <row r="383" spans="1:17">
      <c r="A383" s="60">
        <v>43312</v>
      </c>
      <c r="B383" s="61" t="s">
        <v>2780</v>
      </c>
      <c r="C383" s="61" t="s">
        <v>2781</v>
      </c>
      <c r="D383" s="61" t="s">
        <v>2782</v>
      </c>
      <c r="E383" s="61" t="s">
        <v>61</v>
      </c>
      <c r="F383" s="61">
        <v>25101020</v>
      </c>
      <c r="G383" s="61">
        <v>179520987</v>
      </c>
      <c r="H383" s="110">
        <v>23126343245.4124</v>
      </c>
      <c r="I383" s="113">
        <v>0.95</v>
      </c>
      <c r="J383" s="110">
        <v>21970026083.1418</v>
      </c>
      <c r="K383" s="61">
        <v>1</v>
      </c>
      <c r="L383" s="110">
        <v>21970026083.1418</v>
      </c>
      <c r="M383" s="61">
        <v>1</v>
      </c>
      <c r="N383" s="112" t="s">
        <v>2783</v>
      </c>
      <c r="O383" s="61" t="s">
        <v>2784</v>
      </c>
      <c r="P383" s="114" t="s">
        <v>2785</v>
      </c>
      <c r="Q383" s="114" t="s">
        <v>2786</v>
      </c>
    </row>
    <row r="384" spans="1:17">
      <c r="A384" s="60">
        <v>43312</v>
      </c>
      <c r="B384" s="61" t="s">
        <v>2787</v>
      </c>
      <c r="C384" s="61" t="s">
        <v>2788</v>
      </c>
      <c r="D384" s="61" t="s">
        <v>2789</v>
      </c>
      <c r="E384" s="61" t="s">
        <v>61</v>
      </c>
      <c r="F384" s="61">
        <v>40203030</v>
      </c>
      <c r="G384" s="61">
        <v>3137360238</v>
      </c>
      <c r="H384" s="110">
        <v>22575840330.8022</v>
      </c>
      <c r="I384" s="113">
        <v>0.3</v>
      </c>
      <c r="J384" s="110">
        <v>6772752099.24066</v>
      </c>
      <c r="K384" s="61">
        <v>1</v>
      </c>
      <c r="L384" s="110">
        <v>6772752099.24066</v>
      </c>
      <c r="M384" s="61">
        <v>1</v>
      </c>
      <c r="N384" s="112" t="s">
        <v>2790</v>
      </c>
      <c r="O384" s="61" t="s">
        <v>2791</v>
      </c>
      <c r="P384" s="114" t="s">
        <v>2792</v>
      </c>
      <c r="Q384" s="114" t="s">
        <v>2793</v>
      </c>
    </row>
    <row r="385" spans="1:17">
      <c r="A385" s="60">
        <v>43312</v>
      </c>
      <c r="B385" s="61" t="s">
        <v>2794</v>
      </c>
      <c r="C385" s="61" t="s">
        <v>2795</v>
      </c>
      <c r="D385" s="61" t="s">
        <v>2796</v>
      </c>
      <c r="E385" s="61" t="s">
        <v>61</v>
      </c>
      <c r="F385" s="61">
        <v>50101020</v>
      </c>
      <c r="G385" s="61">
        <v>2660056599</v>
      </c>
      <c r="H385" s="110">
        <v>45487714653.7902</v>
      </c>
      <c r="I385" s="113">
        <v>0.75</v>
      </c>
      <c r="J385" s="110">
        <v>34115785990.3426</v>
      </c>
      <c r="K385" s="61">
        <v>1</v>
      </c>
      <c r="L385" s="110">
        <v>34115785990.3426</v>
      </c>
      <c r="M385" s="61">
        <v>1</v>
      </c>
      <c r="N385" s="112" t="s">
        <v>2797</v>
      </c>
      <c r="O385" s="61" t="s">
        <v>2798</v>
      </c>
      <c r="P385" s="114" t="s">
        <v>2799</v>
      </c>
      <c r="Q385" s="114" t="s">
        <v>2800</v>
      </c>
    </row>
    <row r="386" spans="1:17">
      <c r="A386" s="60">
        <v>43312</v>
      </c>
      <c r="B386" s="61" t="s">
        <v>2801</v>
      </c>
      <c r="C386" s="61" t="s">
        <v>2802</v>
      </c>
      <c r="D386" s="61" t="s">
        <v>2803</v>
      </c>
      <c r="E386" s="61" t="s">
        <v>61</v>
      </c>
      <c r="F386" s="61">
        <v>30201020</v>
      </c>
      <c r="G386" s="61">
        <v>265421592</v>
      </c>
      <c r="H386" s="110">
        <v>42841273826.6188</v>
      </c>
      <c r="I386" s="113">
        <v>0.8</v>
      </c>
      <c r="J386" s="110">
        <v>34273019061.2951</v>
      </c>
      <c r="K386" s="61">
        <v>1</v>
      </c>
      <c r="L386" s="110">
        <v>34273019061.2951</v>
      </c>
      <c r="M386" s="61">
        <v>1</v>
      </c>
      <c r="N386" s="112" t="s">
        <v>2804</v>
      </c>
      <c r="O386" s="61" t="s">
        <v>2805</v>
      </c>
      <c r="P386" s="114" t="s">
        <v>2806</v>
      </c>
      <c r="Q386" s="114" t="s">
        <v>2807</v>
      </c>
    </row>
    <row r="387" spans="1:17">
      <c r="A387" s="60">
        <v>43312</v>
      </c>
      <c r="B387" s="61" t="s">
        <v>2808</v>
      </c>
      <c r="C387" s="61" t="s">
        <v>2809</v>
      </c>
      <c r="D387" s="61" t="s">
        <v>2810</v>
      </c>
      <c r="E387" s="61" t="s">
        <v>61</v>
      </c>
      <c r="F387" s="61">
        <v>25102010</v>
      </c>
      <c r="G387" s="61">
        <v>904828213</v>
      </c>
      <c r="H387" s="110">
        <v>26054465507.7742</v>
      </c>
      <c r="I387" s="113">
        <v>0.65</v>
      </c>
      <c r="J387" s="110">
        <v>16935402580.0532</v>
      </c>
      <c r="K387" s="61">
        <v>1</v>
      </c>
      <c r="L387" s="110">
        <v>16935402580.0532</v>
      </c>
      <c r="M387" s="61">
        <v>1</v>
      </c>
      <c r="N387" s="112" t="s">
        <v>2811</v>
      </c>
      <c r="O387" s="61" t="s">
        <v>2812</v>
      </c>
      <c r="P387" s="114" t="s">
        <v>2813</v>
      </c>
      <c r="Q387" s="114" t="s">
        <v>2814</v>
      </c>
    </row>
    <row r="388" spans="1:17">
      <c r="A388" s="60">
        <v>43312</v>
      </c>
      <c r="B388" s="61" t="s">
        <v>2815</v>
      </c>
      <c r="C388" s="61" t="s">
        <v>2816</v>
      </c>
      <c r="D388" s="61" t="s">
        <v>2817</v>
      </c>
      <c r="E388" s="61" t="s">
        <v>61</v>
      </c>
      <c r="F388" s="61">
        <v>25401010</v>
      </c>
      <c r="G388" s="61">
        <v>230627725</v>
      </c>
      <c r="H388" s="110">
        <v>14749780700.3174</v>
      </c>
      <c r="I388" s="113">
        <v>0.9</v>
      </c>
      <c r="J388" s="110">
        <v>13274802630.2857</v>
      </c>
      <c r="K388" s="61">
        <v>1</v>
      </c>
      <c r="L388" s="110">
        <v>13274802630.2857</v>
      </c>
      <c r="M388" s="61">
        <v>1</v>
      </c>
      <c r="N388" s="112" t="s">
        <v>2818</v>
      </c>
      <c r="O388" s="61" t="s">
        <v>2819</v>
      </c>
      <c r="P388" s="114" t="s">
        <v>2820</v>
      </c>
      <c r="Q388" s="114" t="s">
        <v>2821</v>
      </c>
    </row>
    <row r="389" spans="1:17">
      <c r="A389" s="60">
        <v>43312</v>
      </c>
      <c r="B389" s="61" t="s">
        <v>2822</v>
      </c>
      <c r="C389" s="61" t="s">
        <v>2823</v>
      </c>
      <c r="D389" s="61" t="s">
        <v>2824</v>
      </c>
      <c r="E389" s="61" t="s">
        <v>61</v>
      </c>
      <c r="F389" s="61">
        <v>30201020</v>
      </c>
      <c r="G389" s="61">
        <v>50223800</v>
      </c>
      <c r="H389" s="110">
        <v>6863676919.792</v>
      </c>
      <c r="I389" s="113">
        <v>0.45</v>
      </c>
      <c r="J389" s="110">
        <v>3088654613.9064</v>
      </c>
      <c r="K389" s="61">
        <v>1</v>
      </c>
      <c r="L389" s="110">
        <v>3088654613.9064</v>
      </c>
      <c r="M389" s="61">
        <v>1</v>
      </c>
      <c r="N389" s="112" t="s">
        <v>2825</v>
      </c>
      <c r="O389" s="61" t="s">
        <v>2826</v>
      </c>
      <c r="P389" s="114" t="s">
        <v>2827</v>
      </c>
      <c r="Q389" s="114" t="s">
        <v>2828</v>
      </c>
    </row>
    <row r="390" spans="1:17">
      <c r="A390" s="60">
        <v>43312</v>
      </c>
      <c r="B390" s="61" t="s">
        <v>2829</v>
      </c>
      <c r="C390" s="61" t="s">
        <v>2830</v>
      </c>
      <c r="D390" s="61" t="s">
        <v>2831</v>
      </c>
      <c r="E390" s="61" t="s">
        <v>61</v>
      </c>
      <c r="F390" s="61">
        <v>25102010</v>
      </c>
      <c r="G390" s="61">
        <v>295722284</v>
      </c>
      <c r="H390" s="110">
        <v>26051082238.4993</v>
      </c>
      <c r="I390" s="113">
        <v>0.65</v>
      </c>
      <c r="J390" s="110">
        <v>16933203455.0246</v>
      </c>
      <c r="K390" s="61">
        <v>1</v>
      </c>
      <c r="L390" s="110">
        <v>16933203455.0246</v>
      </c>
      <c r="M390" s="61">
        <v>1</v>
      </c>
      <c r="N390" s="112" t="s">
        <v>2832</v>
      </c>
      <c r="O390" s="61" t="s">
        <v>2833</v>
      </c>
      <c r="P390" s="114" t="s">
        <v>2834</v>
      </c>
      <c r="Q390" s="114" t="s">
        <v>2835</v>
      </c>
    </row>
    <row r="391" spans="1:17">
      <c r="A391" s="60">
        <v>43312</v>
      </c>
      <c r="B391" s="61" t="s">
        <v>2836</v>
      </c>
      <c r="C391" s="61" t="s">
        <v>2837</v>
      </c>
      <c r="D391" s="61" t="s">
        <v>2838</v>
      </c>
      <c r="E391" s="61" t="s">
        <v>61</v>
      </c>
      <c r="F391" s="61">
        <v>20107010</v>
      </c>
      <c r="G391" s="61">
        <v>303343177</v>
      </c>
      <c r="H391" s="110">
        <v>4750693668.67086</v>
      </c>
      <c r="I391" s="113">
        <v>1</v>
      </c>
      <c r="J391" s="110">
        <v>4750693668.67086</v>
      </c>
      <c r="K391" s="61">
        <v>1</v>
      </c>
      <c r="L391" s="110">
        <v>4750693668.67086</v>
      </c>
      <c r="M391" s="61">
        <v>1</v>
      </c>
      <c r="N391" s="112" t="s">
        <v>2839</v>
      </c>
      <c r="O391" s="61" t="s">
        <v>2840</v>
      </c>
      <c r="P391" s="114" t="s">
        <v>2841</v>
      </c>
      <c r="Q391" s="114" t="s">
        <v>2842</v>
      </c>
    </row>
    <row r="392" spans="1:17">
      <c r="A392" s="60">
        <v>43312</v>
      </c>
      <c r="B392" s="61" t="s">
        <v>2843</v>
      </c>
      <c r="C392" s="61" t="s">
        <v>2844</v>
      </c>
      <c r="D392" s="61" t="s">
        <v>2845</v>
      </c>
      <c r="E392" s="61" t="s">
        <v>61</v>
      </c>
      <c r="F392" s="61">
        <v>20101010</v>
      </c>
      <c r="G392" s="61">
        <v>417029585</v>
      </c>
      <c r="H392" s="110">
        <v>51746616661.797</v>
      </c>
      <c r="I392" s="113">
        <v>0.8</v>
      </c>
      <c r="J392" s="110">
        <v>41397293329.4376</v>
      </c>
      <c r="K392" s="61">
        <v>1</v>
      </c>
      <c r="L392" s="110">
        <v>41397293329.4376</v>
      </c>
      <c r="M392" s="61">
        <v>1</v>
      </c>
      <c r="N392" s="112" t="s">
        <v>2846</v>
      </c>
      <c r="O392" s="61" t="s">
        <v>2847</v>
      </c>
      <c r="P392" s="114" t="s">
        <v>2848</v>
      </c>
      <c r="Q392" s="114" t="s">
        <v>2849</v>
      </c>
    </row>
    <row r="393" spans="1:17">
      <c r="A393" s="60">
        <v>43312</v>
      </c>
      <c r="B393" s="61" t="s">
        <v>2850</v>
      </c>
      <c r="C393" s="61" t="s">
        <v>2851</v>
      </c>
      <c r="D393" s="61" t="s">
        <v>2852</v>
      </c>
      <c r="E393" s="61" t="s">
        <v>61</v>
      </c>
      <c r="F393" s="61">
        <v>20102010</v>
      </c>
      <c r="G393" s="61">
        <v>553557091</v>
      </c>
      <c r="H393" s="110">
        <v>24660776734.9072</v>
      </c>
      <c r="I393" s="113">
        <v>0.9</v>
      </c>
      <c r="J393" s="110">
        <v>22194699061.4165</v>
      </c>
      <c r="K393" s="61">
        <v>1</v>
      </c>
      <c r="L393" s="110">
        <v>22194699061.4165</v>
      </c>
      <c r="M393" s="61">
        <v>1</v>
      </c>
      <c r="N393" s="112" t="s">
        <v>2853</v>
      </c>
      <c r="O393" s="61" t="s">
        <v>2854</v>
      </c>
      <c r="P393" s="114" t="s">
        <v>2855</v>
      </c>
      <c r="Q393" s="114" t="s">
        <v>2856</v>
      </c>
    </row>
    <row r="394" spans="1:17">
      <c r="A394" s="60">
        <v>43312</v>
      </c>
      <c r="B394" s="61" t="s">
        <v>2857</v>
      </c>
      <c r="C394" s="61" t="s">
        <v>2858</v>
      </c>
      <c r="D394" s="61" t="s">
        <v>2859</v>
      </c>
      <c r="E394" s="61" t="s">
        <v>61</v>
      </c>
      <c r="F394" s="61">
        <v>35202010</v>
      </c>
      <c r="G394" s="61">
        <v>1254019904</v>
      </c>
      <c r="H394" s="110">
        <v>109120571577.775</v>
      </c>
      <c r="I394" s="113">
        <v>0.9</v>
      </c>
      <c r="J394" s="110">
        <v>98208514419.9972</v>
      </c>
      <c r="K394" s="61">
        <v>1</v>
      </c>
      <c r="L394" s="110">
        <v>98208514419.9972</v>
      </c>
      <c r="M394" s="61">
        <v>1</v>
      </c>
      <c r="N394" s="112" t="s">
        <v>2860</v>
      </c>
      <c r="O394" s="61" t="s">
        <v>2861</v>
      </c>
      <c r="P394" s="114" t="s">
        <v>2862</v>
      </c>
      <c r="Q394" s="114" t="s">
        <v>2863</v>
      </c>
    </row>
    <row r="395" spans="1:17">
      <c r="A395" s="60">
        <v>43312</v>
      </c>
      <c r="B395" s="61" t="s">
        <v>2864</v>
      </c>
      <c r="C395" s="61" t="s">
        <v>2865</v>
      </c>
      <c r="D395" s="61" t="s">
        <v>2866</v>
      </c>
      <c r="E395" s="61" t="s">
        <v>61</v>
      </c>
      <c r="F395" s="61">
        <v>20104010</v>
      </c>
      <c r="G395" s="61">
        <v>596916242</v>
      </c>
      <c r="H395" s="110">
        <v>48079360081.8626</v>
      </c>
      <c r="I395" s="113">
        <v>0.9</v>
      </c>
      <c r="J395" s="110">
        <v>43271424073.6763</v>
      </c>
      <c r="K395" s="61">
        <v>1</v>
      </c>
      <c r="L395" s="110">
        <v>43271424073.6763</v>
      </c>
      <c r="M395" s="61">
        <v>1</v>
      </c>
      <c r="N395" s="112" t="s">
        <v>2867</v>
      </c>
      <c r="O395" s="61" t="s">
        <v>2868</v>
      </c>
      <c r="P395" s="114" t="s">
        <v>2869</v>
      </c>
      <c r="Q395" s="114" t="s">
        <v>2870</v>
      </c>
    </row>
    <row r="396" spans="1:17">
      <c r="A396" s="60">
        <v>43312</v>
      </c>
      <c r="B396" s="61" t="s">
        <v>2871</v>
      </c>
      <c r="C396" s="61" t="s">
        <v>2872</v>
      </c>
      <c r="D396" s="61" t="s">
        <v>2873</v>
      </c>
      <c r="E396" s="61" t="s">
        <v>61</v>
      </c>
      <c r="F396" s="61">
        <v>40301050</v>
      </c>
      <c r="G396" s="61">
        <v>193500317</v>
      </c>
      <c r="H396" s="110">
        <v>7527967776.36951</v>
      </c>
      <c r="I396" s="113">
        <v>0.85</v>
      </c>
      <c r="J396" s="110">
        <v>6398772609.91409</v>
      </c>
      <c r="K396" s="61">
        <v>1</v>
      </c>
      <c r="L396" s="110">
        <v>6398772609.91409</v>
      </c>
      <c r="M396" s="61">
        <v>1</v>
      </c>
      <c r="N396" s="112" t="s">
        <v>2874</v>
      </c>
      <c r="O396" s="61" t="s">
        <v>2875</v>
      </c>
      <c r="P396" s="114" t="s">
        <v>2876</v>
      </c>
      <c r="Q396" s="114" t="s">
        <v>2877</v>
      </c>
    </row>
    <row r="397" spans="1:17">
      <c r="A397" s="60">
        <v>43312</v>
      </c>
      <c r="B397" s="61" t="s">
        <v>2878</v>
      </c>
      <c r="C397" s="61" t="s">
        <v>2879</v>
      </c>
      <c r="D397" s="61" t="s">
        <v>2880</v>
      </c>
      <c r="E397" s="61" t="s">
        <v>61</v>
      </c>
      <c r="F397" s="61">
        <v>25201040</v>
      </c>
      <c r="G397" s="61">
        <v>50169049</v>
      </c>
      <c r="H397" s="110">
        <v>9544668094.22637</v>
      </c>
      <c r="I397" s="113">
        <v>0.45</v>
      </c>
      <c r="J397" s="110">
        <v>4295100642.40187</v>
      </c>
      <c r="K397" s="61">
        <v>1</v>
      </c>
      <c r="L397" s="110">
        <v>4295100642.40187</v>
      </c>
      <c r="M397" s="61">
        <v>1</v>
      </c>
      <c r="N397" s="112" t="s">
        <v>2881</v>
      </c>
      <c r="O397" s="61" t="s">
        <v>2882</v>
      </c>
      <c r="P397" s="114" t="s">
        <v>2883</v>
      </c>
      <c r="Q397" s="114" t="s">
        <v>2884</v>
      </c>
    </row>
    <row r="398" spans="1:17">
      <c r="A398" s="60">
        <v>43312</v>
      </c>
      <c r="B398" s="61" t="s">
        <v>2885</v>
      </c>
      <c r="C398" s="61" t="s">
        <v>2886</v>
      </c>
      <c r="D398" s="61" t="s">
        <v>2887</v>
      </c>
      <c r="E398" s="61" t="s">
        <v>61</v>
      </c>
      <c r="F398" s="61">
        <v>25401025</v>
      </c>
      <c r="G398" s="61">
        <v>383457600</v>
      </c>
      <c r="H398" s="110">
        <v>7669920736.6236</v>
      </c>
      <c r="I398" s="113">
        <v>0.95</v>
      </c>
      <c r="J398" s="110">
        <v>7286424699.79242</v>
      </c>
      <c r="K398" s="61">
        <v>1</v>
      </c>
      <c r="L398" s="110">
        <v>7286424699.79242</v>
      </c>
      <c r="M398" s="61">
        <v>1</v>
      </c>
      <c r="N398" s="112" t="s">
        <v>2888</v>
      </c>
      <c r="O398" s="61" t="s">
        <v>2889</v>
      </c>
      <c r="P398" s="114" t="s">
        <v>2890</v>
      </c>
      <c r="Q398" s="114" t="s">
        <v>2891</v>
      </c>
    </row>
    <row r="399" spans="1:17">
      <c r="A399" s="60">
        <v>43312</v>
      </c>
      <c r="B399" s="61" t="s">
        <v>2892</v>
      </c>
      <c r="C399" s="61" t="s">
        <v>2893</v>
      </c>
      <c r="D399" s="61" t="s">
        <v>2894</v>
      </c>
      <c r="E399" s="61" t="s">
        <v>61</v>
      </c>
      <c r="F399" s="61">
        <v>40101010</v>
      </c>
      <c r="G399" s="61">
        <v>807917739</v>
      </c>
      <c r="H399" s="110">
        <v>36025541176.201</v>
      </c>
      <c r="I399" s="113">
        <v>0.95</v>
      </c>
      <c r="J399" s="110">
        <v>34224264117.3909</v>
      </c>
      <c r="K399" s="61">
        <v>1</v>
      </c>
      <c r="L399" s="110">
        <v>34224264117.3909</v>
      </c>
      <c r="M399" s="61">
        <v>1</v>
      </c>
      <c r="N399" s="112" t="s">
        <v>2895</v>
      </c>
      <c r="O399" s="61" t="s">
        <v>2896</v>
      </c>
      <c r="P399" s="114" t="s">
        <v>2897</v>
      </c>
      <c r="Q399" s="114" t="s">
        <v>2898</v>
      </c>
    </row>
    <row r="400" spans="1:17">
      <c r="A400" s="60">
        <v>43312</v>
      </c>
      <c r="B400" s="61" t="s">
        <v>2899</v>
      </c>
      <c r="C400" s="61" t="s">
        <v>2900</v>
      </c>
      <c r="D400" s="61" t="s">
        <v>2901</v>
      </c>
      <c r="E400" s="61" t="s">
        <v>61</v>
      </c>
      <c r="F400" s="61">
        <v>25301040</v>
      </c>
      <c r="G400" s="61">
        <v>150830449</v>
      </c>
      <c r="H400" s="110">
        <v>16709047517.59</v>
      </c>
      <c r="I400" s="113">
        <v>0.6</v>
      </c>
      <c r="J400" s="110">
        <v>10025428510.554</v>
      </c>
      <c r="K400" s="61">
        <v>1</v>
      </c>
      <c r="L400" s="110">
        <v>10025428510.554</v>
      </c>
      <c r="M400" s="61">
        <v>1</v>
      </c>
      <c r="N400" s="112" t="s">
        <v>2902</v>
      </c>
      <c r="O400" s="61" t="s">
        <v>2903</v>
      </c>
      <c r="P400" s="114" t="s">
        <v>2904</v>
      </c>
      <c r="Q400" s="114" t="s">
        <v>2905</v>
      </c>
    </row>
    <row r="401" spans="1:17">
      <c r="A401" s="60">
        <v>43312</v>
      </c>
      <c r="B401" s="61" t="s">
        <v>2906</v>
      </c>
      <c r="C401" s="61" t="s">
        <v>2907</v>
      </c>
      <c r="D401" s="61" t="s">
        <v>2908</v>
      </c>
      <c r="E401" s="61" t="s">
        <v>61</v>
      </c>
      <c r="F401" s="61">
        <v>45301020</v>
      </c>
      <c r="G401" s="61">
        <v>910559805</v>
      </c>
      <c r="H401" s="110">
        <v>19821776299.5279</v>
      </c>
      <c r="I401" s="113">
        <v>0.75</v>
      </c>
      <c r="J401" s="110">
        <v>14866332224.6459</v>
      </c>
      <c r="K401" s="61">
        <v>1</v>
      </c>
      <c r="L401" s="110">
        <v>14866332224.6459</v>
      </c>
      <c r="M401" s="61">
        <v>1</v>
      </c>
      <c r="N401" s="112" t="s">
        <v>2909</v>
      </c>
      <c r="O401" s="61" t="s">
        <v>2910</v>
      </c>
      <c r="P401" s="114" t="s">
        <v>2911</v>
      </c>
      <c r="Q401" s="114" t="s">
        <v>2912</v>
      </c>
    </row>
    <row r="402" spans="1:17">
      <c r="A402" s="60">
        <v>43312</v>
      </c>
      <c r="B402" s="61" t="s">
        <v>2913</v>
      </c>
      <c r="C402" s="61" t="s">
        <v>2914</v>
      </c>
      <c r="D402" s="61" t="s">
        <v>2915</v>
      </c>
      <c r="E402" s="61" t="s">
        <v>61</v>
      </c>
      <c r="F402" s="61">
        <v>55103010</v>
      </c>
      <c r="G402" s="61">
        <v>623362579</v>
      </c>
      <c r="H402" s="110">
        <v>8828967992.19109</v>
      </c>
      <c r="I402" s="113">
        <v>0.6</v>
      </c>
      <c r="J402" s="110">
        <v>5297380795.31465</v>
      </c>
      <c r="K402" s="61">
        <v>1</v>
      </c>
      <c r="L402" s="110">
        <v>5297380795.31465</v>
      </c>
      <c r="M402" s="61">
        <v>1</v>
      </c>
      <c r="N402" s="112" t="s">
        <v>2916</v>
      </c>
      <c r="O402" s="61" t="s">
        <v>2917</v>
      </c>
      <c r="P402" s="114" t="s">
        <v>2918</v>
      </c>
      <c r="Q402" s="114" t="s">
        <v>2919</v>
      </c>
    </row>
    <row r="403" spans="1:17">
      <c r="A403" s="60">
        <v>43312</v>
      </c>
      <c r="B403" s="61" t="s">
        <v>2920</v>
      </c>
      <c r="C403" s="61" t="s">
        <v>2921</v>
      </c>
      <c r="D403" s="61" t="s">
        <v>2922</v>
      </c>
      <c r="E403" s="61" t="s">
        <v>61</v>
      </c>
      <c r="F403" s="61">
        <v>20202020</v>
      </c>
      <c r="G403" s="61">
        <v>57780000</v>
      </c>
      <c r="H403" s="110">
        <v>10600540675.2</v>
      </c>
      <c r="I403" s="113">
        <v>1</v>
      </c>
      <c r="J403" s="110">
        <v>10600540675.2</v>
      </c>
      <c r="K403" s="61">
        <v>1</v>
      </c>
      <c r="L403" s="110">
        <v>10600540675.2</v>
      </c>
      <c r="M403" s="61">
        <v>1</v>
      </c>
      <c r="N403" s="112" t="s">
        <v>2923</v>
      </c>
      <c r="O403" s="61" t="s">
        <v>2924</v>
      </c>
      <c r="P403" s="114" t="s">
        <v>2925</v>
      </c>
      <c r="Q403" s="114" t="s">
        <v>2926</v>
      </c>
    </row>
    <row r="404" spans="1:17">
      <c r="A404" s="60">
        <v>43312</v>
      </c>
      <c r="B404" s="61" t="s">
        <v>2927</v>
      </c>
      <c r="C404" s="61" t="s">
        <v>2928</v>
      </c>
      <c r="D404" s="61" t="s">
        <v>2929</v>
      </c>
      <c r="E404" s="61" t="s">
        <v>61</v>
      </c>
      <c r="F404" s="61">
        <v>20101010</v>
      </c>
      <c r="G404" s="61">
        <v>212658725</v>
      </c>
      <c r="H404" s="110">
        <v>27979959816.3938</v>
      </c>
      <c r="I404" s="113">
        <v>0.5</v>
      </c>
      <c r="J404" s="110">
        <v>13989979908.1969</v>
      </c>
      <c r="K404" s="61">
        <v>1</v>
      </c>
      <c r="L404" s="110">
        <v>13989979908.1969</v>
      </c>
      <c r="M404" s="61">
        <v>1</v>
      </c>
      <c r="N404" s="112" t="s">
        <v>2930</v>
      </c>
      <c r="O404" s="61" t="s">
        <v>2931</v>
      </c>
      <c r="P404" s="114" t="s">
        <v>2932</v>
      </c>
      <c r="Q404" s="114" t="s">
        <v>2933</v>
      </c>
    </row>
    <row r="405" spans="1:17">
      <c r="A405" s="60">
        <v>43312</v>
      </c>
      <c r="B405" s="61" t="s">
        <v>2934</v>
      </c>
      <c r="C405" s="61" t="s">
        <v>2935</v>
      </c>
      <c r="D405" s="61" t="s">
        <v>2936</v>
      </c>
      <c r="E405" s="61" t="s">
        <v>61</v>
      </c>
      <c r="F405" s="61">
        <v>10102010</v>
      </c>
      <c r="G405" s="61">
        <v>2536077520</v>
      </c>
      <c r="H405" s="110">
        <v>165755472877.137</v>
      </c>
      <c r="I405" s="113">
        <v>0.95</v>
      </c>
      <c r="J405" s="110">
        <v>157467699233.28</v>
      </c>
      <c r="K405" s="61">
        <v>1</v>
      </c>
      <c r="L405" s="110">
        <v>157467699233.28</v>
      </c>
      <c r="M405" s="61">
        <v>1</v>
      </c>
      <c r="N405" s="112" t="s">
        <v>2937</v>
      </c>
      <c r="O405" s="61" t="s">
        <v>2938</v>
      </c>
      <c r="P405" s="114" t="s">
        <v>2939</v>
      </c>
      <c r="Q405" s="114" t="s">
        <v>2940</v>
      </c>
    </row>
    <row r="406" spans="1:17">
      <c r="A406" s="60">
        <v>43312</v>
      </c>
      <c r="B406" s="61" t="s">
        <v>2941</v>
      </c>
      <c r="C406" s="61" t="s">
        <v>2942</v>
      </c>
      <c r="D406" s="61" t="s">
        <v>2943</v>
      </c>
      <c r="E406" s="61" t="s">
        <v>61</v>
      </c>
      <c r="F406" s="61">
        <v>45103030</v>
      </c>
      <c r="G406" s="61">
        <v>111782726</v>
      </c>
      <c r="H406" s="110">
        <v>12351937790.857</v>
      </c>
      <c r="I406" s="113">
        <v>0.7</v>
      </c>
      <c r="J406" s="110">
        <v>8646356453.59988</v>
      </c>
      <c r="K406" s="61">
        <v>1</v>
      </c>
      <c r="L406" s="110">
        <v>8646356453.59988</v>
      </c>
      <c r="M406" s="61">
        <v>1</v>
      </c>
      <c r="N406" s="112" t="s">
        <v>2944</v>
      </c>
      <c r="O406" s="61" t="s">
        <v>2945</v>
      </c>
      <c r="P406" s="114" t="s">
        <v>2946</v>
      </c>
      <c r="Q406" s="114" t="s">
        <v>2947</v>
      </c>
    </row>
    <row r="407" spans="1:17">
      <c r="A407" s="60">
        <v>43312</v>
      </c>
      <c r="B407" s="61" t="s">
        <v>2948</v>
      </c>
      <c r="C407" s="61" t="s">
        <v>2949</v>
      </c>
      <c r="D407" s="61" t="s">
        <v>2950</v>
      </c>
      <c r="E407" s="61" t="s">
        <v>61</v>
      </c>
      <c r="F407" s="61">
        <v>60101070</v>
      </c>
      <c r="G407" s="61">
        <v>138176650</v>
      </c>
      <c r="H407" s="110">
        <v>30693730934.7751</v>
      </c>
      <c r="I407" s="113">
        <v>1</v>
      </c>
      <c r="J407" s="110">
        <v>30693730934.7751</v>
      </c>
      <c r="K407" s="61">
        <v>1</v>
      </c>
      <c r="L407" s="110">
        <v>30693730934.7751</v>
      </c>
      <c r="M407" s="61">
        <v>1</v>
      </c>
      <c r="N407" s="112" t="s">
        <v>2951</v>
      </c>
      <c r="O407" s="61" t="s">
        <v>2952</v>
      </c>
      <c r="P407" s="114" t="s">
        <v>2953</v>
      </c>
      <c r="Q407" s="114" t="s">
        <v>2954</v>
      </c>
    </row>
    <row r="408" spans="1:17">
      <c r="A408" s="60">
        <v>43312</v>
      </c>
      <c r="B408" s="61" t="s">
        <v>2955</v>
      </c>
      <c r="C408" s="61" t="s">
        <v>2956</v>
      </c>
      <c r="D408" s="61" t="s">
        <v>2957</v>
      </c>
      <c r="E408" s="61" t="s">
        <v>61</v>
      </c>
      <c r="F408" s="61">
        <v>25101010</v>
      </c>
      <c r="G408" s="61">
        <v>239653121</v>
      </c>
      <c r="H408" s="110">
        <v>11777057637.4941</v>
      </c>
      <c r="I408" s="113">
        <v>1</v>
      </c>
      <c r="J408" s="110">
        <v>11777057637.4941</v>
      </c>
      <c r="K408" s="61">
        <v>1</v>
      </c>
      <c r="L408" s="110">
        <v>11777057637.4941</v>
      </c>
      <c r="M408" s="61">
        <v>1</v>
      </c>
      <c r="N408" s="112" t="s">
        <v>2958</v>
      </c>
      <c r="O408" s="61" t="s">
        <v>2959</v>
      </c>
      <c r="P408" s="114" t="s">
        <v>2960</v>
      </c>
      <c r="Q408" s="114" t="s">
        <v>2961</v>
      </c>
    </row>
    <row r="409" spans="1:17">
      <c r="A409" s="60">
        <v>43312</v>
      </c>
      <c r="B409" s="61" t="s">
        <v>2962</v>
      </c>
      <c r="C409" s="61" t="s">
        <v>2963</v>
      </c>
      <c r="D409" s="61" t="s">
        <v>2964</v>
      </c>
      <c r="E409" s="61" t="s">
        <v>61</v>
      </c>
      <c r="F409" s="61">
        <v>55103010</v>
      </c>
      <c r="G409" s="61">
        <v>563364823</v>
      </c>
      <c r="H409" s="110">
        <v>12876788492.8377</v>
      </c>
      <c r="I409" s="113">
        <v>0.95</v>
      </c>
      <c r="J409" s="110">
        <v>12232949068.1958</v>
      </c>
      <c r="K409" s="61">
        <v>1</v>
      </c>
      <c r="L409" s="110">
        <v>12232949068.1958</v>
      </c>
      <c r="M409" s="61">
        <v>1</v>
      </c>
      <c r="N409" s="112" t="s">
        <v>2965</v>
      </c>
      <c r="O409" s="61" t="s">
        <v>2966</v>
      </c>
      <c r="P409" s="114" t="s">
        <v>2967</v>
      </c>
      <c r="Q409" s="114" t="s">
        <v>2968</v>
      </c>
    </row>
    <row r="410" spans="1:17">
      <c r="A410" s="60">
        <v>43312</v>
      </c>
      <c r="B410" s="61" t="s">
        <v>2969</v>
      </c>
      <c r="C410" s="61" t="s">
        <v>2970</v>
      </c>
      <c r="D410" s="61" t="s">
        <v>2971</v>
      </c>
      <c r="E410" s="61" t="s">
        <v>61</v>
      </c>
      <c r="F410" s="61">
        <v>20103010</v>
      </c>
      <c r="G410" s="61">
        <v>591924798</v>
      </c>
      <c r="H410" s="110">
        <v>59562018451.3914</v>
      </c>
      <c r="I410" s="113">
        <v>0.85</v>
      </c>
      <c r="J410" s="110">
        <v>50627715683.6827</v>
      </c>
      <c r="K410" s="61">
        <v>1</v>
      </c>
      <c r="L410" s="110">
        <v>50627715683.6827</v>
      </c>
      <c r="M410" s="61">
        <v>1</v>
      </c>
      <c r="N410" s="112" t="s">
        <v>2972</v>
      </c>
      <c r="O410" s="61" t="s">
        <v>2973</v>
      </c>
      <c r="P410" s="114" t="s">
        <v>2974</v>
      </c>
      <c r="Q410" s="114" t="s">
        <v>2975</v>
      </c>
    </row>
    <row r="411" spans="1:17">
      <c r="A411" s="60">
        <v>43312</v>
      </c>
      <c r="B411" s="61" t="s">
        <v>2976</v>
      </c>
      <c r="C411" s="61" t="s">
        <v>2977</v>
      </c>
      <c r="D411" s="61" t="s">
        <v>2978</v>
      </c>
      <c r="E411" s="61" t="s">
        <v>61</v>
      </c>
      <c r="F411" s="61">
        <v>25401030</v>
      </c>
      <c r="G411" s="61">
        <v>1296058883</v>
      </c>
      <c r="H411" s="110">
        <v>33665272052.4021</v>
      </c>
      <c r="I411" s="113">
        <v>0.8</v>
      </c>
      <c r="J411" s="110">
        <v>26932217641.9217</v>
      </c>
      <c r="K411" s="61">
        <v>1</v>
      </c>
      <c r="L411" s="110">
        <v>26932217641.9217</v>
      </c>
      <c r="M411" s="61">
        <v>1</v>
      </c>
      <c r="N411" s="112" t="s">
        <v>2979</v>
      </c>
      <c r="O411" s="61" t="s">
        <v>2980</v>
      </c>
      <c r="P411" s="114" t="s">
        <v>2981</v>
      </c>
      <c r="Q411" s="114" t="s">
        <v>2982</v>
      </c>
    </row>
    <row r="412" spans="1:17">
      <c r="A412" s="60">
        <v>43312</v>
      </c>
      <c r="B412" s="61" t="s">
        <v>2983</v>
      </c>
      <c r="C412" s="61" t="s">
        <v>2984</v>
      </c>
      <c r="D412" s="61" t="s">
        <v>2985</v>
      </c>
      <c r="E412" s="61" t="s">
        <v>61</v>
      </c>
      <c r="F412" s="61">
        <v>40201030</v>
      </c>
      <c r="G412" s="61">
        <v>46253210</v>
      </c>
      <c r="H412" s="110">
        <v>6748585474.55435</v>
      </c>
      <c r="I412" s="113">
        <v>0.6</v>
      </c>
      <c r="J412" s="110">
        <v>4049151284.73261</v>
      </c>
      <c r="K412" s="61">
        <v>1</v>
      </c>
      <c r="L412" s="110">
        <v>4049151284.73261</v>
      </c>
      <c r="M412" s="61">
        <v>1</v>
      </c>
      <c r="N412" s="112" t="s">
        <v>2986</v>
      </c>
      <c r="O412" s="61" t="s">
        <v>2987</v>
      </c>
      <c r="P412" s="114" t="s">
        <v>2988</v>
      </c>
      <c r="Q412" s="114" t="s">
        <v>2989</v>
      </c>
    </row>
    <row r="413" spans="1:17">
      <c r="A413" s="60">
        <v>43312</v>
      </c>
      <c r="B413" s="61" t="s">
        <v>2990</v>
      </c>
      <c r="C413" s="61" t="s">
        <v>2991</v>
      </c>
      <c r="D413" s="61" t="s">
        <v>2992</v>
      </c>
      <c r="E413" s="61" t="s">
        <v>38</v>
      </c>
      <c r="F413" s="61">
        <v>40203010</v>
      </c>
      <c r="G413" s="61">
        <v>972892092</v>
      </c>
      <c r="H413" s="110">
        <v>12093187827.1292</v>
      </c>
      <c r="I413" s="113">
        <v>1</v>
      </c>
      <c r="J413" s="110">
        <v>12093187827.1292</v>
      </c>
      <c r="K413" s="61">
        <v>1</v>
      </c>
      <c r="L413" s="110">
        <v>12093187827.1292</v>
      </c>
      <c r="M413" s="61">
        <v>1</v>
      </c>
      <c r="N413" s="112" t="s">
        <v>2993</v>
      </c>
      <c r="O413" s="61" t="s">
        <v>2994</v>
      </c>
      <c r="P413" s="114" t="s">
        <v>2995</v>
      </c>
      <c r="Q413" s="114" t="s">
        <v>2996</v>
      </c>
    </row>
    <row r="414" spans="1:17">
      <c r="A414" s="60">
        <v>43312</v>
      </c>
      <c r="B414" s="61" t="s">
        <v>2997</v>
      </c>
      <c r="C414" s="61" t="s">
        <v>2998</v>
      </c>
      <c r="D414" s="61" t="s">
        <v>2999</v>
      </c>
      <c r="E414" s="61" t="s">
        <v>38</v>
      </c>
      <c r="F414" s="61">
        <v>40301040</v>
      </c>
      <c r="G414" s="61">
        <v>287214262</v>
      </c>
      <c r="H414" s="110">
        <v>7463483035.01609</v>
      </c>
      <c r="I414" s="113">
        <v>0.7</v>
      </c>
      <c r="J414" s="110">
        <v>5224438124.51126</v>
      </c>
      <c r="K414" s="61">
        <v>1</v>
      </c>
      <c r="L414" s="110">
        <v>5224438124.51126</v>
      </c>
      <c r="M414" s="61">
        <v>1</v>
      </c>
      <c r="N414" s="112" t="s">
        <v>3000</v>
      </c>
      <c r="O414" s="61" t="s">
        <v>3001</v>
      </c>
      <c r="P414" s="114" t="s">
        <v>3002</v>
      </c>
      <c r="Q414" s="114" t="s">
        <v>3003</v>
      </c>
    </row>
    <row r="415" spans="1:17">
      <c r="A415" s="60">
        <v>43312</v>
      </c>
      <c r="B415" s="61" t="s">
        <v>3004</v>
      </c>
      <c r="C415" s="61" t="s">
        <v>3005</v>
      </c>
      <c r="D415" s="61" t="s">
        <v>3006</v>
      </c>
      <c r="E415" s="61" t="s">
        <v>38</v>
      </c>
      <c r="F415" s="61">
        <v>15104020</v>
      </c>
      <c r="G415" s="61">
        <v>1404615227</v>
      </c>
      <c r="H415" s="110">
        <v>31926909728.1709</v>
      </c>
      <c r="I415" s="113">
        <v>0.75</v>
      </c>
      <c r="J415" s="110">
        <v>23945182296.1282</v>
      </c>
      <c r="K415" s="61">
        <v>1</v>
      </c>
      <c r="L415" s="110">
        <v>23945182296.1282</v>
      </c>
      <c r="M415" s="61">
        <v>1</v>
      </c>
      <c r="N415" s="112" t="s">
        <v>3007</v>
      </c>
      <c r="O415" s="61" t="s">
        <v>3008</v>
      </c>
      <c r="P415" s="114" t="s">
        <v>3009</v>
      </c>
      <c r="Q415" s="114" t="s">
        <v>3010</v>
      </c>
    </row>
    <row r="416" spans="1:17">
      <c r="A416" s="60">
        <v>43312</v>
      </c>
      <c r="B416" s="61" t="s">
        <v>3011</v>
      </c>
      <c r="C416" s="61" t="s">
        <v>3012</v>
      </c>
      <c r="D416" s="61" t="s">
        <v>3013</v>
      </c>
      <c r="E416" s="61" t="s">
        <v>38</v>
      </c>
      <c r="F416" s="61">
        <v>15104025</v>
      </c>
      <c r="G416" s="61">
        <v>985856695</v>
      </c>
      <c r="H416" s="110">
        <v>12970771122.2525</v>
      </c>
      <c r="I416" s="113">
        <v>0.4</v>
      </c>
      <c r="J416" s="110">
        <v>5188308448.901</v>
      </c>
      <c r="K416" s="61">
        <v>1</v>
      </c>
      <c r="L416" s="110">
        <v>5188308448.901</v>
      </c>
      <c r="M416" s="61">
        <v>1</v>
      </c>
      <c r="N416" s="112" t="s">
        <v>3014</v>
      </c>
      <c r="O416" s="61" t="s">
        <v>3015</v>
      </c>
      <c r="P416" s="114" t="s">
        <v>3016</v>
      </c>
      <c r="Q416" s="114" t="s">
        <v>3017</v>
      </c>
    </row>
    <row r="417" spans="1:17">
      <c r="A417" s="60">
        <v>43312</v>
      </c>
      <c r="B417" s="61" t="s">
        <v>3018</v>
      </c>
      <c r="C417" s="61" t="s">
        <v>3019</v>
      </c>
      <c r="D417" s="61" t="s">
        <v>3020</v>
      </c>
      <c r="E417" s="61" t="s">
        <v>38</v>
      </c>
      <c r="F417" s="61">
        <v>20107010</v>
      </c>
      <c r="G417" s="61">
        <v>494660712</v>
      </c>
      <c r="H417" s="110">
        <v>15190074533.6941</v>
      </c>
      <c r="I417" s="113">
        <v>1</v>
      </c>
      <c r="J417" s="110">
        <v>15190074533.6941</v>
      </c>
      <c r="K417" s="61">
        <v>1</v>
      </c>
      <c r="L417" s="110">
        <v>15190074533.6941</v>
      </c>
      <c r="M417" s="61">
        <v>1</v>
      </c>
      <c r="N417" s="112" t="s">
        <v>3021</v>
      </c>
      <c r="O417" s="61" t="s">
        <v>3022</v>
      </c>
      <c r="P417" s="114" t="s">
        <v>3023</v>
      </c>
      <c r="Q417" s="114" t="s">
        <v>3024</v>
      </c>
    </row>
    <row r="418" spans="1:17">
      <c r="A418" s="60">
        <v>43312</v>
      </c>
      <c r="B418" s="61" t="s">
        <v>3025</v>
      </c>
      <c r="C418" s="61" t="s">
        <v>3026</v>
      </c>
      <c r="D418" s="61" t="s">
        <v>3027</v>
      </c>
      <c r="E418" s="61" t="s">
        <v>38</v>
      </c>
      <c r="F418" s="61">
        <v>30202030</v>
      </c>
      <c r="G418" s="61">
        <v>791674183</v>
      </c>
      <c r="H418" s="110">
        <v>25494649864.4586</v>
      </c>
      <c r="I418" s="113">
        <v>0.45</v>
      </c>
      <c r="J418" s="110">
        <v>11472592439.0064</v>
      </c>
      <c r="K418" s="61">
        <v>1</v>
      </c>
      <c r="L418" s="110">
        <v>11472592439.0064</v>
      </c>
      <c r="M418" s="61">
        <v>1</v>
      </c>
      <c r="N418" s="112" t="s">
        <v>3028</v>
      </c>
      <c r="O418" s="61" t="s">
        <v>3029</v>
      </c>
      <c r="P418" s="114" t="s">
        <v>3030</v>
      </c>
      <c r="Q418" s="114" t="s">
        <v>3031</v>
      </c>
    </row>
    <row r="419" spans="1:17">
      <c r="A419" s="60">
        <v>43312</v>
      </c>
      <c r="B419" s="61" t="s">
        <v>3032</v>
      </c>
      <c r="C419" s="61" t="s">
        <v>3033</v>
      </c>
      <c r="D419" s="61" t="s">
        <v>3034</v>
      </c>
      <c r="E419" s="61" t="s">
        <v>38</v>
      </c>
      <c r="F419" s="61">
        <v>35202010</v>
      </c>
      <c r="G419" s="61">
        <v>1266395869</v>
      </c>
      <c r="H419" s="110">
        <v>97429073915.078</v>
      </c>
      <c r="I419" s="113">
        <v>1</v>
      </c>
      <c r="J419" s="110">
        <v>97429073915.078</v>
      </c>
      <c r="K419" s="61">
        <v>1</v>
      </c>
      <c r="L419" s="110">
        <v>97429073915.078</v>
      </c>
      <c r="M419" s="61">
        <v>1</v>
      </c>
      <c r="N419" s="112" t="s">
        <v>3035</v>
      </c>
      <c r="O419" s="61" t="s">
        <v>3036</v>
      </c>
      <c r="P419" s="114" t="s">
        <v>3037</v>
      </c>
      <c r="Q419" s="114" t="s">
        <v>3038</v>
      </c>
    </row>
    <row r="420" spans="1:17">
      <c r="A420" s="60">
        <v>43312</v>
      </c>
      <c r="B420" s="61" t="s">
        <v>3039</v>
      </c>
      <c r="C420" s="61" t="s">
        <v>3040</v>
      </c>
      <c r="D420" s="61" t="s">
        <v>3041</v>
      </c>
      <c r="E420" s="61" t="s">
        <v>38</v>
      </c>
      <c r="F420" s="61">
        <v>45101010</v>
      </c>
      <c r="G420" s="61">
        <v>952622180</v>
      </c>
      <c r="H420" s="110">
        <v>5314557921.0476</v>
      </c>
      <c r="I420" s="113">
        <v>1</v>
      </c>
      <c r="J420" s="110">
        <v>5314557921.0476</v>
      </c>
      <c r="K420" s="61">
        <v>1</v>
      </c>
      <c r="L420" s="110">
        <v>5314557921.0476</v>
      </c>
      <c r="M420" s="61">
        <v>1</v>
      </c>
      <c r="N420" s="112" t="s">
        <v>3042</v>
      </c>
      <c r="O420" s="61" t="s">
        <v>3043</v>
      </c>
      <c r="P420" s="114" t="s">
        <v>3044</v>
      </c>
      <c r="Q420" s="114" t="s">
        <v>3045</v>
      </c>
    </row>
    <row r="421" spans="1:17">
      <c r="A421" s="60">
        <v>43312</v>
      </c>
      <c r="B421" s="61" t="s">
        <v>3046</v>
      </c>
      <c r="C421" s="61" t="s">
        <v>3047</v>
      </c>
      <c r="D421" s="61" t="s">
        <v>3048</v>
      </c>
      <c r="E421" s="61" t="s">
        <v>38</v>
      </c>
      <c r="F421" s="61">
        <v>40301030</v>
      </c>
      <c r="G421" s="61">
        <v>4013240382</v>
      </c>
      <c r="H421" s="110">
        <v>26321840355.4425</v>
      </c>
      <c r="I421" s="113">
        <v>1</v>
      </c>
      <c r="J421" s="110">
        <v>26321840355.4425</v>
      </c>
      <c r="K421" s="61">
        <v>1</v>
      </c>
      <c r="L421" s="110">
        <v>26321840355.4425</v>
      </c>
      <c r="M421" s="61">
        <v>1</v>
      </c>
      <c r="N421" s="112" t="s">
        <v>3049</v>
      </c>
      <c r="O421" s="61" t="s">
        <v>3050</v>
      </c>
      <c r="P421" s="114" t="s">
        <v>3051</v>
      </c>
      <c r="Q421" s="114" t="s">
        <v>3052</v>
      </c>
    </row>
    <row r="422" spans="1:17">
      <c r="A422" s="60">
        <v>43312</v>
      </c>
      <c r="B422" s="61" t="s">
        <v>3053</v>
      </c>
      <c r="C422" s="61" t="s">
        <v>3054</v>
      </c>
      <c r="D422" s="61" t="s">
        <v>3055</v>
      </c>
      <c r="E422" s="61" t="s">
        <v>38</v>
      </c>
      <c r="F422" s="61">
        <v>20201070</v>
      </c>
      <c r="G422" s="61">
        <v>505596597</v>
      </c>
      <c r="H422" s="110">
        <v>4739343937.87601</v>
      </c>
      <c r="I422" s="113">
        <v>0.5</v>
      </c>
      <c r="J422" s="110">
        <v>2369671968.938</v>
      </c>
      <c r="K422" s="61">
        <v>1</v>
      </c>
      <c r="L422" s="110">
        <v>2369671968.938</v>
      </c>
      <c r="M422" s="61">
        <v>1</v>
      </c>
      <c r="N422" s="112" t="s">
        <v>3056</v>
      </c>
      <c r="O422" s="61" t="s">
        <v>3057</v>
      </c>
      <c r="P422" s="114" t="s">
        <v>3058</v>
      </c>
      <c r="Q422" s="114" t="s">
        <v>3059</v>
      </c>
    </row>
    <row r="423" spans="1:17">
      <c r="A423" s="60">
        <v>43312</v>
      </c>
      <c r="B423" s="61" t="s">
        <v>3060</v>
      </c>
      <c r="C423" s="61" t="s">
        <v>3061</v>
      </c>
      <c r="D423" s="61" t="s">
        <v>3062</v>
      </c>
      <c r="E423" s="61" t="s">
        <v>38</v>
      </c>
      <c r="F423" s="61">
        <v>20101010</v>
      </c>
      <c r="G423" s="61">
        <v>3186806465</v>
      </c>
      <c r="H423" s="110">
        <v>27305676361.1892</v>
      </c>
      <c r="I423" s="113">
        <v>1</v>
      </c>
      <c r="J423" s="110">
        <v>27305676361.1892</v>
      </c>
      <c r="K423" s="61">
        <v>1</v>
      </c>
      <c r="L423" s="110">
        <v>27305676361.1892</v>
      </c>
      <c r="M423" s="61">
        <v>1</v>
      </c>
      <c r="N423" s="112" t="s">
        <v>3063</v>
      </c>
      <c r="O423" s="61" t="s">
        <v>3064</v>
      </c>
      <c r="P423" s="114" t="s">
        <v>3065</v>
      </c>
      <c r="Q423" s="114" t="s">
        <v>3066</v>
      </c>
    </row>
    <row r="424" spans="1:17">
      <c r="A424" s="60">
        <v>43312</v>
      </c>
      <c r="B424" s="61" t="s">
        <v>3067</v>
      </c>
      <c r="C424" s="61" t="s">
        <v>3068</v>
      </c>
      <c r="D424" s="61" t="s">
        <v>3069</v>
      </c>
      <c r="E424" s="61" t="s">
        <v>38</v>
      </c>
      <c r="F424" s="61">
        <v>40101010</v>
      </c>
      <c r="G424" s="61">
        <v>17063763749</v>
      </c>
      <c r="H424" s="110">
        <v>43414827312.7974</v>
      </c>
      <c r="I424" s="113">
        <v>1</v>
      </c>
      <c r="J424" s="110">
        <v>43414827312.7974</v>
      </c>
      <c r="K424" s="61">
        <v>1</v>
      </c>
      <c r="L424" s="110">
        <v>43414827312.7974</v>
      </c>
      <c r="M424" s="61">
        <v>1</v>
      </c>
      <c r="N424" s="112" t="s">
        <v>3070</v>
      </c>
      <c r="O424" s="61" t="s">
        <v>3071</v>
      </c>
      <c r="P424" s="114" t="s">
        <v>3072</v>
      </c>
      <c r="Q424" s="114" t="s">
        <v>3073</v>
      </c>
    </row>
    <row r="425" spans="1:17">
      <c r="A425" s="60">
        <v>43312</v>
      </c>
      <c r="B425" s="61" t="s">
        <v>3074</v>
      </c>
      <c r="C425" s="61" t="s">
        <v>3075</v>
      </c>
      <c r="D425" s="61" t="s">
        <v>3076</v>
      </c>
      <c r="E425" s="61" t="s">
        <v>38</v>
      </c>
      <c r="F425" s="61">
        <v>25201030</v>
      </c>
      <c r="G425" s="61">
        <v>1012539688</v>
      </c>
      <c r="H425" s="110">
        <v>7092582316.81956</v>
      </c>
      <c r="I425" s="113">
        <v>1</v>
      </c>
      <c r="J425" s="110">
        <v>7092582316.81956</v>
      </c>
      <c r="K425" s="61">
        <v>1</v>
      </c>
      <c r="L425" s="110">
        <v>7092582316.81956</v>
      </c>
      <c r="M425" s="61">
        <v>1</v>
      </c>
      <c r="N425" s="112" t="s">
        <v>3077</v>
      </c>
      <c r="O425" s="61" t="s">
        <v>3078</v>
      </c>
      <c r="P425" s="114" t="s">
        <v>3079</v>
      </c>
      <c r="Q425" s="114" t="s">
        <v>3080</v>
      </c>
    </row>
    <row r="426" spans="1:17">
      <c r="A426" s="60">
        <v>43312</v>
      </c>
      <c r="B426" s="61" t="s">
        <v>3081</v>
      </c>
      <c r="C426" s="61" t="s">
        <v>3082</v>
      </c>
      <c r="D426" s="61" t="s">
        <v>3083</v>
      </c>
      <c r="E426" s="61" t="s">
        <v>38</v>
      </c>
      <c r="F426" s="61">
        <v>25201030</v>
      </c>
      <c r="G426" s="61">
        <v>134969434</v>
      </c>
      <c r="H426" s="110">
        <v>6609132967.99784</v>
      </c>
      <c r="I426" s="113">
        <v>0.95</v>
      </c>
      <c r="J426" s="110">
        <v>6278676319.59795</v>
      </c>
      <c r="K426" s="61">
        <v>1</v>
      </c>
      <c r="L426" s="110">
        <v>6278676319.59795</v>
      </c>
      <c r="M426" s="61">
        <v>1</v>
      </c>
      <c r="N426" s="112" t="s">
        <v>3084</v>
      </c>
      <c r="O426" s="61" t="s">
        <v>3085</v>
      </c>
      <c r="P426" s="114" t="s">
        <v>3086</v>
      </c>
      <c r="Q426" s="114" t="s">
        <v>3087</v>
      </c>
    </row>
    <row r="427" spans="1:17">
      <c r="A427" s="60">
        <v>43312</v>
      </c>
      <c r="B427" s="61" t="s">
        <v>3088</v>
      </c>
      <c r="C427" s="61" t="s">
        <v>3089</v>
      </c>
      <c r="D427" s="61" t="s">
        <v>3090</v>
      </c>
      <c r="E427" s="61" t="s">
        <v>38</v>
      </c>
      <c r="F427" s="61">
        <v>15104020</v>
      </c>
      <c r="G427" s="61">
        <v>2112071796</v>
      </c>
      <c r="H427" s="110">
        <v>48611371590.2591</v>
      </c>
      <c r="I427" s="113">
        <v>1</v>
      </c>
      <c r="J427" s="110">
        <v>48611371590.2591</v>
      </c>
      <c r="K427" s="61">
        <v>1</v>
      </c>
      <c r="L427" s="110">
        <v>48611371590.2591</v>
      </c>
      <c r="M427" s="61">
        <v>1</v>
      </c>
      <c r="N427" s="112" t="s">
        <v>3091</v>
      </c>
      <c r="O427" s="61" t="s">
        <v>3092</v>
      </c>
      <c r="P427" s="114" t="s">
        <v>3093</v>
      </c>
      <c r="Q427" s="114" t="s">
        <v>3094</v>
      </c>
    </row>
    <row r="428" spans="1:17">
      <c r="A428" s="60">
        <v>43312</v>
      </c>
      <c r="B428" s="61" t="s">
        <v>3095</v>
      </c>
      <c r="C428" s="61" t="s">
        <v>3096</v>
      </c>
      <c r="D428" s="61" t="s">
        <v>3097</v>
      </c>
      <c r="E428" s="61" t="s">
        <v>38</v>
      </c>
      <c r="F428" s="61">
        <v>10102010</v>
      </c>
      <c r="G428" s="61">
        <v>19918606335</v>
      </c>
      <c r="H428" s="110">
        <v>149793153253.015</v>
      </c>
      <c r="I428" s="113">
        <v>1</v>
      </c>
      <c r="J428" s="110">
        <v>149793153253.015</v>
      </c>
      <c r="K428" s="61">
        <v>1</v>
      </c>
      <c r="L428" s="110">
        <v>149793153253.015</v>
      </c>
      <c r="M428" s="61">
        <v>1</v>
      </c>
      <c r="N428" s="112" t="s">
        <v>3098</v>
      </c>
      <c r="O428" s="61" t="s">
        <v>3099</v>
      </c>
      <c r="P428" s="114" t="s">
        <v>3100</v>
      </c>
      <c r="Q428" s="114" t="s">
        <v>3101</v>
      </c>
    </row>
    <row r="429" spans="1:17">
      <c r="A429" s="60">
        <v>43312</v>
      </c>
      <c r="B429" s="61" t="s">
        <v>3102</v>
      </c>
      <c r="C429" s="61" t="s">
        <v>3103</v>
      </c>
      <c r="D429" s="61" t="s">
        <v>3104</v>
      </c>
      <c r="E429" s="61" t="s">
        <v>38</v>
      </c>
      <c r="F429" s="61">
        <v>30203010</v>
      </c>
      <c r="G429" s="61">
        <v>2293639133</v>
      </c>
      <c r="H429" s="110">
        <v>126394694385.263</v>
      </c>
      <c r="I429" s="113">
        <v>1</v>
      </c>
      <c r="J429" s="110">
        <v>126394694385.263</v>
      </c>
      <c r="K429" s="61">
        <v>1</v>
      </c>
      <c r="L429" s="110">
        <v>126394694385.263</v>
      </c>
      <c r="M429" s="61">
        <v>1</v>
      </c>
      <c r="N429" s="112" t="s">
        <v>3105</v>
      </c>
      <c r="O429" s="61" t="s">
        <v>3106</v>
      </c>
      <c r="P429" s="114" t="s">
        <v>3107</v>
      </c>
      <c r="Q429" s="114" t="s">
        <v>3108</v>
      </c>
    </row>
    <row r="430" spans="1:17">
      <c r="A430" s="60">
        <v>43312</v>
      </c>
      <c r="B430" s="61" t="s">
        <v>3109</v>
      </c>
      <c r="C430" s="61" t="s">
        <v>3110</v>
      </c>
      <c r="D430" s="61" t="s">
        <v>3111</v>
      </c>
      <c r="E430" s="61" t="s">
        <v>38</v>
      </c>
      <c r="F430" s="61">
        <v>60101070</v>
      </c>
      <c r="G430" s="61">
        <v>982574439</v>
      </c>
      <c r="H430" s="110">
        <v>8509265118.40517</v>
      </c>
      <c r="I430" s="113">
        <v>0.95</v>
      </c>
      <c r="J430" s="110">
        <v>8083801862.48491</v>
      </c>
      <c r="K430" s="61">
        <v>1</v>
      </c>
      <c r="L430" s="110">
        <v>8083801862.48491</v>
      </c>
      <c r="M430" s="61">
        <v>1</v>
      </c>
      <c r="N430" s="112" t="s">
        <v>3112</v>
      </c>
      <c r="O430" s="61" t="s">
        <v>3113</v>
      </c>
      <c r="P430" s="114" t="s">
        <v>3114</v>
      </c>
      <c r="Q430" s="114" t="s">
        <v>3115</v>
      </c>
    </row>
    <row r="431" spans="1:17">
      <c r="A431" s="60">
        <v>43312</v>
      </c>
      <c r="B431" s="61" t="s">
        <v>3116</v>
      </c>
      <c r="C431" s="61" t="s">
        <v>3117</v>
      </c>
      <c r="D431" s="61" t="s">
        <v>3118</v>
      </c>
      <c r="E431" s="61" t="s">
        <v>38</v>
      </c>
      <c r="F431" s="61">
        <v>50101020</v>
      </c>
      <c r="G431" s="61">
        <v>9921902715</v>
      </c>
      <c r="H431" s="110">
        <v>30390155494.7469</v>
      </c>
      <c r="I431" s="113">
        <v>0.85</v>
      </c>
      <c r="J431" s="110">
        <v>25831632170.5349</v>
      </c>
      <c r="K431" s="61">
        <v>1</v>
      </c>
      <c r="L431" s="110">
        <v>25831632170.5349</v>
      </c>
      <c r="M431" s="61">
        <v>1</v>
      </c>
      <c r="N431" s="112" t="s">
        <v>3119</v>
      </c>
      <c r="O431" s="61" t="s">
        <v>3120</v>
      </c>
      <c r="P431" s="114" t="s">
        <v>3121</v>
      </c>
      <c r="Q431" s="114" t="s">
        <v>3122</v>
      </c>
    </row>
    <row r="432" spans="1:17">
      <c r="A432" s="60">
        <v>43312</v>
      </c>
      <c r="B432" s="61" t="s">
        <v>3123</v>
      </c>
      <c r="C432" s="61" t="s">
        <v>3124</v>
      </c>
      <c r="D432" s="61" t="s">
        <v>3125</v>
      </c>
      <c r="E432" s="61" t="s">
        <v>38</v>
      </c>
      <c r="F432" s="61">
        <v>20107010</v>
      </c>
      <c r="G432" s="61">
        <v>335933236</v>
      </c>
      <c r="H432" s="110">
        <v>9980958565.61596</v>
      </c>
      <c r="I432" s="113">
        <v>1</v>
      </c>
      <c r="J432" s="110">
        <v>9980958565.61596</v>
      </c>
      <c r="K432" s="61">
        <v>1</v>
      </c>
      <c r="L432" s="110">
        <v>9980958565.61596</v>
      </c>
      <c r="M432" s="61">
        <v>1</v>
      </c>
      <c r="N432" s="112" t="s">
        <v>3126</v>
      </c>
      <c r="O432" s="61" t="s">
        <v>3127</v>
      </c>
      <c r="P432" s="114" t="s">
        <v>3128</v>
      </c>
      <c r="Q432" s="114" t="s">
        <v>3129</v>
      </c>
    </row>
    <row r="433" spans="1:17">
      <c r="A433" s="60">
        <v>43312</v>
      </c>
      <c r="B433" s="61" t="s">
        <v>3130</v>
      </c>
      <c r="C433" s="61" t="s">
        <v>3131</v>
      </c>
      <c r="D433" s="61" t="s">
        <v>3132</v>
      </c>
      <c r="E433" s="61" t="s">
        <v>38</v>
      </c>
      <c r="F433" s="61">
        <v>25203010</v>
      </c>
      <c r="G433" s="61">
        <v>418279461</v>
      </c>
      <c r="H433" s="110">
        <v>11560647208.1094</v>
      </c>
      <c r="I433" s="113">
        <v>1</v>
      </c>
      <c r="J433" s="110">
        <v>11560647208.1094</v>
      </c>
      <c r="K433" s="61">
        <v>1</v>
      </c>
      <c r="L433" s="110">
        <v>11560647208.1094</v>
      </c>
      <c r="M433" s="61">
        <v>1</v>
      </c>
      <c r="N433" s="112" t="s">
        <v>3133</v>
      </c>
      <c r="O433" s="61" t="s">
        <v>3134</v>
      </c>
      <c r="P433" s="114" t="s">
        <v>3135</v>
      </c>
      <c r="Q433" s="114" t="s">
        <v>3136</v>
      </c>
    </row>
    <row r="434" spans="1:17">
      <c r="A434" s="60">
        <v>43312</v>
      </c>
      <c r="B434" s="61" t="s">
        <v>3137</v>
      </c>
      <c r="C434" s="61" t="s">
        <v>3138</v>
      </c>
      <c r="D434" s="61" t="s">
        <v>3139</v>
      </c>
      <c r="E434" s="61" t="s">
        <v>38</v>
      </c>
      <c r="F434" s="61">
        <v>25301020</v>
      </c>
      <c r="G434" s="61">
        <v>181878685</v>
      </c>
      <c r="H434" s="110">
        <v>10557136903.4072</v>
      </c>
      <c r="I434" s="113">
        <v>1</v>
      </c>
      <c r="J434" s="110">
        <v>10557136903.4072</v>
      </c>
      <c r="K434" s="61">
        <v>1</v>
      </c>
      <c r="L434" s="110">
        <v>10557136903.4072</v>
      </c>
      <c r="M434" s="61">
        <v>1</v>
      </c>
      <c r="N434" s="112" t="s">
        <v>3140</v>
      </c>
      <c r="O434" s="61" t="s">
        <v>3141</v>
      </c>
      <c r="P434" s="114" t="s">
        <v>3142</v>
      </c>
      <c r="Q434" s="114" t="s">
        <v>3143</v>
      </c>
    </row>
    <row r="435" spans="1:17">
      <c r="A435" s="60">
        <v>43312</v>
      </c>
      <c r="B435" s="61" t="s">
        <v>3144</v>
      </c>
      <c r="C435" s="61" t="s">
        <v>3145</v>
      </c>
      <c r="D435" s="61" t="s">
        <v>3146</v>
      </c>
      <c r="E435" s="61" t="s">
        <v>38</v>
      </c>
      <c r="F435" s="61">
        <v>55103010</v>
      </c>
      <c r="G435" s="61">
        <v>5600424313</v>
      </c>
      <c r="H435" s="110">
        <v>10927705431.4594</v>
      </c>
      <c r="I435" s="113">
        <v>1</v>
      </c>
      <c r="J435" s="110">
        <v>10927705431.4594</v>
      </c>
      <c r="K435" s="61">
        <v>1</v>
      </c>
      <c r="L435" s="110">
        <v>10927705431.4594</v>
      </c>
      <c r="M435" s="61">
        <v>1</v>
      </c>
      <c r="N435" s="112" t="s">
        <v>3147</v>
      </c>
      <c r="O435" s="61" t="s">
        <v>3148</v>
      </c>
      <c r="P435" s="114" t="s">
        <v>3149</v>
      </c>
      <c r="Q435" s="114" t="s">
        <v>3150</v>
      </c>
    </row>
    <row r="436" spans="1:17">
      <c r="A436" s="60">
        <v>43312</v>
      </c>
      <c r="B436" s="61" t="s">
        <v>3151</v>
      </c>
      <c r="C436" s="61" t="s">
        <v>3152</v>
      </c>
      <c r="D436" s="61" t="s">
        <v>3153</v>
      </c>
      <c r="E436" s="61" t="s">
        <v>38</v>
      </c>
      <c r="F436" s="61">
        <v>30201030</v>
      </c>
      <c r="G436" s="61">
        <v>367330980</v>
      </c>
      <c r="H436" s="110">
        <v>13173680931.8301</v>
      </c>
      <c r="I436" s="113">
        <v>0.55</v>
      </c>
      <c r="J436" s="110">
        <v>7245524512.50656</v>
      </c>
      <c r="K436" s="61">
        <v>1</v>
      </c>
      <c r="L436" s="110">
        <v>7245524512.50656</v>
      </c>
      <c r="M436" s="61">
        <v>1</v>
      </c>
      <c r="N436" s="112" t="s">
        <v>3154</v>
      </c>
      <c r="O436" s="61" t="s">
        <v>3155</v>
      </c>
      <c r="P436" s="114" t="s">
        <v>3156</v>
      </c>
      <c r="Q436" s="114" t="s">
        <v>3157</v>
      </c>
    </row>
    <row r="437" spans="1:17">
      <c r="A437" s="60">
        <v>43312</v>
      </c>
      <c r="B437" s="61" t="s">
        <v>3158</v>
      </c>
      <c r="C437" s="61" t="s">
        <v>3159</v>
      </c>
      <c r="D437" s="61" t="s">
        <v>3160</v>
      </c>
      <c r="E437" s="61" t="s">
        <v>38</v>
      </c>
      <c r="F437" s="61">
        <v>25301040</v>
      </c>
      <c r="G437" s="61">
        <v>1583463503</v>
      </c>
      <c r="H437" s="110">
        <v>34054189759.7378</v>
      </c>
      <c r="I437" s="113">
        <v>1</v>
      </c>
      <c r="J437" s="110">
        <v>34054189759.7378</v>
      </c>
      <c r="K437" s="61">
        <v>1</v>
      </c>
      <c r="L437" s="110">
        <v>34054189759.7378</v>
      </c>
      <c r="M437" s="61">
        <v>1</v>
      </c>
      <c r="N437" s="112" t="s">
        <v>3161</v>
      </c>
      <c r="O437" s="61" t="s">
        <v>3162</v>
      </c>
      <c r="P437" s="114" t="s">
        <v>3163</v>
      </c>
      <c r="Q437" s="114" t="s">
        <v>3164</v>
      </c>
    </row>
    <row r="438" spans="1:17">
      <c r="A438" s="60">
        <v>43312</v>
      </c>
      <c r="B438" s="61" t="s">
        <v>3165</v>
      </c>
      <c r="C438" s="61" t="s">
        <v>3166</v>
      </c>
      <c r="D438" s="61" t="s">
        <v>3167</v>
      </c>
      <c r="E438" s="61" t="s">
        <v>38</v>
      </c>
      <c r="F438" s="61">
        <v>35101020</v>
      </c>
      <c r="G438" s="61">
        <v>1951850599</v>
      </c>
      <c r="H438" s="110">
        <v>5607144650.89177</v>
      </c>
      <c r="I438" s="113">
        <v>0.7</v>
      </c>
      <c r="J438" s="110">
        <v>3925001255.62424</v>
      </c>
      <c r="K438" s="61">
        <v>1</v>
      </c>
      <c r="L438" s="110">
        <v>3925001255.62424</v>
      </c>
      <c r="M438" s="61">
        <v>1</v>
      </c>
      <c r="N438" s="112" t="s">
        <v>3168</v>
      </c>
      <c r="O438" s="61" t="s">
        <v>3169</v>
      </c>
      <c r="P438" s="114" t="s">
        <v>3170</v>
      </c>
      <c r="Q438" s="114" t="s">
        <v>3171</v>
      </c>
    </row>
    <row r="439" spans="1:17">
      <c r="A439" s="60">
        <v>43312</v>
      </c>
      <c r="B439" s="61" t="s">
        <v>3172</v>
      </c>
      <c r="C439" s="61" t="s">
        <v>3173</v>
      </c>
      <c r="D439" s="61" t="s">
        <v>3174</v>
      </c>
      <c r="E439" s="61" t="s">
        <v>38</v>
      </c>
      <c r="F439" s="61">
        <v>15101050</v>
      </c>
      <c r="G439" s="61">
        <v>131392794</v>
      </c>
      <c r="H439" s="110">
        <v>8859021173.0163</v>
      </c>
      <c r="I439" s="113">
        <v>1</v>
      </c>
      <c r="J439" s="110">
        <v>8859021173.0163</v>
      </c>
      <c r="K439" s="61">
        <v>1</v>
      </c>
      <c r="L439" s="110">
        <v>8859021173.0163</v>
      </c>
      <c r="M439" s="61">
        <v>1</v>
      </c>
      <c r="N439" s="112" t="s">
        <v>3175</v>
      </c>
      <c r="O439" s="61" t="s">
        <v>3176</v>
      </c>
      <c r="P439" s="114" t="s">
        <v>3177</v>
      </c>
      <c r="Q439" s="114" t="s">
        <v>3178</v>
      </c>
    </row>
    <row r="440" spans="1:17">
      <c r="A440" s="60">
        <v>43312</v>
      </c>
      <c r="B440" s="61" t="s">
        <v>3179</v>
      </c>
      <c r="C440" s="61" t="s">
        <v>3180</v>
      </c>
      <c r="D440" s="61" t="s">
        <v>3181</v>
      </c>
      <c r="E440" s="61" t="s">
        <v>38</v>
      </c>
      <c r="F440" s="61">
        <v>20105010</v>
      </c>
      <c r="G440" s="61">
        <v>89221903</v>
      </c>
      <c r="H440" s="110">
        <v>8251096603.84763</v>
      </c>
      <c r="I440" s="113">
        <v>1</v>
      </c>
      <c r="J440" s="110">
        <v>8251096603.84763</v>
      </c>
      <c r="K440" s="61">
        <v>1</v>
      </c>
      <c r="L440" s="110">
        <v>8251096603.84763</v>
      </c>
      <c r="M440" s="61">
        <v>1</v>
      </c>
      <c r="N440" s="112" t="s">
        <v>3182</v>
      </c>
      <c r="O440" s="61" t="s">
        <v>3183</v>
      </c>
      <c r="P440" s="114" t="s">
        <v>3184</v>
      </c>
      <c r="Q440" s="114" t="s">
        <v>3185</v>
      </c>
    </row>
    <row r="441" spans="1:17">
      <c r="A441" s="60">
        <v>43312</v>
      </c>
      <c r="B441" s="61" t="s">
        <v>3186</v>
      </c>
      <c r="C441" s="61" t="s">
        <v>3187</v>
      </c>
      <c r="D441" s="61" t="s">
        <v>3188</v>
      </c>
      <c r="E441" s="61" t="s">
        <v>38</v>
      </c>
      <c r="F441" s="61">
        <v>30201020</v>
      </c>
      <c r="G441" s="61">
        <v>2460160890</v>
      </c>
      <c r="H441" s="110">
        <v>90423791649.7592</v>
      </c>
      <c r="I441" s="113">
        <v>1</v>
      </c>
      <c r="J441" s="110">
        <v>90423791649.7592</v>
      </c>
      <c r="K441" s="61">
        <v>1</v>
      </c>
      <c r="L441" s="110">
        <v>90423791649.7592</v>
      </c>
      <c r="M441" s="61">
        <v>1</v>
      </c>
      <c r="N441" s="112" t="s">
        <v>3189</v>
      </c>
      <c r="O441" s="61" t="s">
        <v>3190</v>
      </c>
      <c r="P441" s="114" t="s">
        <v>3191</v>
      </c>
      <c r="Q441" s="114" t="s">
        <v>3192</v>
      </c>
    </row>
    <row r="442" spans="1:17">
      <c r="A442" s="60">
        <v>43312</v>
      </c>
      <c r="B442" s="61" t="s">
        <v>3193</v>
      </c>
      <c r="C442" s="61" t="s">
        <v>3194</v>
      </c>
      <c r="D442" s="61" t="s">
        <v>3195</v>
      </c>
      <c r="E442" s="61" t="s">
        <v>38</v>
      </c>
      <c r="F442" s="61">
        <v>40301040</v>
      </c>
      <c r="G442" s="61">
        <v>1375000000</v>
      </c>
      <c r="H442" s="110">
        <v>6202773843.75</v>
      </c>
      <c r="I442" s="113">
        <v>1</v>
      </c>
      <c r="J442" s="110">
        <v>6202773843.75</v>
      </c>
      <c r="K442" s="61">
        <v>1</v>
      </c>
      <c r="L442" s="110">
        <v>6202773843.75</v>
      </c>
      <c r="M442" s="61">
        <v>1</v>
      </c>
      <c r="N442" s="112" t="s">
        <v>3196</v>
      </c>
      <c r="O442" s="61" t="s">
        <v>3197</v>
      </c>
      <c r="P442" s="114" t="s">
        <v>3198</v>
      </c>
      <c r="Q442" s="114" t="s">
        <v>3199</v>
      </c>
    </row>
    <row r="443" spans="1:17">
      <c r="A443" s="60">
        <v>43312</v>
      </c>
      <c r="B443" s="61" t="s">
        <v>3200</v>
      </c>
      <c r="C443" s="61" t="s">
        <v>3201</v>
      </c>
      <c r="D443" s="61" t="s">
        <v>3202</v>
      </c>
      <c r="E443" s="61" t="s">
        <v>38</v>
      </c>
      <c r="F443" s="61">
        <v>20302010</v>
      </c>
      <c r="G443" s="61">
        <v>397208133</v>
      </c>
      <c r="H443" s="110">
        <v>8435601471.41193</v>
      </c>
      <c r="I443" s="113">
        <v>0.4</v>
      </c>
      <c r="J443" s="110">
        <v>3374240588.56477</v>
      </c>
      <c r="K443" s="61">
        <v>1</v>
      </c>
      <c r="L443" s="110">
        <v>3374240588.56477</v>
      </c>
      <c r="M443" s="61">
        <v>1</v>
      </c>
      <c r="N443" s="112" t="s">
        <v>3203</v>
      </c>
      <c r="O443" s="61" t="s">
        <v>3204</v>
      </c>
      <c r="P443" s="114" t="s">
        <v>3205</v>
      </c>
      <c r="Q443" s="114" t="s">
        <v>3206</v>
      </c>
    </row>
    <row r="444" spans="1:17">
      <c r="A444" s="60">
        <v>43312</v>
      </c>
      <c r="B444" s="61" t="s">
        <v>3207</v>
      </c>
      <c r="C444" s="61" t="s">
        <v>3208</v>
      </c>
      <c r="D444" s="61" t="s">
        <v>3209</v>
      </c>
      <c r="E444" s="61" t="s">
        <v>38</v>
      </c>
      <c r="F444" s="61">
        <v>20202020</v>
      </c>
      <c r="G444" s="61">
        <v>918675876</v>
      </c>
      <c r="H444" s="110">
        <v>22583069525.6278</v>
      </c>
      <c r="I444" s="113">
        <v>1</v>
      </c>
      <c r="J444" s="110">
        <v>22583069525.6278</v>
      </c>
      <c r="K444" s="61">
        <v>1</v>
      </c>
      <c r="L444" s="110">
        <v>22583069525.6278</v>
      </c>
      <c r="M444" s="61">
        <v>1</v>
      </c>
      <c r="N444" s="112" t="s">
        <v>3210</v>
      </c>
      <c r="O444" s="61" t="s">
        <v>3211</v>
      </c>
      <c r="P444" s="114" t="s">
        <v>3212</v>
      </c>
      <c r="Q444" s="114" t="s">
        <v>3213</v>
      </c>
    </row>
    <row r="445" spans="1:17">
      <c r="A445" s="60">
        <v>43312</v>
      </c>
      <c r="B445" s="61" t="s">
        <v>3214</v>
      </c>
      <c r="C445" s="61" t="s">
        <v>3215</v>
      </c>
      <c r="D445" s="61" t="s">
        <v>3216</v>
      </c>
      <c r="E445" s="61" t="s">
        <v>38</v>
      </c>
      <c r="F445" s="61">
        <v>20107010</v>
      </c>
      <c r="G445" s="61">
        <v>235718094</v>
      </c>
      <c r="H445" s="110">
        <v>18583112909.2505</v>
      </c>
      <c r="I445" s="113">
        <v>1</v>
      </c>
      <c r="J445" s="110">
        <v>18583112909.2505</v>
      </c>
      <c r="K445" s="61">
        <v>1</v>
      </c>
      <c r="L445" s="110">
        <v>18583112909.2505</v>
      </c>
      <c r="M445" s="61">
        <v>1</v>
      </c>
      <c r="N445" s="112" t="s">
        <v>3217</v>
      </c>
      <c r="O445" s="61" t="s">
        <v>3218</v>
      </c>
      <c r="P445" s="114" t="s">
        <v>3219</v>
      </c>
      <c r="Q445" s="114" t="s">
        <v>3220</v>
      </c>
    </row>
    <row r="446" spans="1:17">
      <c r="A446" s="60">
        <v>43312</v>
      </c>
      <c r="B446" s="61" t="s">
        <v>3221</v>
      </c>
      <c r="C446" s="61" t="s">
        <v>3222</v>
      </c>
      <c r="D446" s="61" t="s">
        <v>3223</v>
      </c>
      <c r="E446" s="61" t="s">
        <v>38</v>
      </c>
      <c r="F446" s="61">
        <v>15104040</v>
      </c>
      <c r="G446" s="61">
        <v>736893589</v>
      </c>
      <c r="H446" s="110">
        <v>10043183518.2021</v>
      </c>
      <c r="I446" s="113">
        <v>0.3</v>
      </c>
      <c r="J446" s="110">
        <v>3012955055.46063</v>
      </c>
      <c r="K446" s="61">
        <v>1</v>
      </c>
      <c r="L446" s="110">
        <v>3012955055.46063</v>
      </c>
      <c r="M446" s="61">
        <v>1</v>
      </c>
      <c r="N446" s="112" t="s">
        <v>3224</v>
      </c>
      <c r="O446" s="61" t="s">
        <v>3225</v>
      </c>
      <c r="P446" s="114" t="s">
        <v>3226</v>
      </c>
      <c r="Q446" s="114" t="s">
        <v>3227</v>
      </c>
    </row>
    <row r="447" spans="1:17">
      <c r="A447" s="60">
        <v>43312</v>
      </c>
      <c r="B447" s="61" t="s">
        <v>3228</v>
      </c>
      <c r="C447" s="61" t="s">
        <v>3229</v>
      </c>
      <c r="D447" s="61" t="s">
        <v>3230</v>
      </c>
      <c r="E447" s="61" t="s">
        <v>38</v>
      </c>
      <c r="F447" s="61">
        <v>20201080</v>
      </c>
      <c r="G447" s="61">
        <v>1551594436</v>
      </c>
      <c r="H447" s="110">
        <v>5617439043.92748</v>
      </c>
      <c r="I447" s="113">
        <v>1</v>
      </c>
      <c r="J447" s="110">
        <v>5617439043.92748</v>
      </c>
      <c r="K447" s="61">
        <v>1</v>
      </c>
      <c r="L447" s="110">
        <v>5617439043.92748</v>
      </c>
      <c r="M447" s="61">
        <v>1</v>
      </c>
      <c r="N447" s="112" t="s">
        <v>3231</v>
      </c>
      <c r="O447" s="61" t="s">
        <v>3232</v>
      </c>
      <c r="P447" s="114" t="s">
        <v>3233</v>
      </c>
      <c r="Q447" s="114" t="s">
        <v>3234</v>
      </c>
    </row>
    <row r="448" spans="1:17">
      <c r="A448" s="60">
        <v>43312</v>
      </c>
      <c r="B448" s="61" t="s">
        <v>3235</v>
      </c>
      <c r="C448" s="61" t="s">
        <v>3236</v>
      </c>
      <c r="D448" s="61" t="s">
        <v>3237</v>
      </c>
      <c r="E448" s="61" t="s">
        <v>38</v>
      </c>
      <c r="F448" s="61">
        <v>35202010</v>
      </c>
      <c r="G448" s="61">
        <v>4958194920</v>
      </c>
      <c r="H448" s="110">
        <v>102865875138.679</v>
      </c>
      <c r="I448" s="113">
        <v>1</v>
      </c>
      <c r="J448" s="110">
        <v>102865875138.679</v>
      </c>
      <c r="K448" s="61">
        <v>1</v>
      </c>
      <c r="L448" s="110">
        <v>102865875138.679</v>
      </c>
      <c r="M448" s="61">
        <v>1</v>
      </c>
      <c r="N448" s="112" t="s">
        <v>3238</v>
      </c>
      <c r="O448" s="61" t="s">
        <v>3239</v>
      </c>
      <c r="P448" s="114" t="s">
        <v>3240</v>
      </c>
      <c r="Q448" s="114" t="s">
        <v>3241</v>
      </c>
    </row>
    <row r="449" spans="1:17">
      <c r="A449" s="60">
        <v>43312</v>
      </c>
      <c r="B449" s="61" t="s">
        <v>3242</v>
      </c>
      <c r="C449" s="61" t="s">
        <v>3243</v>
      </c>
      <c r="D449" s="61" t="s">
        <v>3244</v>
      </c>
      <c r="E449" s="61" t="s">
        <v>38</v>
      </c>
      <c r="F449" s="61">
        <v>15104020</v>
      </c>
      <c r="G449" s="61">
        <v>14424740908</v>
      </c>
      <c r="H449" s="110">
        <v>63292932248.9008</v>
      </c>
      <c r="I449" s="113">
        <v>0.8</v>
      </c>
      <c r="J449" s="110">
        <v>50634345799.1207</v>
      </c>
      <c r="K449" s="61">
        <v>1</v>
      </c>
      <c r="L449" s="110">
        <v>50634345799.1207</v>
      </c>
      <c r="M449" s="61">
        <v>1</v>
      </c>
      <c r="N449" s="112" t="s">
        <v>3245</v>
      </c>
      <c r="O449" s="61" t="s">
        <v>3246</v>
      </c>
      <c r="P449" s="114" t="s">
        <v>3247</v>
      </c>
      <c r="Q449" s="114" t="s">
        <v>3248</v>
      </c>
    </row>
    <row r="450" spans="1:17">
      <c r="A450" s="60">
        <v>43312</v>
      </c>
      <c r="B450" s="61" t="s">
        <v>3249</v>
      </c>
      <c r="C450" s="61" t="s">
        <v>3250</v>
      </c>
      <c r="D450" s="61" t="s">
        <v>3251</v>
      </c>
      <c r="E450" s="61" t="s">
        <v>38</v>
      </c>
      <c r="F450" s="61">
        <v>25301010</v>
      </c>
      <c r="G450" s="61">
        <v>573855773</v>
      </c>
      <c r="H450" s="110">
        <v>8807237129.72318</v>
      </c>
      <c r="I450" s="113">
        <v>0.95</v>
      </c>
      <c r="J450" s="110">
        <v>8366875273.23702</v>
      </c>
      <c r="K450" s="61">
        <v>1</v>
      </c>
      <c r="L450" s="110">
        <v>8366875273.23702</v>
      </c>
      <c r="M450" s="61">
        <v>1</v>
      </c>
      <c r="N450" s="112" t="s">
        <v>3252</v>
      </c>
      <c r="O450" s="61" t="s">
        <v>3253</v>
      </c>
      <c r="P450" s="114" t="s">
        <v>3254</v>
      </c>
      <c r="Q450" s="114" t="s">
        <v>3255</v>
      </c>
    </row>
    <row r="451" spans="1:17">
      <c r="A451" s="60">
        <v>43312</v>
      </c>
      <c r="B451" s="61" t="s">
        <v>3256</v>
      </c>
      <c r="C451" s="61" t="s">
        <v>3257</v>
      </c>
      <c r="D451" s="61" t="s">
        <v>3258</v>
      </c>
      <c r="E451" s="61" t="s">
        <v>38</v>
      </c>
      <c r="F451" s="61">
        <v>60101070</v>
      </c>
      <c r="G451" s="61">
        <v>794227196</v>
      </c>
      <c r="H451" s="110">
        <v>5436256022.07396</v>
      </c>
      <c r="I451" s="113">
        <v>1</v>
      </c>
      <c r="J451" s="110">
        <v>5436256022.07396</v>
      </c>
      <c r="K451" s="61">
        <v>1</v>
      </c>
      <c r="L451" s="110">
        <v>5436256022.07396</v>
      </c>
      <c r="M451" s="61">
        <v>1</v>
      </c>
      <c r="N451" s="112" t="s">
        <v>3259</v>
      </c>
      <c r="O451" s="61" t="s">
        <v>3260</v>
      </c>
      <c r="P451" s="114" t="s">
        <v>3261</v>
      </c>
      <c r="Q451" s="114" t="s">
        <v>3262</v>
      </c>
    </row>
    <row r="452" spans="1:17">
      <c r="A452" s="60">
        <v>43312</v>
      </c>
      <c r="B452" s="61" t="s">
        <v>3263</v>
      </c>
      <c r="C452" s="61" t="s">
        <v>3264</v>
      </c>
      <c r="D452" s="61" t="s">
        <v>3265</v>
      </c>
      <c r="E452" s="61" t="s">
        <v>38</v>
      </c>
      <c r="F452" s="61">
        <v>40203010</v>
      </c>
      <c r="G452" s="61">
        <v>474319000</v>
      </c>
      <c r="H452" s="110">
        <v>12916621805.67</v>
      </c>
      <c r="I452" s="113">
        <v>0.6</v>
      </c>
      <c r="J452" s="110">
        <v>7749973083.402</v>
      </c>
      <c r="K452" s="61">
        <v>1</v>
      </c>
      <c r="L452" s="110">
        <v>7749973083.402</v>
      </c>
      <c r="M452" s="61">
        <v>1</v>
      </c>
      <c r="N452" s="112" t="s">
        <v>3266</v>
      </c>
      <c r="O452" s="61" t="s">
        <v>3267</v>
      </c>
      <c r="P452" s="114" t="s">
        <v>3268</v>
      </c>
      <c r="Q452" s="114" t="s">
        <v>3269</v>
      </c>
    </row>
    <row r="453" spans="1:17">
      <c r="A453" s="60">
        <v>43312</v>
      </c>
      <c r="B453" s="61" t="s">
        <v>3270</v>
      </c>
      <c r="C453" s="61" t="s">
        <v>3271</v>
      </c>
      <c r="D453" s="61" t="s">
        <v>3272</v>
      </c>
      <c r="E453" s="61" t="s">
        <v>38</v>
      </c>
      <c r="F453" s="61">
        <v>40101010</v>
      </c>
      <c r="G453" s="61">
        <v>20011090895</v>
      </c>
      <c r="H453" s="110">
        <v>191752951657.476</v>
      </c>
      <c r="I453" s="113">
        <v>1</v>
      </c>
      <c r="J453" s="110">
        <v>191752951657.476</v>
      </c>
      <c r="K453" s="61">
        <v>1</v>
      </c>
      <c r="L453" s="110">
        <v>191752951657.476</v>
      </c>
      <c r="M453" s="61">
        <v>1</v>
      </c>
      <c r="N453" s="112" t="s">
        <v>3273</v>
      </c>
      <c r="O453" s="61" t="s">
        <v>3274</v>
      </c>
      <c r="P453" s="114" t="s">
        <v>3275</v>
      </c>
      <c r="Q453" s="114" t="s">
        <v>3276</v>
      </c>
    </row>
    <row r="454" spans="1:17">
      <c r="A454" s="60">
        <v>43312</v>
      </c>
      <c r="B454" s="61" t="s">
        <v>3277</v>
      </c>
      <c r="C454" s="61" t="s">
        <v>3278</v>
      </c>
      <c r="D454" s="61" t="s">
        <v>3279</v>
      </c>
      <c r="E454" s="61" t="s">
        <v>38</v>
      </c>
      <c r="F454" s="61">
        <v>30203010</v>
      </c>
      <c r="G454" s="61">
        <v>953736947</v>
      </c>
      <c r="H454" s="110">
        <v>36556102943.4403</v>
      </c>
      <c r="I454" s="113">
        <v>1</v>
      </c>
      <c r="J454" s="110">
        <v>36556102943.4403</v>
      </c>
      <c r="K454" s="61">
        <v>1</v>
      </c>
      <c r="L454" s="110">
        <v>36556102943.4403</v>
      </c>
      <c r="M454" s="61">
        <v>1</v>
      </c>
      <c r="N454" s="112" t="s">
        <v>3280</v>
      </c>
      <c r="O454" s="61" t="s">
        <v>3281</v>
      </c>
      <c r="P454" s="114" t="s">
        <v>3282</v>
      </c>
      <c r="Q454" s="114" t="s">
        <v>3283</v>
      </c>
    </row>
    <row r="455" spans="1:17">
      <c r="A455" s="60">
        <v>43312</v>
      </c>
      <c r="B455" s="61" t="s">
        <v>3284</v>
      </c>
      <c r="C455" s="61" t="s">
        <v>3285</v>
      </c>
      <c r="D455" s="61" t="s">
        <v>3286</v>
      </c>
      <c r="E455" s="61" t="s">
        <v>38</v>
      </c>
      <c r="F455" s="61">
        <v>25301020</v>
      </c>
      <c r="G455" s="61">
        <v>189990180</v>
      </c>
      <c r="H455" s="110">
        <v>11730767448.2081</v>
      </c>
      <c r="I455" s="113">
        <v>0.95</v>
      </c>
      <c r="J455" s="110">
        <v>11144229075.7977</v>
      </c>
      <c r="K455" s="61">
        <v>1</v>
      </c>
      <c r="L455" s="110">
        <v>11144229075.7977</v>
      </c>
      <c r="M455" s="61">
        <v>1</v>
      </c>
      <c r="N455" s="112" t="s">
        <v>3287</v>
      </c>
      <c r="O455" s="61" t="s">
        <v>3288</v>
      </c>
      <c r="P455" s="114" t="s">
        <v>3289</v>
      </c>
      <c r="Q455" s="114" t="s">
        <v>3290</v>
      </c>
    </row>
    <row r="456" spans="1:17">
      <c r="A456" s="60">
        <v>43312</v>
      </c>
      <c r="B456" s="61" t="s">
        <v>3291</v>
      </c>
      <c r="C456" s="61" t="s">
        <v>3292</v>
      </c>
      <c r="D456" s="61" t="s">
        <v>3293</v>
      </c>
      <c r="E456" s="61" t="s">
        <v>38</v>
      </c>
      <c r="F456" s="61">
        <v>20202020</v>
      </c>
      <c r="G456" s="61">
        <v>161390540</v>
      </c>
      <c r="H456" s="110">
        <v>12448197601.686</v>
      </c>
      <c r="I456" s="113">
        <v>1</v>
      </c>
      <c r="J456" s="110">
        <v>12448197601.686</v>
      </c>
      <c r="K456" s="61">
        <v>1</v>
      </c>
      <c r="L456" s="110">
        <v>12448197601.686</v>
      </c>
      <c r="M456" s="61">
        <v>1</v>
      </c>
      <c r="N456" s="112" t="s">
        <v>3294</v>
      </c>
      <c r="O456" s="61" t="s">
        <v>3295</v>
      </c>
      <c r="P456" s="114" t="s">
        <v>3296</v>
      </c>
      <c r="Q456" s="114" t="s">
        <v>3297</v>
      </c>
    </row>
    <row r="457" spans="1:17">
      <c r="A457" s="60">
        <v>43312</v>
      </c>
      <c r="B457" s="61" t="s">
        <v>3298</v>
      </c>
      <c r="C457" s="61" t="s">
        <v>3299</v>
      </c>
      <c r="D457" s="61" t="s">
        <v>3300</v>
      </c>
      <c r="E457" s="61" t="s">
        <v>38</v>
      </c>
      <c r="F457" s="61">
        <v>40203030</v>
      </c>
      <c r="G457" s="61">
        <v>669838695</v>
      </c>
      <c r="H457" s="110">
        <v>4848450891.26137</v>
      </c>
      <c r="I457" s="113">
        <v>1</v>
      </c>
      <c r="J457" s="110">
        <v>4848450891.26137</v>
      </c>
      <c r="K457" s="61">
        <v>1</v>
      </c>
      <c r="L457" s="110">
        <v>4848450891.26137</v>
      </c>
      <c r="M457" s="61">
        <v>1</v>
      </c>
      <c r="N457" s="112" t="s">
        <v>3301</v>
      </c>
      <c r="O457" s="61" t="s">
        <v>3302</v>
      </c>
      <c r="P457" s="114" t="s">
        <v>3303</v>
      </c>
      <c r="Q457" s="114" t="s">
        <v>3304</v>
      </c>
    </row>
    <row r="458" spans="1:17">
      <c r="A458" s="60">
        <v>43312</v>
      </c>
      <c r="B458" s="61" t="s">
        <v>3305</v>
      </c>
      <c r="C458" s="61" t="s">
        <v>3306</v>
      </c>
      <c r="D458" s="61" t="s">
        <v>3307</v>
      </c>
      <c r="E458" s="61" t="s">
        <v>38</v>
      </c>
      <c r="F458" s="61">
        <v>25401020</v>
      </c>
      <c r="G458" s="61">
        <v>4025409194</v>
      </c>
      <c r="H458" s="110">
        <v>8704624846.11334</v>
      </c>
      <c r="I458" s="113">
        <v>0.9</v>
      </c>
      <c r="J458" s="110">
        <v>7834162361.502</v>
      </c>
      <c r="K458" s="61">
        <v>1</v>
      </c>
      <c r="L458" s="110">
        <v>7834162361.502</v>
      </c>
      <c r="M458" s="61">
        <v>1</v>
      </c>
      <c r="N458" s="112" t="s">
        <v>3308</v>
      </c>
      <c r="O458" s="61" t="s">
        <v>3309</v>
      </c>
      <c r="P458" s="114" t="s">
        <v>3310</v>
      </c>
      <c r="Q458" s="114" t="s">
        <v>3311</v>
      </c>
    </row>
    <row r="459" spans="1:17">
      <c r="A459" s="60">
        <v>43312</v>
      </c>
      <c r="B459" s="61" t="s">
        <v>3312</v>
      </c>
      <c r="C459" s="61" t="s">
        <v>3313</v>
      </c>
      <c r="D459" s="61" t="s">
        <v>3314</v>
      </c>
      <c r="E459" s="61" t="s">
        <v>38</v>
      </c>
      <c r="F459" s="61">
        <v>15101050</v>
      </c>
      <c r="G459" s="61">
        <v>193533429</v>
      </c>
      <c r="H459" s="110">
        <v>9545417078.45221</v>
      </c>
      <c r="I459" s="113">
        <v>1</v>
      </c>
      <c r="J459" s="110">
        <v>9545417078.45221</v>
      </c>
      <c r="K459" s="61">
        <v>1</v>
      </c>
      <c r="L459" s="110">
        <v>9545417078.45221</v>
      </c>
      <c r="M459" s="61">
        <v>1</v>
      </c>
      <c r="N459" s="112" t="s">
        <v>3315</v>
      </c>
      <c r="O459" s="61" t="s">
        <v>3316</v>
      </c>
      <c r="P459" s="114" t="s">
        <v>3317</v>
      </c>
      <c r="Q459" s="114" t="s">
        <v>3318</v>
      </c>
    </row>
    <row r="460" spans="1:17">
      <c r="A460" s="60">
        <v>43312</v>
      </c>
      <c r="B460" s="61" t="s">
        <v>3319</v>
      </c>
      <c r="C460" s="61" t="s">
        <v>3320</v>
      </c>
      <c r="D460" s="61" t="s">
        <v>3321</v>
      </c>
      <c r="E460" s="61" t="s">
        <v>38</v>
      </c>
      <c r="F460" s="61">
        <v>25504030</v>
      </c>
      <c r="G460" s="61">
        <v>2160759071</v>
      </c>
      <c r="H460" s="110">
        <v>8409592735.67707</v>
      </c>
      <c r="I460" s="113">
        <v>1</v>
      </c>
      <c r="J460" s="110">
        <v>8409592735.67707</v>
      </c>
      <c r="K460" s="61">
        <v>1</v>
      </c>
      <c r="L460" s="110">
        <v>8409592735.67707</v>
      </c>
      <c r="M460" s="61">
        <v>1</v>
      </c>
      <c r="N460" s="112" t="s">
        <v>3322</v>
      </c>
      <c r="O460" s="61" t="s">
        <v>3323</v>
      </c>
      <c r="P460" s="114" t="s">
        <v>3324</v>
      </c>
      <c r="Q460" s="114" t="s">
        <v>3325</v>
      </c>
    </row>
    <row r="461" spans="1:17">
      <c r="A461" s="60">
        <v>43312</v>
      </c>
      <c r="B461" s="61" t="s">
        <v>3326</v>
      </c>
      <c r="C461" s="61" t="s">
        <v>3327</v>
      </c>
      <c r="D461" s="61" t="s">
        <v>3328</v>
      </c>
      <c r="E461" s="61" t="s">
        <v>38</v>
      </c>
      <c r="F461" s="61">
        <v>60101010</v>
      </c>
      <c r="G461" s="61">
        <v>741457665</v>
      </c>
      <c r="H461" s="110">
        <v>9169739663.97704</v>
      </c>
      <c r="I461" s="113">
        <v>1</v>
      </c>
      <c r="J461" s="110">
        <v>9169739663.97704</v>
      </c>
      <c r="K461" s="61">
        <v>1</v>
      </c>
      <c r="L461" s="110">
        <v>9169739663.97704</v>
      </c>
      <c r="M461" s="61">
        <v>1</v>
      </c>
      <c r="N461" s="112" t="s">
        <v>3329</v>
      </c>
      <c r="O461" s="61" t="s">
        <v>3330</v>
      </c>
      <c r="P461" s="114" t="s">
        <v>3331</v>
      </c>
      <c r="Q461" s="114" t="s">
        <v>3332</v>
      </c>
    </row>
    <row r="462" spans="1:17">
      <c r="A462" s="60">
        <v>43312</v>
      </c>
      <c r="B462" s="61" t="s">
        <v>39</v>
      </c>
      <c r="C462" s="61" t="s">
        <v>40</v>
      </c>
      <c r="D462" s="61" t="s">
        <v>41</v>
      </c>
      <c r="E462" s="61" t="s">
        <v>38</v>
      </c>
      <c r="F462" s="61">
        <v>40301020</v>
      </c>
      <c r="G462" s="61">
        <v>5958569258</v>
      </c>
      <c r="H462" s="110">
        <v>20533034519.9248</v>
      </c>
      <c r="I462" s="113">
        <v>1</v>
      </c>
      <c r="J462" s="110">
        <v>20533034519.9248</v>
      </c>
      <c r="K462" s="61">
        <v>1</v>
      </c>
      <c r="L462" s="110">
        <v>20533034519.9248</v>
      </c>
      <c r="M462" s="61">
        <v>1</v>
      </c>
      <c r="N462" s="112" t="s">
        <v>3333</v>
      </c>
      <c r="O462" s="61" t="s">
        <v>3334</v>
      </c>
      <c r="P462" s="114" t="s">
        <v>3335</v>
      </c>
      <c r="Q462" s="114" t="s">
        <v>3336</v>
      </c>
    </row>
    <row r="463" spans="1:17">
      <c r="A463" s="60">
        <v>43312</v>
      </c>
      <c r="B463" s="61" t="s">
        <v>3337</v>
      </c>
      <c r="C463" s="61" t="s">
        <v>3338</v>
      </c>
      <c r="D463" s="61" t="s">
        <v>3339</v>
      </c>
      <c r="E463" s="61" t="s">
        <v>38</v>
      </c>
      <c r="F463" s="61">
        <v>40101010</v>
      </c>
      <c r="G463" s="61">
        <v>72086432586</v>
      </c>
      <c r="H463" s="110">
        <v>58986139961.8948</v>
      </c>
      <c r="I463" s="113">
        <v>1</v>
      </c>
      <c r="J463" s="110">
        <v>58986139961.8948</v>
      </c>
      <c r="K463" s="61">
        <v>1</v>
      </c>
      <c r="L463" s="110">
        <v>58986139961.8948</v>
      </c>
      <c r="M463" s="61">
        <v>1</v>
      </c>
      <c r="N463" s="112" t="s">
        <v>3340</v>
      </c>
      <c r="O463" s="61" t="s">
        <v>3341</v>
      </c>
      <c r="P463" s="114" t="s">
        <v>3342</v>
      </c>
      <c r="Q463" s="114" t="s">
        <v>3343</v>
      </c>
    </row>
    <row r="464" spans="1:17">
      <c r="A464" s="60">
        <v>43312</v>
      </c>
      <c r="B464" s="61" t="s">
        <v>3344</v>
      </c>
      <c r="C464" s="61" t="s">
        <v>3345</v>
      </c>
      <c r="D464" s="61" t="s">
        <v>3346</v>
      </c>
      <c r="E464" s="61" t="s">
        <v>38</v>
      </c>
      <c r="F464" s="61">
        <v>40203040</v>
      </c>
      <c r="G464" s="61">
        <v>346736754</v>
      </c>
      <c r="H464" s="110">
        <v>19998960272.5062</v>
      </c>
      <c r="I464" s="113">
        <v>0.9</v>
      </c>
      <c r="J464" s="110">
        <v>17999064245.2556</v>
      </c>
      <c r="K464" s="61">
        <v>1</v>
      </c>
      <c r="L464" s="110">
        <v>17999064245.2556</v>
      </c>
      <c r="M464" s="61">
        <v>1</v>
      </c>
      <c r="N464" s="112" t="s">
        <v>3347</v>
      </c>
      <c r="O464" s="61" t="s">
        <v>3348</v>
      </c>
      <c r="P464" s="114" t="s">
        <v>3349</v>
      </c>
      <c r="Q464" s="114" t="s">
        <v>3350</v>
      </c>
    </row>
    <row r="465" spans="1:17">
      <c r="A465" s="60">
        <v>43312</v>
      </c>
      <c r="B465" s="61" t="s">
        <v>3351</v>
      </c>
      <c r="C465" s="61" t="s">
        <v>3352</v>
      </c>
      <c r="D465" s="61" t="s">
        <v>3353</v>
      </c>
      <c r="E465" s="61" t="s">
        <v>38</v>
      </c>
      <c r="F465" s="61">
        <v>25503010</v>
      </c>
      <c r="G465" s="61">
        <v>1624746157</v>
      </c>
      <c r="H465" s="110">
        <v>6564283176.04983</v>
      </c>
      <c r="I465" s="113">
        <v>1</v>
      </c>
      <c r="J465" s="110">
        <v>6564283176.04983</v>
      </c>
      <c r="K465" s="61">
        <v>1</v>
      </c>
      <c r="L465" s="110">
        <v>6564283176.04983</v>
      </c>
      <c r="M465" s="61">
        <v>1</v>
      </c>
      <c r="N465" s="112" t="s">
        <v>3354</v>
      </c>
      <c r="O465" s="61" t="s">
        <v>3355</v>
      </c>
      <c r="P465" s="114" t="s">
        <v>3356</v>
      </c>
      <c r="Q465" s="114" t="s">
        <v>3357</v>
      </c>
    </row>
    <row r="466" spans="1:17">
      <c r="A466" s="60">
        <v>43312</v>
      </c>
      <c r="B466" s="61" t="s">
        <v>3358</v>
      </c>
      <c r="C466" s="61" t="s">
        <v>3359</v>
      </c>
      <c r="D466" s="61" t="s">
        <v>3360</v>
      </c>
      <c r="E466" s="61" t="s">
        <v>38</v>
      </c>
      <c r="F466" s="61">
        <v>35102020</v>
      </c>
      <c r="G466" s="61">
        <v>737243810</v>
      </c>
      <c r="H466" s="110">
        <v>4951447386.9696</v>
      </c>
      <c r="I466" s="113">
        <v>0.5</v>
      </c>
      <c r="J466" s="110">
        <v>2475723693.4848</v>
      </c>
      <c r="K466" s="61">
        <v>1</v>
      </c>
      <c r="L466" s="110">
        <v>2475723693.4848</v>
      </c>
      <c r="M466" s="61">
        <v>1</v>
      </c>
      <c r="N466" s="112" t="s">
        <v>3361</v>
      </c>
      <c r="O466" s="61" t="s">
        <v>3362</v>
      </c>
      <c r="P466" s="114" t="s">
        <v>3363</v>
      </c>
      <c r="Q466" s="114" t="s">
        <v>3364</v>
      </c>
    </row>
    <row r="467" spans="1:17">
      <c r="A467" s="60">
        <v>43312</v>
      </c>
      <c r="B467" s="61" t="s">
        <v>3365</v>
      </c>
      <c r="C467" s="61" t="s">
        <v>3366</v>
      </c>
      <c r="D467" s="61" t="s">
        <v>3367</v>
      </c>
      <c r="E467" s="61" t="s">
        <v>38</v>
      </c>
      <c r="F467" s="61">
        <v>20101010</v>
      </c>
      <c r="G467" s="61">
        <v>776415367</v>
      </c>
      <c r="H467" s="110">
        <v>5807275214.39015</v>
      </c>
      <c r="I467" s="113">
        <v>1</v>
      </c>
      <c r="J467" s="110">
        <v>5807275214.39015</v>
      </c>
      <c r="K467" s="61">
        <v>1</v>
      </c>
      <c r="L467" s="110">
        <v>5807275214.39015</v>
      </c>
      <c r="M467" s="61">
        <v>1</v>
      </c>
      <c r="N467" s="112" t="s">
        <v>3368</v>
      </c>
      <c r="O467" s="61" t="s">
        <v>3369</v>
      </c>
      <c r="P467" s="114" t="s">
        <v>3370</v>
      </c>
      <c r="Q467" s="114" t="s">
        <v>3371</v>
      </c>
    </row>
    <row r="468" spans="1:17">
      <c r="A468" s="60">
        <v>43312</v>
      </c>
      <c r="B468" s="61" t="s">
        <v>3372</v>
      </c>
      <c r="C468" s="61" t="s">
        <v>3373</v>
      </c>
      <c r="D468" s="61" t="s">
        <v>3374</v>
      </c>
      <c r="E468" s="61" t="s">
        <v>38</v>
      </c>
      <c r="F468" s="61">
        <v>20104020</v>
      </c>
      <c r="G468" s="61">
        <v>4843737890</v>
      </c>
      <c r="H468" s="110">
        <v>13717796289.591</v>
      </c>
      <c r="I468" s="113">
        <v>1</v>
      </c>
      <c r="J468" s="110">
        <v>13717796289.591</v>
      </c>
      <c r="K468" s="61">
        <v>1</v>
      </c>
      <c r="L468" s="110">
        <v>13717796289.591</v>
      </c>
      <c r="M468" s="61">
        <v>1</v>
      </c>
      <c r="N468" s="112" t="s">
        <v>3375</v>
      </c>
      <c r="O468" s="61" t="s">
        <v>3376</v>
      </c>
      <c r="P468" s="114" t="s">
        <v>3377</v>
      </c>
      <c r="Q468" s="114" t="s">
        <v>3378</v>
      </c>
    </row>
    <row r="469" spans="1:17">
      <c r="A469" s="60">
        <v>43312</v>
      </c>
      <c r="B469" s="61" t="s">
        <v>3379</v>
      </c>
      <c r="C469" s="61" t="s">
        <v>3380</v>
      </c>
      <c r="D469" s="61" t="s">
        <v>3381</v>
      </c>
      <c r="E469" s="61" t="s">
        <v>38</v>
      </c>
      <c r="F469" s="61">
        <v>25301030</v>
      </c>
      <c r="G469" s="61">
        <v>1019572449</v>
      </c>
      <c r="H469" s="110">
        <v>5266776341.98451</v>
      </c>
      <c r="I469" s="113">
        <v>0.7</v>
      </c>
      <c r="J469" s="110">
        <v>3686743439.38915</v>
      </c>
      <c r="K469" s="61">
        <v>1</v>
      </c>
      <c r="L469" s="110">
        <v>3686743439.38915</v>
      </c>
      <c r="M469" s="61">
        <v>1</v>
      </c>
      <c r="N469" s="112" t="s">
        <v>3382</v>
      </c>
      <c r="O469" s="61" t="s">
        <v>3383</v>
      </c>
      <c r="P469" s="114" t="s">
        <v>3384</v>
      </c>
      <c r="Q469" s="114" t="s">
        <v>3385</v>
      </c>
    </row>
    <row r="470" spans="1:17">
      <c r="A470" s="60">
        <v>43312</v>
      </c>
      <c r="B470" s="61" t="s">
        <v>3386</v>
      </c>
      <c r="C470" s="61" t="s">
        <v>3387</v>
      </c>
      <c r="D470" s="61" t="s">
        <v>3388</v>
      </c>
      <c r="E470" s="61" t="s">
        <v>38</v>
      </c>
      <c r="F470" s="61">
        <v>45103010</v>
      </c>
      <c r="G470" s="61">
        <v>435989224</v>
      </c>
      <c r="H470" s="110">
        <v>7148860807.275</v>
      </c>
      <c r="I470" s="113">
        <v>1</v>
      </c>
      <c r="J470" s="110">
        <v>7148860807.275</v>
      </c>
      <c r="K470" s="61">
        <v>1</v>
      </c>
      <c r="L470" s="110">
        <v>7148860807.275</v>
      </c>
      <c r="M470" s="61">
        <v>1</v>
      </c>
      <c r="N470" s="112" t="s">
        <v>3389</v>
      </c>
      <c r="O470" s="61" t="s">
        <v>3390</v>
      </c>
      <c r="P470" s="114" t="s">
        <v>3391</v>
      </c>
      <c r="Q470" s="114" t="s">
        <v>3392</v>
      </c>
    </row>
    <row r="471" spans="1:17">
      <c r="A471" s="60">
        <v>43312</v>
      </c>
      <c r="B471" s="61" t="s">
        <v>3393</v>
      </c>
      <c r="C471" s="61" t="s">
        <v>3394</v>
      </c>
      <c r="D471" s="61" t="s">
        <v>3395</v>
      </c>
      <c r="E471" s="61" t="s">
        <v>38</v>
      </c>
      <c r="F471" s="61">
        <v>15105020</v>
      </c>
      <c r="G471" s="61">
        <v>367240805</v>
      </c>
      <c r="H471" s="110">
        <v>10101838801.355</v>
      </c>
      <c r="I471" s="113">
        <v>1</v>
      </c>
      <c r="J471" s="110">
        <v>10101838801.355</v>
      </c>
      <c r="K471" s="61">
        <v>1</v>
      </c>
      <c r="L471" s="110">
        <v>10101838801.355</v>
      </c>
      <c r="M471" s="61">
        <v>1</v>
      </c>
      <c r="N471" s="112" t="s">
        <v>3396</v>
      </c>
      <c r="O471" s="61" t="s">
        <v>3397</v>
      </c>
      <c r="P471" s="114" t="s">
        <v>3398</v>
      </c>
      <c r="Q471" s="114" t="s">
        <v>3399</v>
      </c>
    </row>
    <row r="472" spans="1:17">
      <c r="A472" s="60">
        <v>43312</v>
      </c>
      <c r="B472" s="61" t="s">
        <v>3400</v>
      </c>
      <c r="C472" s="61" t="s">
        <v>3401</v>
      </c>
      <c r="D472" s="61" t="s">
        <v>3402</v>
      </c>
      <c r="E472" s="61" t="s">
        <v>38</v>
      </c>
      <c r="F472" s="61">
        <v>30101030</v>
      </c>
      <c r="G472" s="61">
        <v>2355814852</v>
      </c>
      <c r="H472" s="110">
        <v>8074797465.20605</v>
      </c>
      <c r="I472" s="113">
        <v>0.95</v>
      </c>
      <c r="J472" s="110">
        <v>7671057591.94574</v>
      </c>
      <c r="K472" s="61">
        <v>1</v>
      </c>
      <c r="L472" s="110">
        <v>7671057591.94574</v>
      </c>
      <c r="M472" s="61">
        <v>1</v>
      </c>
      <c r="N472" s="112" t="s">
        <v>3403</v>
      </c>
      <c r="O472" s="61" t="s">
        <v>3404</v>
      </c>
      <c r="P472" s="114" t="s">
        <v>3405</v>
      </c>
      <c r="Q472" s="114" t="s">
        <v>3406</v>
      </c>
    </row>
    <row r="473" spans="1:17">
      <c r="A473" s="60">
        <v>43312</v>
      </c>
      <c r="B473" s="61" t="s">
        <v>3407</v>
      </c>
      <c r="C473" s="61" t="s">
        <v>3408</v>
      </c>
      <c r="D473" s="61" t="s">
        <v>3409</v>
      </c>
      <c r="E473" s="61" t="s">
        <v>38</v>
      </c>
      <c r="F473" s="61">
        <v>55103010</v>
      </c>
      <c r="G473" s="61">
        <v>3367850928</v>
      </c>
      <c r="H473" s="110">
        <v>35929792172.9209</v>
      </c>
      <c r="I473" s="113">
        <v>1</v>
      </c>
      <c r="J473" s="110">
        <v>35929792172.9209</v>
      </c>
      <c r="K473" s="61">
        <v>1</v>
      </c>
      <c r="L473" s="110">
        <v>35929792172.9209</v>
      </c>
      <c r="M473" s="61">
        <v>1</v>
      </c>
      <c r="N473" s="112" t="s">
        <v>3410</v>
      </c>
      <c r="O473" s="61" t="s">
        <v>3411</v>
      </c>
      <c r="P473" s="114" t="s">
        <v>3412</v>
      </c>
      <c r="Q473" s="114" t="s">
        <v>3413</v>
      </c>
    </row>
    <row r="474" spans="1:17">
      <c r="A474" s="60">
        <v>43312</v>
      </c>
      <c r="B474" s="61" t="s">
        <v>3414</v>
      </c>
      <c r="C474" s="61" t="s">
        <v>3415</v>
      </c>
      <c r="D474" s="61" t="s">
        <v>3416</v>
      </c>
      <c r="E474" s="61" t="s">
        <v>38</v>
      </c>
      <c r="F474" s="61">
        <v>25401010</v>
      </c>
      <c r="G474" s="61">
        <v>1250811297</v>
      </c>
      <c r="H474" s="110">
        <v>12952094068.521</v>
      </c>
      <c r="I474" s="113">
        <v>1</v>
      </c>
      <c r="J474" s="110">
        <v>12952094068.521</v>
      </c>
      <c r="K474" s="61">
        <v>1</v>
      </c>
      <c r="L474" s="110">
        <v>12952094068.521</v>
      </c>
      <c r="M474" s="61">
        <v>1</v>
      </c>
      <c r="N474" s="112" t="s">
        <v>3417</v>
      </c>
      <c r="O474" s="61" t="s">
        <v>3418</v>
      </c>
      <c r="P474" s="114" t="s">
        <v>3419</v>
      </c>
      <c r="Q474" s="114" t="s">
        <v>3420</v>
      </c>
    </row>
    <row r="475" spans="1:17">
      <c r="A475" s="60">
        <v>43312</v>
      </c>
      <c r="B475" s="61" t="s">
        <v>3421</v>
      </c>
      <c r="C475" s="61" t="s">
        <v>3422</v>
      </c>
      <c r="D475" s="61" t="s">
        <v>3423</v>
      </c>
      <c r="E475" s="61" t="s">
        <v>38</v>
      </c>
      <c r="F475" s="61">
        <v>25503010</v>
      </c>
      <c r="G475" s="61">
        <v>143478977</v>
      </c>
      <c r="H475" s="110">
        <v>11172059414.014</v>
      </c>
      <c r="I475" s="113">
        <v>1</v>
      </c>
      <c r="J475" s="110">
        <v>11172059414.014</v>
      </c>
      <c r="K475" s="61">
        <v>1</v>
      </c>
      <c r="L475" s="110">
        <v>11172059414.014</v>
      </c>
      <c r="M475" s="61">
        <v>1</v>
      </c>
      <c r="N475" s="112" t="s">
        <v>3424</v>
      </c>
      <c r="O475" s="61" t="s">
        <v>3425</v>
      </c>
      <c r="P475" s="114" t="s">
        <v>3426</v>
      </c>
      <c r="Q475" s="114" t="s">
        <v>3427</v>
      </c>
    </row>
    <row r="476" spans="1:17">
      <c r="A476" s="60">
        <v>43312</v>
      </c>
      <c r="B476" s="61" t="s">
        <v>3428</v>
      </c>
      <c r="C476" s="61" t="s">
        <v>3429</v>
      </c>
      <c r="D476" s="61" t="s">
        <v>3430</v>
      </c>
      <c r="E476" s="61" t="s">
        <v>38</v>
      </c>
      <c r="F476" s="61">
        <v>35102020</v>
      </c>
      <c r="G476" s="61">
        <v>207957709</v>
      </c>
      <c r="H476" s="110">
        <v>10355052400.6773</v>
      </c>
      <c r="I476" s="113">
        <v>0.5</v>
      </c>
      <c r="J476" s="110">
        <v>5177526200.33864</v>
      </c>
      <c r="K476" s="61">
        <v>1</v>
      </c>
      <c r="L476" s="110">
        <v>5177526200.33864</v>
      </c>
      <c r="M476" s="61">
        <v>1</v>
      </c>
      <c r="N476" s="112" t="s">
        <v>3431</v>
      </c>
      <c r="O476" s="61" t="s">
        <v>3432</v>
      </c>
      <c r="P476" s="114" t="s">
        <v>3433</v>
      </c>
      <c r="Q476" s="114" t="s">
        <v>3434</v>
      </c>
    </row>
    <row r="477" spans="1:17">
      <c r="A477" s="60">
        <v>43312</v>
      </c>
      <c r="B477" s="61" t="s">
        <v>3435</v>
      </c>
      <c r="C477" s="61" t="s">
        <v>3436</v>
      </c>
      <c r="D477" s="61" t="s">
        <v>3437</v>
      </c>
      <c r="E477" s="61" t="s">
        <v>38</v>
      </c>
      <c r="F477" s="61">
        <v>25401040</v>
      </c>
      <c r="G477" s="61">
        <v>780651281</v>
      </c>
      <c r="H477" s="110">
        <v>9468082612.85729</v>
      </c>
      <c r="I477" s="113">
        <v>1</v>
      </c>
      <c r="J477" s="110">
        <v>9468082612.85729</v>
      </c>
      <c r="K477" s="61">
        <v>1</v>
      </c>
      <c r="L477" s="110">
        <v>9468082612.85729</v>
      </c>
      <c r="M477" s="61">
        <v>1</v>
      </c>
      <c r="N477" s="112" t="s">
        <v>3438</v>
      </c>
      <c r="O477" s="61" t="s">
        <v>3439</v>
      </c>
      <c r="P477" s="114" t="s">
        <v>3440</v>
      </c>
      <c r="Q477" s="114" t="s">
        <v>3441</v>
      </c>
    </row>
    <row r="478" spans="1:17">
      <c r="A478" s="60">
        <v>43312</v>
      </c>
      <c r="B478" s="61" t="s">
        <v>3442</v>
      </c>
      <c r="C478" s="61" t="s">
        <v>3443</v>
      </c>
      <c r="D478" s="61" t="s">
        <v>3444</v>
      </c>
      <c r="E478" s="61" t="s">
        <v>38</v>
      </c>
      <c r="F478" s="61">
        <v>25201030</v>
      </c>
      <c r="G478" s="61">
        <v>308897513</v>
      </c>
      <c r="H478" s="110">
        <v>10056972480.6618</v>
      </c>
      <c r="I478" s="113">
        <v>1</v>
      </c>
      <c r="J478" s="110">
        <v>10056972480.6618</v>
      </c>
      <c r="K478" s="61">
        <v>1</v>
      </c>
      <c r="L478" s="110">
        <v>10056972480.6618</v>
      </c>
      <c r="M478" s="61">
        <v>1</v>
      </c>
      <c r="N478" s="112" t="s">
        <v>3445</v>
      </c>
      <c r="O478" s="61" t="s">
        <v>3446</v>
      </c>
      <c r="P478" s="114" t="s">
        <v>3447</v>
      </c>
      <c r="Q478" s="114" t="s">
        <v>3448</v>
      </c>
    </row>
    <row r="479" spans="1:17">
      <c r="A479" s="60">
        <v>43312</v>
      </c>
      <c r="B479" s="61" t="s">
        <v>3449</v>
      </c>
      <c r="C479" s="61" t="s">
        <v>3450</v>
      </c>
      <c r="D479" s="61" t="s">
        <v>3451</v>
      </c>
      <c r="E479" s="61" t="s">
        <v>38</v>
      </c>
      <c r="F479" s="61">
        <v>40301020</v>
      </c>
      <c r="G479" s="61">
        <v>2587243322</v>
      </c>
      <c r="H479" s="110">
        <v>61258386518.7847</v>
      </c>
      <c r="I479" s="113">
        <v>1</v>
      </c>
      <c r="J479" s="110">
        <v>61258386518.7847</v>
      </c>
      <c r="K479" s="61">
        <v>1</v>
      </c>
      <c r="L479" s="110">
        <v>61258386518.7847</v>
      </c>
      <c r="M479" s="61">
        <v>1</v>
      </c>
      <c r="N479" s="112" t="s">
        <v>3452</v>
      </c>
      <c r="O479" s="61" t="s">
        <v>3453</v>
      </c>
      <c r="P479" s="114" t="s">
        <v>3454</v>
      </c>
      <c r="Q479" s="114" t="s">
        <v>3455</v>
      </c>
    </row>
    <row r="480" spans="1:17">
      <c r="A480" s="60">
        <v>43312</v>
      </c>
      <c r="B480" s="61" t="s">
        <v>3456</v>
      </c>
      <c r="C480" s="61" t="s">
        <v>3457</v>
      </c>
      <c r="D480" s="61" t="s">
        <v>3458</v>
      </c>
      <c r="E480" s="61" t="s">
        <v>38</v>
      </c>
      <c r="F480" s="61">
        <v>15104030</v>
      </c>
      <c r="G480" s="61">
        <v>94345619</v>
      </c>
      <c r="H480" s="110">
        <v>7017070986.50828</v>
      </c>
      <c r="I480" s="113">
        <v>1</v>
      </c>
      <c r="J480" s="110">
        <v>7017070986.50828</v>
      </c>
      <c r="K480" s="61">
        <v>1</v>
      </c>
      <c r="L480" s="110">
        <v>7017070986.50828</v>
      </c>
      <c r="M480" s="61">
        <v>1</v>
      </c>
      <c r="N480" s="112" t="s">
        <v>3459</v>
      </c>
      <c r="O480" s="61" t="s">
        <v>3460</v>
      </c>
      <c r="P480" s="114" t="s">
        <v>3461</v>
      </c>
      <c r="Q480" s="114" t="s">
        <v>3462</v>
      </c>
    </row>
    <row r="481" spans="1:17">
      <c r="A481" s="60">
        <v>43312</v>
      </c>
      <c r="B481" s="61" t="s">
        <v>3463</v>
      </c>
      <c r="C481" s="61" t="s">
        <v>3464</v>
      </c>
      <c r="D481" s="61" t="s">
        <v>3465</v>
      </c>
      <c r="E481" s="61" t="s">
        <v>38</v>
      </c>
      <c r="F481" s="61">
        <v>30301010</v>
      </c>
      <c r="G481" s="61">
        <v>703807283</v>
      </c>
      <c r="H481" s="110">
        <v>62751209260.2128</v>
      </c>
      <c r="I481" s="113">
        <v>0.95</v>
      </c>
      <c r="J481" s="110">
        <v>59613648797.2021</v>
      </c>
      <c r="K481" s="61">
        <v>1</v>
      </c>
      <c r="L481" s="110">
        <v>59613648797.2021</v>
      </c>
      <c r="M481" s="61">
        <v>1</v>
      </c>
      <c r="N481" s="112" t="s">
        <v>3466</v>
      </c>
      <c r="O481" s="61" t="s">
        <v>3467</v>
      </c>
      <c r="P481" s="114" t="s">
        <v>3468</v>
      </c>
      <c r="Q481" s="114" t="s">
        <v>3469</v>
      </c>
    </row>
    <row r="482" spans="1:17">
      <c r="A482" s="60">
        <v>43312</v>
      </c>
      <c r="B482" s="61" t="s">
        <v>3470</v>
      </c>
      <c r="C482" s="61" t="s">
        <v>3471</v>
      </c>
      <c r="D482" s="61" t="s">
        <v>3472</v>
      </c>
      <c r="E482" s="61" t="s">
        <v>38</v>
      </c>
      <c r="F482" s="61">
        <v>20202020</v>
      </c>
      <c r="G482" s="61">
        <v>1058476150</v>
      </c>
      <c r="H482" s="110">
        <v>23083082492.3016</v>
      </c>
      <c r="I482" s="113">
        <v>1</v>
      </c>
      <c r="J482" s="110">
        <v>23083082492.3016</v>
      </c>
      <c r="K482" s="61">
        <v>1</v>
      </c>
      <c r="L482" s="110">
        <v>23083082492.3016</v>
      </c>
      <c r="M482" s="61">
        <v>1</v>
      </c>
      <c r="N482" s="112" t="s">
        <v>3473</v>
      </c>
      <c r="O482" s="61" t="s">
        <v>3474</v>
      </c>
      <c r="P482" s="114" t="s">
        <v>3475</v>
      </c>
      <c r="Q482" s="114" t="s">
        <v>3476</v>
      </c>
    </row>
    <row r="483" spans="1:17">
      <c r="A483" s="60">
        <v>43312</v>
      </c>
      <c r="B483" s="61" t="s">
        <v>3477</v>
      </c>
      <c r="C483" s="61" t="s">
        <v>3478</v>
      </c>
      <c r="D483" s="61" t="s">
        <v>3479</v>
      </c>
      <c r="E483" s="61" t="s">
        <v>38</v>
      </c>
      <c r="F483" s="61">
        <v>15104020</v>
      </c>
      <c r="G483" s="61">
        <v>1335193736</v>
      </c>
      <c r="H483" s="110">
        <v>73499195680.9041</v>
      </c>
      <c r="I483" s="113">
        <v>0.9</v>
      </c>
      <c r="J483" s="110">
        <v>66149276112.8137</v>
      </c>
      <c r="K483" s="61">
        <v>1</v>
      </c>
      <c r="L483" s="110">
        <v>66149276112.8137</v>
      </c>
      <c r="M483" s="61">
        <v>1</v>
      </c>
      <c r="N483" s="112" t="s">
        <v>3480</v>
      </c>
      <c r="O483" s="61" t="s">
        <v>3481</v>
      </c>
      <c r="P483" s="114" t="s">
        <v>3482</v>
      </c>
      <c r="Q483" s="114" t="s">
        <v>3483</v>
      </c>
    </row>
    <row r="484" spans="1:17">
      <c r="A484" s="60">
        <v>43312</v>
      </c>
      <c r="B484" s="61" t="s">
        <v>3484</v>
      </c>
      <c r="C484" s="61" t="s">
        <v>3485</v>
      </c>
      <c r="D484" s="61" t="s">
        <v>3486</v>
      </c>
      <c r="E484" s="61" t="s">
        <v>38</v>
      </c>
      <c r="F484" s="61">
        <v>20101010</v>
      </c>
      <c r="G484" s="61">
        <v>1850216637</v>
      </c>
      <c r="H484" s="110">
        <v>24051784785.2249</v>
      </c>
      <c r="I484" s="113">
        <v>0.9</v>
      </c>
      <c r="J484" s="110">
        <v>21646606306.7024</v>
      </c>
      <c r="K484" s="61">
        <v>1</v>
      </c>
      <c r="L484" s="110">
        <v>21646606306.7024</v>
      </c>
      <c r="M484" s="61">
        <v>1</v>
      </c>
      <c r="N484" s="112" t="s">
        <v>3487</v>
      </c>
      <c r="O484" s="61" t="s">
        <v>3488</v>
      </c>
      <c r="P484" s="114" t="s">
        <v>3489</v>
      </c>
      <c r="Q484" s="114" t="s">
        <v>3490</v>
      </c>
    </row>
    <row r="485" spans="1:17">
      <c r="A485" s="60">
        <v>43312</v>
      </c>
      <c r="B485" s="61" t="s">
        <v>3491</v>
      </c>
      <c r="C485" s="61" t="s">
        <v>3492</v>
      </c>
      <c r="D485" s="61" t="s">
        <v>3493</v>
      </c>
      <c r="E485" s="61" t="s">
        <v>38</v>
      </c>
      <c r="F485" s="61">
        <v>40101010</v>
      </c>
      <c r="G485" s="61">
        <v>11965990043</v>
      </c>
      <c r="H485" s="110">
        <v>40088573518.964</v>
      </c>
      <c r="I485" s="113">
        <v>0.4</v>
      </c>
      <c r="J485" s="110">
        <v>16035429407.5856</v>
      </c>
      <c r="K485" s="61">
        <v>1</v>
      </c>
      <c r="L485" s="110">
        <v>16035429407.5856</v>
      </c>
      <c r="M485" s="61">
        <v>1</v>
      </c>
      <c r="N485" s="112" t="s">
        <v>3494</v>
      </c>
      <c r="O485" s="61" t="s">
        <v>3495</v>
      </c>
      <c r="P485" s="114" t="s">
        <v>3496</v>
      </c>
      <c r="Q485" s="114" t="s">
        <v>3497</v>
      </c>
    </row>
    <row r="486" spans="1:17">
      <c r="A486" s="60">
        <v>43312</v>
      </c>
      <c r="B486" s="61" t="s">
        <v>3498</v>
      </c>
      <c r="C486" s="61" t="s">
        <v>3499</v>
      </c>
      <c r="D486" s="61" t="s">
        <v>3500</v>
      </c>
      <c r="E486" s="61" t="s">
        <v>38</v>
      </c>
      <c r="F486" s="61">
        <v>10102010</v>
      </c>
      <c r="G486" s="61">
        <v>4597136050</v>
      </c>
      <c r="H486" s="110">
        <v>157692167535.313</v>
      </c>
      <c r="I486" s="113">
        <v>1</v>
      </c>
      <c r="J486" s="110">
        <v>157692167535.313</v>
      </c>
      <c r="K486" s="61">
        <v>1</v>
      </c>
      <c r="L486" s="110">
        <v>157692167535.313</v>
      </c>
      <c r="M486" s="61">
        <v>1</v>
      </c>
      <c r="N486" s="112" t="s">
        <v>3501</v>
      </c>
      <c r="O486" s="61" t="s">
        <v>3502</v>
      </c>
      <c r="P486" s="114" t="s">
        <v>3503</v>
      </c>
      <c r="Q486" s="114" t="s">
        <v>3504</v>
      </c>
    </row>
    <row r="487" spans="1:17">
      <c r="A487" s="60">
        <v>43312</v>
      </c>
      <c r="B487" s="61" t="s">
        <v>3505</v>
      </c>
      <c r="C487" s="61" t="s">
        <v>3506</v>
      </c>
      <c r="D487" s="61" t="s">
        <v>3507</v>
      </c>
      <c r="E487" s="61" t="s">
        <v>38</v>
      </c>
      <c r="F487" s="61">
        <v>10102010</v>
      </c>
      <c r="G487" s="61">
        <v>3745486731</v>
      </c>
      <c r="H487" s="110">
        <v>131254594390.984</v>
      </c>
      <c r="I487" s="113">
        <v>1</v>
      </c>
      <c r="J487" s="110">
        <v>131254594390.984</v>
      </c>
      <c r="K487" s="61">
        <v>1</v>
      </c>
      <c r="L487" s="110">
        <v>131254594390.984</v>
      </c>
      <c r="M487" s="61">
        <v>1</v>
      </c>
      <c r="N487" s="112" t="s">
        <v>3508</v>
      </c>
      <c r="O487" s="61" t="s">
        <v>3509</v>
      </c>
      <c r="P487" s="114" t="s">
        <v>3510</v>
      </c>
      <c r="Q487" s="114" t="s">
        <v>3511</v>
      </c>
    </row>
    <row r="488" spans="1:17">
      <c r="A488" s="60">
        <v>43312</v>
      </c>
      <c r="B488" s="61" t="s">
        <v>3512</v>
      </c>
      <c r="C488" s="61" t="s">
        <v>3513</v>
      </c>
      <c r="D488" s="61" t="s">
        <v>3514</v>
      </c>
      <c r="E488" s="61" t="s">
        <v>38</v>
      </c>
      <c r="F488" s="61">
        <v>20301010</v>
      </c>
      <c r="G488" s="61">
        <v>1000000000</v>
      </c>
      <c r="H488" s="110">
        <v>6150795750</v>
      </c>
      <c r="I488" s="113">
        <v>0.9</v>
      </c>
      <c r="J488" s="110">
        <v>5535716175</v>
      </c>
      <c r="K488" s="61">
        <v>1</v>
      </c>
      <c r="L488" s="110">
        <v>5535716175</v>
      </c>
      <c r="M488" s="61">
        <v>1</v>
      </c>
      <c r="N488" s="112" t="s">
        <v>3515</v>
      </c>
      <c r="O488" s="61" t="s">
        <v>3516</v>
      </c>
      <c r="P488" s="114" t="s">
        <v>3517</v>
      </c>
      <c r="Q488" s="114" t="s">
        <v>3518</v>
      </c>
    </row>
    <row r="489" spans="1:17">
      <c r="A489" s="60">
        <v>43312</v>
      </c>
      <c r="B489" s="61" t="s">
        <v>3519</v>
      </c>
      <c r="C489" s="61" t="s">
        <v>3520</v>
      </c>
      <c r="D489" s="61" t="s">
        <v>3521</v>
      </c>
      <c r="E489" s="61" t="s">
        <v>38</v>
      </c>
      <c r="F489" s="61">
        <v>40301040</v>
      </c>
      <c r="G489" s="61">
        <v>1022861852</v>
      </c>
      <c r="H489" s="110">
        <v>8643482859.35357</v>
      </c>
      <c r="I489" s="113">
        <v>1</v>
      </c>
      <c r="J489" s="110">
        <v>8643482859.35357</v>
      </c>
      <c r="K489" s="61">
        <v>1</v>
      </c>
      <c r="L489" s="110">
        <v>8643482859.35357</v>
      </c>
      <c r="M489" s="61">
        <v>1</v>
      </c>
      <c r="N489" s="112" t="s">
        <v>3522</v>
      </c>
      <c r="O489" s="61" t="s">
        <v>3523</v>
      </c>
      <c r="P489" s="114" t="s">
        <v>3524</v>
      </c>
      <c r="Q489" s="114" t="s">
        <v>3525</v>
      </c>
    </row>
    <row r="490" spans="1:17">
      <c r="A490" s="60">
        <v>43312</v>
      </c>
      <c r="B490" s="61" t="s">
        <v>3526</v>
      </c>
      <c r="C490" s="61" t="s">
        <v>3527</v>
      </c>
      <c r="D490" s="61" t="s">
        <v>3528</v>
      </c>
      <c r="E490" s="61" t="s">
        <v>38</v>
      </c>
      <c r="F490" s="61">
        <v>45103010</v>
      </c>
      <c r="G490" s="61">
        <v>1083406269</v>
      </c>
      <c r="H490" s="110">
        <v>8839603838.30387</v>
      </c>
      <c r="I490" s="113">
        <v>1</v>
      </c>
      <c r="J490" s="110">
        <v>8839603838.30387</v>
      </c>
      <c r="K490" s="61">
        <v>1</v>
      </c>
      <c r="L490" s="110">
        <v>8839603838.30387</v>
      </c>
      <c r="M490" s="61">
        <v>1</v>
      </c>
      <c r="N490" s="112" t="s">
        <v>3529</v>
      </c>
      <c r="O490" s="61" t="s">
        <v>3530</v>
      </c>
      <c r="P490" s="114" t="s">
        <v>3531</v>
      </c>
      <c r="Q490" s="114" t="s">
        <v>3532</v>
      </c>
    </row>
    <row r="491" spans="1:17">
      <c r="A491" s="60">
        <v>43312</v>
      </c>
      <c r="B491" s="61" t="s">
        <v>3533</v>
      </c>
      <c r="C491" s="61" t="s">
        <v>3534</v>
      </c>
      <c r="D491" s="61" t="s">
        <v>3535</v>
      </c>
      <c r="E491" s="61" t="s">
        <v>38</v>
      </c>
      <c r="F491" s="61">
        <v>30101030</v>
      </c>
      <c r="G491" s="61">
        <v>2190287169</v>
      </c>
      <c r="H491" s="110">
        <v>9395067064.16991</v>
      </c>
      <c r="I491" s="113">
        <v>0.8</v>
      </c>
      <c r="J491" s="110">
        <v>7516053651.33593</v>
      </c>
      <c r="K491" s="61">
        <v>1</v>
      </c>
      <c r="L491" s="110">
        <v>7516053651.33593</v>
      </c>
      <c r="M491" s="61">
        <v>1</v>
      </c>
      <c r="N491" s="112" t="s">
        <v>3536</v>
      </c>
      <c r="O491" s="61" t="s">
        <v>3537</v>
      </c>
      <c r="P491" s="114" t="s">
        <v>3538</v>
      </c>
      <c r="Q491" s="114" t="s">
        <v>3539</v>
      </c>
    </row>
    <row r="492" spans="1:17">
      <c r="A492" s="60">
        <v>43312</v>
      </c>
      <c r="B492" s="61" t="s">
        <v>3540</v>
      </c>
      <c r="C492" s="61" t="s">
        <v>3541</v>
      </c>
      <c r="D492" s="61" t="s">
        <v>3542</v>
      </c>
      <c r="E492" s="61" t="s">
        <v>38</v>
      </c>
      <c r="F492" s="61">
        <v>40203010</v>
      </c>
      <c r="G492" s="61">
        <v>226022400</v>
      </c>
      <c r="H492" s="110">
        <v>9229574414.016</v>
      </c>
      <c r="I492" s="113">
        <v>0.55</v>
      </c>
      <c r="J492" s="110">
        <v>5076265927.7088</v>
      </c>
      <c r="K492" s="61">
        <v>1</v>
      </c>
      <c r="L492" s="110">
        <v>5076265927.7088</v>
      </c>
      <c r="M492" s="61">
        <v>1</v>
      </c>
      <c r="N492" s="112" t="s">
        <v>3543</v>
      </c>
      <c r="O492" s="61" t="s">
        <v>3544</v>
      </c>
      <c r="P492" s="114" t="s">
        <v>3545</v>
      </c>
      <c r="Q492" s="114" t="s">
        <v>3546</v>
      </c>
    </row>
    <row r="493" spans="1:17">
      <c r="A493" s="60">
        <v>43312</v>
      </c>
      <c r="B493" s="61" t="s">
        <v>3547</v>
      </c>
      <c r="C493" s="61" t="s">
        <v>3548</v>
      </c>
      <c r="D493" s="61" t="s">
        <v>3549</v>
      </c>
      <c r="E493" s="61" t="s">
        <v>38</v>
      </c>
      <c r="F493" s="61">
        <v>60101020</v>
      </c>
      <c r="G493" s="61">
        <v>1002926698</v>
      </c>
      <c r="H493" s="110">
        <v>8748667489.07498</v>
      </c>
      <c r="I493" s="113">
        <v>1</v>
      </c>
      <c r="J493" s="110">
        <v>8748667489.07498</v>
      </c>
      <c r="K493" s="61">
        <v>1</v>
      </c>
      <c r="L493" s="110">
        <v>8748667489.07498</v>
      </c>
      <c r="M493" s="61">
        <v>1</v>
      </c>
      <c r="N493" s="112" t="s">
        <v>3550</v>
      </c>
      <c r="O493" s="61" t="s">
        <v>3551</v>
      </c>
      <c r="P493" s="114" t="s">
        <v>3552</v>
      </c>
      <c r="Q493" s="114" t="s">
        <v>3553</v>
      </c>
    </row>
    <row r="494" spans="1:17">
      <c r="A494" s="60">
        <v>43312</v>
      </c>
      <c r="B494" s="61" t="s">
        <v>3554</v>
      </c>
      <c r="C494" s="61" t="s">
        <v>3555</v>
      </c>
      <c r="D494" s="61" t="s">
        <v>3556</v>
      </c>
      <c r="E494" s="61" t="s">
        <v>38</v>
      </c>
      <c r="F494" s="61">
        <v>55104010</v>
      </c>
      <c r="G494" s="61">
        <v>236270102</v>
      </c>
      <c r="H494" s="110">
        <v>5995543740.34449</v>
      </c>
      <c r="I494" s="113">
        <v>1</v>
      </c>
      <c r="J494" s="110">
        <v>5995543740.34449</v>
      </c>
      <c r="K494" s="61">
        <v>1</v>
      </c>
      <c r="L494" s="110">
        <v>5995543740.34449</v>
      </c>
      <c r="M494" s="61">
        <v>1</v>
      </c>
      <c r="N494" s="112" t="s">
        <v>3557</v>
      </c>
      <c r="O494" s="61" t="s">
        <v>3558</v>
      </c>
      <c r="P494" s="114" t="s">
        <v>3559</v>
      </c>
      <c r="Q494" s="114" t="s">
        <v>3560</v>
      </c>
    </row>
    <row r="495" spans="1:17">
      <c r="A495" s="60">
        <v>43312</v>
      </c>
      <c r="B495" s="61" t="s">
        <v>3561</v>
      </c>
      <c r="C495" s="61" t="s">
        <v>3562</v>
      </c>
      <c r="D495" s="61" t="s">
        <v>3563</v>
      </c>
      <c r="E495" s="61" t="s">
        <v>38</v>
      </c>
      <c r="F495" s="61">
        <v>35201010</v>
      </c>
      <c r="G495" s="61">
        <v>910039956</v>
      </c>
      <c r="H495" s="110">
        <v>51939841133.4333</v>
      </c>
      <c r="I495" s="113">
        <v>1</v>
      </c>
      <c r="J495" s="110">
        <v>51939841133.4333</v>
      </c>
      <c r="K495" s="61">
        <v>1</v>
      </c>
      <c r="L495" s="110">
        <v>51939841133.4333</v>
      </c>
      <c r="M495" s="61">
        <v>1</v>
      </c>
      <c r="N495" s="112" t="s">
        <v>3564</v>
      </c>
      <c r="O495" s="61" t="s">
        <v>3565</v>
      </c>
      <c r="P495" s="114" t="s">
        <v>3566</v>
      </c>
      <c r="Q495" s="114" t="s">
        <v>3567</v>
      </c>
    </row>
    <row r="496" spans="1:17">
      <c r="A496" s="60">
        <v>43312</v>
      </c>
      <c r="B496" s="61" t="s">
        <v>3568</v>
      </c>
      <c r="C496" s="61" t="s">
        <v>3569</v>
      </c>
      <c r="D496" s="61" t="s">
        <v>3570</v>
      </c>
      <c r="E496" s="61" t="s">
        <v>38</v>
      </c>
      <c r="F496" s="61">
        <v>25401025</v>
      </c>
      <c r="G496" s="61">
        <v>1719017230</v>
      </c>
      <c r="H496" s="110">
        <v>34353719171.8788</v>
      </c>
      <c r="I496" s="113">
        <v>0.6</v>
      </c>
      <c r="J496" s="110">
        <v>20612231503.1273</v>
      </c>
      <c r="K496" s="61">
        <v>1</v>
      </c>
      <c r="L496" s="110">
        <v>20612231503.1273</v>
      </c>
      <c r="M496" s="61">
        <v>1</v>
      </c>
      <c r="N496" s="112" t="s">
        <v>3571</v>
      </c>
      <c r="O496" s="61" t="s">
        <v>3572</v>
      </c>
      <c r="P496" s="114" t="s">
        <v>3573</v>
      </c>
      <c r="Q496" s="114" t="s">
        <v>3574</v>
      </c>
    </row>
    <row r="497" spans="1:17">
      <c r="A497" s="60">
        <v>43312</v>
      </c>
      <c r="B497" s="61" t="s">
        <v>3575</v>
      </c>
      <c r="C497" s="61" t="s">
        <v>3576</v>
      </c>
      <c r="D497" s="61" t="s">
        <v>3577</v>
      </c>
      <c r="E497" s="61" t="s">
        <v>38</v>
      </c>
      <c r="F497" s="61">
        <v>35101010</v>
      </c>
      <c r="G497" s="61">
        <v>874962530</v>
      </c>
      <c r="H497" s="110">
        <v>15155802363.6966</v>
      </c>
      <c r="I497" s="113">
        <v>1</v>
      </c>
      <c r="J497" s="110">
        <v>15155802363.6966</v>
      </c>
      <c r="K497" s="61">
        <v>1</v>
      </c>
      <c r="L497" s="110">
        <v>15155802363.6966</v>
      </c>
      <c r="M497" s="61">
        <v>1</v>
      </c>
      <c r="N497" s="112" t="s">
        <v>3578</v>
      </c>
      <c r="O497" s="61" t="s">
        <v>3579</v>
      </c>
      <c r="P497" s="114" t="s">
        <v>3580</v>
      </c>
      <c r="Q497" s="114" t="s">
        <v>3581</v>
      </c>
    </row>
    <row r="498" spans="1:17">
      <c r="A498" s="60">
        <v>43312</v>
      </c>
      <c r="B498" s="61" t="s">
        <v>3582</v>
      </c>
      <c r="C498" s="61" t="s">
        <v>3583</v>
      </c>
      <c r="D498" s="61" t="s">
        <v>3584</v>
      </c>
      <c r="E498" s="61" t="s">
        <v>38</v>
      </c>
      <c r="F498" s="61">
        <v>20105010</v>
      </c>
      <c r="G498" s="61">
        <v>395752103</v>
      </c>
      <c r="H498" s="110">
        <v>8378723032.71944</v>
      </c>
      <c r="I498" s="113">
        <v>1</v>
      </c>
      <c r="J498" s="110">
        <v>8378723032.71944</v>
      </c>
      <c r="K498" s="61">
        <v>1</v>
      </c>
      <c r="L498" s="110">
        <v>8378723032.71944</v>
      </c>
      <c r="M498" s="61">
        <v>1</v>
      </c>
      <c r="N498" s="112" t="s">
        <v>3585</v>
      </c>
      <c r="O498" s="61" t="s">
        <v>3586</v>
      </c>
      <c r="P498" s="114" t="s">
        <v>3587</v>
      </c>
      <c r="Q498" s="114" t="s">
        <v>3588</v>
      </c>
    </row>
    <row r="499" spans="1:17">
      <c r="A499" s="60">
        <v>43312</v>
      </c>
      <c r="B499" s="61" t="s">
        <v>3589</v>
      </c>
      <c r="C499" s="61" t="s">
        <v>3590</v>
      </c>
      <c r="D499" s="61" t="s">
        <v>3591</v>
      </c>
      <c r="E499" s="61" t="s">
        <v>38</v>
      </c>
      <c r="F499" s="61">
        <v>55101010</v>
      </c>
      <c r="G499" s="61">
        <v>1014494770</v>
      </c>
      <c r="H499" s="110">
        <v>16634543931.8438</v>
      </c>
      <c r="I499" s="113">
        <v>1</v>
      </c>
      <c r="J499" s="110">
        <v>16634543931.8438</v>
      </c>
      <c r="K499" s="61">
        <v>1</v>
      </c>
      <c r="L499" s="110">
        <v>16634543931.8438</v>
      </c>
      <c r="M499" s="61">
        <v>1</v>
      </c>
      <c r="N499" s="112" t="s">
        <v>3592</v>
      </c>
      <c r="O499" s="61" t="s">
        <v>3593</v>
      </c>
      <c r="P499" s="114" t="s">
        <v>3594</v>
      </c>
      <c r="Q499" s="114" t="s">
        <v>3595</v>
      </c>
    </row>
    <row r="500" spans="1:17">
      <c r="A500" s="60">
        <v>43312</v>
      </c>
      <c r="B500" s="61" t="s">
        <v>3596</v>
      </c>
      <c r="C500" s="61" t="s">
        <v>3597</v>
      </c>
      <c r="D500" s="61" t="s">
        <v>3598</v>
      </c>
      <c r="E500" s="61" t="s">
        <v>38</v>
      </c>
      <c r="F500" s="61">
        <v>40203010</v>
      </c>
      <c r="G500" s="61">
        <v>529080404</v>
      </c>
      <c r="H500" s="110">
        <v>8366425806.46109</v>
      </c>
      <c r="I500" s="113">
        <v>1</v>
      </c>
      <c r="J500" s="110">
        <v>8366425806.46109</v>
      </c>
      <c r="K500" s="61">
        <v>1</v>
      </c>
      <c r="L500" s="110">
        <v>8366425806.46109</v>
      </c>
      <c r="M500" s="61">
        <v>1</v>
      </c>
      <c r="N500" s="112" t="s">
        <v>3599</v>
      </c>
      <c r="O500" s="61" t="s">
        <v>3600</v>
      </c>
      <c r="P500" s="114" t="s">
        <v>3601</v>
      </c>
      <c r="Q500" s="114" t="s">
        <v>3602</v>
      </c>
    </row>
    <row r="501" spans="1:17">
      <c r="A501" s="60">
        <v>43312</v>
      </c>
      <c r="B501" s="61" t="s">
        <v>3603</v>
      </c>
      <c r="C501" s="61" t="s">
        <v>3604</v>
      </c>
      <c r="D501" s="61" t="s">
        <v>3605</v>
      </c>
      <c r="E501" s="61" t="s">
        <v>38</v>
      </c>
      <c r="F501" s="61">
        <v>40101010</v>
      </c>
      <c r="G501" s="61">
        <v>3296781919</v>
      </c>
      <c r="H501" s="110">
        <v>29752929333.868</v>
      </c>
      <c r="I501" s="113">
        <v>0.85</v>
      </c>
      <c r="J501" s="110">
        <v>25289989933.7878</v>
      </c>
      <c r="K501" s="61">
        <v>1</v>
      </c>
      <c r="L501" s="110">
        <v>25289989933.7878</v>
      </c>
      <c r="M501" s="61">
        <v>1</v>
      </c>
      <c r="N501" s="112" t="s">
        <v>3606</v>
      </c>
      <c r="O501" s="61" t="s">
        <v>3607</v>
      </c>
      <c r="P501" s="114" t="s">
        <v>3608</v>
      </c>
      <c r="Q501" s="114" t="s">
        <v>3609</v>
      </c>
    </row>
    <row r="502" spans="1:17">
      <c r="A502" s="60">
        <v>43312</v>
      </c>
      <c r="B502" s="61" t="s">
        <v>3610</v>
      </c>
      <c r="C502" s="61" t="s">
        <v>3611</v>
      </c>
      <c r="D502" s="61" t="s">
        <v>3612</v>
      </c>
      <c r="E502" s="61" t="s">
        <v>38</v>
      </c>
      <c r="F502" s="61">
        <v>40201020</v>
      </c>
      <c r="G502" s="61">
        <v>2979065557</v>
      </c>
      <c r="H502" s="110">
        <v>12204025810.2448</v>
      </c>
      <c r="I502" s="113">
        <v>0.9</v>
      </c>
      <c r="J502" s="110">
        <v>10983623229.2203</v>
      </c>
      <c r="K502" s="61">
        <v>1</v>
      </c>
      <c r="L502" s="110">
        <v>10983623229.2203</v>
      </c>
      <c r="M502" s="61">
        <v>1</v>
      </c>
      <c r="N502" s="112" t="s">
        <v>3613</v>
      </c>
      <c r="O502" s="61" t="s">
        <v>3614</v>
      </c>
      <c r="P502" s="114" t="s">
        <v>3615</v>
      </c>
      <c r="Q502" s="114" t="s">
        <v>3616</v>
      </c>
    </row>
    <row r="503" spans="1:17">
      <c r="A503" s="60">
        <v>43312</v>
      </c>
      <c r="B503" s="61" t="s">
        <v>3617</v>
      </c>
      <c r="C503" s="61" t="s">
        <v>3618</v>
      </c>
      <c r="D503" s="61" t="s">
        <v>3619</v>
      </c>
      <c r="E503" s="61" t="s">
        <v>38</v>
      </c>
      <c r="F503" s="61">
        <v>25201030</v>
      </c>
      <c r="G503" s="61">
        <v>3276146553</v>
      </c>
      <c r="H503" s="110">
        <v>7518450428.95062</v>
      </c>
      <c r="I503" s="113">
        <v>1</v>
      </c>
      <c r="J503" s="110">
        <v>7518450428.95062</v>
      </c>
      <c r="K503" s="61">
        <v>1</v>
      </c>
      <c r="L503" s="110">
        <v>7518450428.95062</v>
      </c>
      <c r="M503" s="61">
        <v>1</v>
      </c>
      <c r="N503" s="112" t="s">
        <v>3620</v>
      </c>
      <c r="O503" s="61" t="s">
        <v>3621</v>
      </c>
      <c r="P503" s="114" t="s">
        <v>3622</v>
      </c>
      <c r="Q503" s="114" t="s">
        <v>3623</v>
      </c>
    </row>
    <row r="504" spans="1:17">
      <c r="A504" s="60">
        <v>43312</v>
      </c>
      <c r="B504" s="61" t="s">
        <v>3624</v>
      </c>
      <c r="C504" s="61" t="s">
        <v>3625</v>
      </c>
      <c r="D504" s="61" t="s">
        <v>3626</v>
      </c>
      <c r="E504" s="61" t="s">
        <v>38</v>
      </c>
      <c r="F504" s="61">
        <v>30101030</v>
      </c>
      <c r="G504" s="61">
        <v>9729010084</v>
      </c>
      <c r="H504" s="110">
        <v>33219561428.9193</v>
      </c>
      <c r="I504" s="113">
        <v>1</v>
      </c>
      <c r="J504" s="110">
        <v>33219561428.9193</v>
      </c>
      <c r="K504" s="61">
        <v>1</v>
      </c>
      <c r="L504" s="110">
        <v>33219561428.9193</v>
      </c>
      <c r="M504" s="61">
        <v>1</v>
      </c>
      <c r="N504" s="112" t="s">
        <v>3627</v>
      </c>
      <c r="O504" s="61" t="s">
        <v>3628</v>
      </c>
      <c r="P504" s="114" t="s">
        <v>3629</v>
      </c>
      <c r="Q504" s="114" t="s">
        <v>3630</v>
      </c>
    </row>
    <row r="505" spans="1:17">
      <c r="A505" s="60">
        <v>43312</v>
      </c>
      <c r="B505" s="61" t="s">
        <v>3631</v>
      </c>
      <c r="C505" s="61" t="s">
        <v>3632</v>
      </c>
      <c r="D505" s="61" t="s">
        <v>3633</v>
      </c>
      <c r="E505" s="61" t="s">
        <v>38</v>
      </c>
      <c r="F505" s="61">
        <v>20107010</v>
      </c>
      <c r="G505" s="61">
        <v>252091418</v>
      </c>
      <c r="H505" s="110">
        <v>3954943774.03554</v>
      </c>
      <c r="I505" s="113">
        <v>1</v>
      </c>
      <c r="J505" s="110">
        <v>3954943774.03554</v>
      </c>
      <c r="K505" s="61">
        <v>1</v>
      </c>
      <c r="L505" s="110">
        <v>3954943774.03554</v>
      </c>
      <c r="M505" s="61">
        <v>1</v>
      </c>
      <c r="N505" s="112" t="s">
        <v>3634</v>
      </c>
      <c r="O505" s="61" t="s">
        <v>3635</v>
      </c>
      <c r="P505" s="114" t="s">
        <v>3636</v>
      </c>
      <c r="Q505" s="114" t="s">
        <v>3637</v>
      </c>
    </row>
    <row r="506" spans="1:17">
      <c r="A506" s="60">
        <v>43312</v>
      </c>
      <c r="B506" s="61" t="s">
        <v>3638</v>
      </c>
      <c r="C506" s="61" t="s">
        <v>3639</v>
      </c>
      <c r="D506" s="61" t="s">
        <v>3640</v>
      </c>
      <c r="E506" s="61" t="s">
        <v>38</v>
      </c>
      <c r="F506" s="61">
        <v>25301020</v>
      </c>
      <c r="G506" s="61">
        <v>587386900</v>
      </c>
      <c r="H506" s="110">
        <v>12566932734.6833</v>
      </c>
      <c r="I506" s="113">
        <v>0.75</v>
      </c>
      <c r="J506" s="110">
        <v>9425199551.01244</v>
      </c>
      <c r="K506" s="61">
        <v>1</v>
      </c>
      <c r="L506" s="110">
        <v>9425199551.01244</v>
      </c>
      <c r="M506" s="61">
        <v>1</v>
      </c>
      <c r="N506" s="112" t="s">
        <v>3641</v>
      </c>
      <c r="O506" s="61" t="s">
        <v>3642</v>
      </c>
      <c r="P506" s="114" t="s">
        <v>3643</v>
      </c>
      <c r="Q506" s="114" t="s">
        <v>3644</v>
      </c>
    </row>
    <row r="507" spans="1:17">
      <c r="A507" s="60">
        <v>43312</v>
      </c>
      <c r="B507" s="61" t="s">
        <v>3645</v>
      </c>
      <c r="C507" s="61" t="s">
        <v>3646</v>
      </c>
      <c r="D507" s="61" t="s">
        <v>3647</v>
      </c>
      <c r="E507" s="61" t="s">
        <v>38</v>
      </c>
      <c r="F507" s="61">
        <v>30302010</v>
      </c>
      <c r="G507" s="61">
        <v>1231767083</v>
      </c>
      <c r="H507" s="110">
        <v>70366804017.5047</v>
      </c>
      <c r="I507" s="113">
        <v>1</v>
      </c>
      <c r="J507" s="110">
        <v>70366804017.5047</v>
      </c>
      <c r="K507" s="61">
        <v>1</v>
      </c>
      <c r="L507" s="110">
        <v>70366804017.5047</v>
      </c>
      <c r="M507" s="61">
        <v>1</v>
      </c>
      <c r="N507" s="112" t="s">
        <v>3648</v>
      </c>
      <c r="O507" s="61" t="s">
        <v>3649</v>
      </c>
      <c r="P507" s="114" t="s">
        <v>3650</v>
      </c>
      <c r="Q507" s="114" t="s">
        <v>3651</v>
      </c>
    </row>
    <row r="508" spans="1:17">
      <c r="A508" s="60">
        <v>43312</v>
      </c>
      <c r="B508" s="61" t="s">
        <v>3652</v>
      </c>
      <c r="C508" s="61" t="s">
        <v>3653</v>
      </c>
      <c r="D508" s="61" t="s">
        <v>3654</v>
      </c>
      <c r="E508" s="61" t="s">
        <v>38</v>
      </c>
      <c r="F508" s="61">
        <v>55104010</v>
      </c>
      <c r="G508" s="61">
        <v>681888418</v>
      </c>
      <c r="H508" s="110">
        <v>6433007615.58431</v>
      </c>
      <c r="I508" s="113">
        <v>1</v>
      </c>
      <c r="J508" s="110">
        <v>6433007615.58431</v>
      </c>
      <c r="K508" s="61">
        <v>1</v>
      </c>
      <c r="L508" s="110">
        <v>6433007615.58431</v>
      </c>
      <c r="M508" s="61">
        <v>1</v>
      </c>
      <c r="N508" s="112" t="s">
        <v>3655</v>
      </c>
      <c r="O508" s="61" t="s">
        <v>3656</v>
      </c>
      <c r="P508" s="114" t="s">
        <v>3657</v>
      </c>
      <c r="Q508" s="114" t="s">
        <v>3658</v>
      </c>
    </row>
    <row r="509" spans="1:17">
      <c r="A509" s="60">
        <v>43312</v>
      </c>
      <c r="B509" s="61" t="s">
        <v>3659</v>
      </c>
      <c r="C509" s="61" t="s">
        <v>3660</v>
      </c>
      <c r="D509" s="61" t="s">
        <v>3661</v>
      </c>
      <c r="E509" s="61" t="s">
        <v>38</v>
      </c>
      <c r="F509" s="61">
        <v>50102010</v>
      </c>
      <c r="G509" s="61">
        <v>26674714037</v>
      </c>
      <c r="H509" s="110">
        <v>65082434416.7447</v>
      </c>
      <c r="I509" s="113">
        <v>1</v>
      </c>
      <c r="J509" s="110">
        <v>65082434416.7447</v>
      </c>
      <c r="K509" s="61">
        <v>1</v>
      </c>
      <c r="L509" s="110">
        <v>65082434416.7447</v>
      </c>
      <c r="M509" s="61">
        <v>1</v>
      </c>
      <c r="N509" s="112" t="s">
        <v>3662</v>
      </c>
      <c r="O509" s="61" t="s">
        <v>3663</v>
      </c>
      <c r="P509" s="114" t="s">
        <v>3664</v>
      </c>
      <c r="Q509" s="114" t="s">
        <v>3665</v>
      </c>
    </row>
    <row r="510" spans="1:17">
      <c r="A510" s="60">
        <v>43312</v>
      </c>
      <c r="B510" s="61" t="s">
        <v>3666</v>
      </c>
      <c r="C510" s="61" t="s">
        <v>3667</v>
      </c>
      <c r="D510" s="61" t="s">
        <v>3668</v>
      </c>
      <c r="E510" s="61" t="s">
        <v>38</v>
      </c>
      <c r="F510" s="61">
        <v>20106020</v>
      </c>
      <c r="G510" s="61">
        <v>240916879</v>
      </c>
      <c r="H510" s="110">
        <v>6157702621.81045</v>
      </c>
      <c r="I510" s="113">
        <v>1</v>
      </c>
      <c r="J510" s="110">
        <v>6157702621.81045</v>
      </c>
      <c r="K510" s="61">
        <v>1</v>
      </c>
      <c r="L510" s="110">
        <v>6157702621.81045</v>
      </c>
      <c r="M510" s="61">
        <v>1</v>
      </c>
      <c r="N510" s="112" t="s">
        <v>3669</v>
      </c>
      <c r="O510" s="61" t="s">
        <v>3670</v>
      </c>
      <c r="P510" s="114" t="s">
        <v>3671</v>
      </c>
      <c r="Q510" s="114" t="s">
        <v>3672</v>
      </c>
    </row>
    <row r="511" spans="1:17">
      <c r="A511" s="60">
        <v>43312</v>
      </c>
      <c r="B511" s="61" t="s">
        <v>3673</v>
      </c>
      <c r="C511" s="61" t="s">
        <v>3674</v>
      </c>
      <c r="D511" s="61" t="s">
        <v>3675</v>
      </c>
      <c r="E511" s="61" t="s">
        <v>38</v>
      </c>
      <c r="F511" s="61">
        <v>25301040</v>
      </c>
      <c r="G511" s="61">
        <v>183428708</v>
      </c>
      <c r="H511" s="110">
        <v>9419983592.19885</v>
      </c>
      <c r="I511" s="113">
        <v>1</v>
      </c>
      <c r="J511" s="110">
        <v>9419983592.19885</v>
      </c>
      <c r="K511" s="61">
        <v>1</v>
      </c>
      <c r="L511" s="110">
        <v>9419983592.19885</v>
      </c>
      <c r="M511" s="61">
        <v>1</v>
      </c>
      <c r="N511" s="112" t="s">
        <v>3676</v>
      </c>
      <c r="O511" s="61" t="s">
        <v>3677</v>
      </c>
      <c r="P511" s="114" t="s">
        <v>3678</v>
      </c>
      <c r="Q511" s="114" t="s">
        <v>3679</v>
      </c>
    </row>
    <row r="512" spans="1:17">
      <c r="A512" s="60">
        <v>43312</v>
      </c>
      <c r="B512" s="61" t="s">
        <v>3680</v>
      </c>
      <c r="C512" s="61" t="s">
        <v>3681</v>
      </c>
      <c r="D512" s="61" t="s">
        <v>3682</v>
      </c>
      <c r="E512" s="61" t="s">
        <v>38</v>
      </c>
      <c r="F512" s="61">
        <v>10101020</v>
      </c>
      <c r="G512" s="61">
        <v>677706412</v>
      </c>
      <c r="H512" s="110">
        <v>5776601045.84462</v>
      </c>
      <c r="I512" s="113">
        <v>1</v>
      </c>
      <c r="J512" s="110">
        <v>5776601045.84462</v>
      </c>
      <c r="K512" s="61">
        <v>1</v>
      </c>
      <c r="L512" s="110">
        <v>5776601045.84462</v>
      </c>
      <c r="M512" s="61">
        <v>1</v>
      </c>
      <c r="N512" s="112" t="s">
        <v>3683</v>
      </c>
      <c r="O512" s="61" t="s">
        <v>3684</v>
      </c>
      <c r="P512" s="114" t="s">
        <v>3685</v>
      </c>
      <c r="Q512" s="114" t="s">
        <v>3686</v>
      </c>
    </row>
    <row r="513" spans="1:17">
      <c r="A513" s="60">
        <v>43312</v>
      </c>
      <c r="B513" s="61" t="s">
        <v>3687</v>
      </c>
      <c r="C513" s="61" t="s">
        <v>3688</v>
      </c>
      <c r="D513" s="61" t="s">
        <v>3689</v>
      </c>
      <c r="E513" s="61" t="s">
        <v>38</v>
      </c>
      <c r="F513" s="61">
        <v>25401010</v>
      </c>
      <c r="G513" s="61">
        <v>1269932614</v>
      </c>
      <c r="H513" s="110">
        <v>19856742548.4608</v>
      </c>
      <c r="I513" s="113">
        <v>1</v>
      </c>
      <c r="J513" s="110">
        <v>19856742548.4608</v>
      </c>
      <c r="K513" s="61">
        <v>1</v>
      </c>
      <c r="L513" s="110">
        <v>19856742548.4608</v>
      </c>
      <c r="M513" s="61">
        <v>1</v>
      </c>
      <c r="N513" s="112" t="s">
        <v>3690</v>
      </c>
      <c r="O513" s="61" t="s">
        <v>3691</v>
      </c>
      <c r="P513" s="114" t="s">
        <v>3692</v>
      </c>
      <c r="Q513" s="114" t="s">
        <v>3693</v>
      </c>
    </row>
    <row r="514" spans="1:17">
      <c r="A514" s="60">
        <v>43312</v>
      </c>
      <c r="B514" s="61" t="s">
        <v>3694</v>
      </c>
      <c r="C514" s="61" t="s">
        <v>3695</v>
      </c>
      <c r="D514" s="61" t="s">
        <v>3696</v>
      </c>
      <c r="E514" s="61" t="s">
        <v>3697</v>
      </c>
      <c r="F514" s="61">
        <v>40301020</v>
      </c>
      <c r="G514" s="61">
        <v>12074541456</v>
      </c>
      <c r="H514" s="110">
        <v>105402100091.88</v>
      </c>
      <c r="I514" s="113">
        <v>1</v>
      </c>
      <c r="J514" s="110">
        <v>105402100091.88</v>
      </c>
      <c r="K514" s="61">
        <v>1</v>
      </c>
      <c r="L514" s="110">
        <v>105402100091.88</v>
      </c>
      <c r="M514" s="61">
        <v>1</v>
      </c>
      <c r="N514" s="112" t="s">
        <v>3698</v>
      </c>
      <c r="O514" s="61" t="s">
        <v>3699</v>
      </c>
      <c r="P514" s="114" t="s">
        <v>3700</v>
      </c>
      <c r="Q514" s="114" t="s">
        <v>3701</v>
      </c>
    </row>
    <row r="515" spans="1:17">
      <c r="A515" s="60">
        <v>43312</v>
      </c>
      <c r="B515" s="61" t="s">
        <v>3702</v>
      </c>
      <c r="C515" s="61" t="s">
        <v>3703</v>
      </c>
      <c r="D515" s="61" t="s">
        <v>3704</v>
      </c>
      <c r="E515" s="61" t="s">
        <v>3697</v>
      </c>
      <c r="F515" s="61">
        <v>45301010</v>
      </c>
      <c r="G515" s="61">
        <v>406288133</v>
      </c>
      <c r="H515" s="110">
        <v>4890172121.3243</v>
      </c>
      <c r="I515" s="113">
        <v>0.75</v>
      </c>
      <c r="J515" s="110">
        <v>3667629090.99323</v>
      </c>
      <c r="K515" s="61">
        <v>1</v>
      </c>
      <c r="L515" s="110">
        <v>3667629090.99323</v>
      </c>
      <c r="M515" s="61">
        <v>1</v>
      </c>
      <c r="N515" s="112" t="s">
        <v>3705</v>
      </c>
      <c r="O515" s="61" t="s">
        <v>3706</v>
      </c>
      <c r="P515" s="114" t="s">
        <v>3707</v>
      </c>
      <c r="Q515" s="114" t="s">
        <v>3708</v>
      </c>
    </row>
    <row r="516" spans="1:17">
      <c r="A516" s="60">
        <v>43312</v>
      </c>
      <c r="B516" s="61" t="s">
        <v>3709</v>
      </c>
      <c r="C516" s="61" t="s">
        <v>3710</v>
      </c>
      <c r="D516" s="61" t="s">
        <v>3711</v>
      </c>
      <c r="E516" s="61" t="s">
        <v>3697</v>
      </c>
      <c r="F516" s="61">
        <v>40101010</v>
      </c>
      <c r="G516" s="61">
        <v>2765495291</v>
      </c>
      <c r="H516" s="110">
        <v>10995514687.3961</v>
      </c>
      <c r="I516" s="113">
        <v>0.45</v>
      </c>
      <c r="J516" s="110">
        <v>4947981609.32823</v>
      </c>
      <c r="K516" s="61">
        <v>1</v>
      </c>
      <c r="L516" s="110">
        <v>4947981609.32823</v>
      </c>
      <c r="M516" s="61">
        <v>1</v>
      </c>
      <c r="N516" s="112" t="s">
        <v>3712</v>
      </c>
      <c r="O516" s="61" t="s">
        <v>3713</v>
      </c>
      <c r="P516" s="114" t="s">
        <v>3714</v>
      </c>
      <c r="Q516" s="114" t="s">
        <v>3715</v>
      </c>
    </row>
    <row r="517" spans="1:17">
      <c r="A517" s="60">
        <v>43312</v>
      </c>
      <c r="B517" s="61" t="s">
        <v>3716</v>
      </c>
      <c r="C517" s="61" t="s">
        <v>3717</v>
      </c>
      <c r="D517" s="61" t="s">
        <v>3718</v>
      </c>
      <c r="E517" s="61" t="s">
        <v>3697</v>
      </c>
      <c r="F517" s="61">
        <v>40101010</v>
      </c>
      <c r="G517" s="61">
        <v>10572780000</v>
      </c>
      <c r="H517" s="110">
        <v>51198924450.2781</v>
      </c>
      <c r="I517" s="113">
        <v>0.35</v>
      </c>
      <c r="J517" s="110">
        <v>17919623557.5973</v>
      </c>
      <c r="K517" s="61">
        <v>1</v>
      </c>
      <c r="L517" s="110">
        <v>17919623557.5973</v>
      </c>
      <c r="M517" s="61">
        <v>1</v>
      </c>
      <c r="N517" s="112" t="s">
        <v>3719</v>
      </c>
      <c r="O517" s="61" t="s">
        <v>3720</v>
      </c>
      <c r="P517" s="114" t="s">
        <v>3721</v>
      </c>
      <c r="Q517" s="114" t="s">
        <v>3722</v>
      </c>
    </row>
    <row r="518" spans="1:17">
      <c r="A518" s="60">
        <v>43312</v>
      </c>
      <c r="B518" s="61" t="s">
        <v>3723</v>
      </c>
      <c r="C518" s="61" t="s">
        <v>3724</v>
      </c>
      <c r="D518" s="61" t="s">
        <v>3725</v>
      </c>
      <c r="E518" s="61" t="s">
        <v>3697</v>
      </c>
      <c r="F518" s="61">
        <v>60102030</v>
      </c>
      <c r="G518" s="61">
        <v>3697498500</v>
      </c>
      <c r="H518" s="110">
        <v>28294958669.7081</v>
      </c>
      <c r="I518" s="113">
        <v>0.7</v>
      </c>
      <c r="J518" s="110">
        <v>19806471068.7957</v>
      </c>
      <c r="K518" s="61">
        <v>1</v>
      </c>
      <c r="L518" s="110">
        <v>19806471068.7957</v>
      </c>
      <c r="M518" s="61">
        <v>1</v>
      </c>
      <c r="N518" s="112" t="s">
        <v>3726</v>
      </c>
      <c r="O518" s="61" t="s">
        <v>3727</v>
      </c>
      <c r="P518" s="114" t="s">
        <v>3728</v>
      </c>
      <c r="Q518" s="114" t="s">
        <v>3729</v>
      </c>
    </row>
    <row r="519" spans="1:17">
      <c r="A519" s="60">
        <v>43312</v>
      </c>
      <c r="B519" s="61" t="s">
        <v>3730</v>
      </c>
      <c r="C519" s="61" t="s">
        <v>3731</v>
      </c>
      <c r="D519" s="61" t="s">
        <v>3732</v>
      </c>
      <c r="E519" s="61" t="s">
        <v>3697</v>
      </c>
      <c r="F519" s="61">
        <v>20105010</v>
      </c>
      <c r="G519" s="61">
        <v>3857678500</v>
      </c>
      <c r="H519" s="110">
        <v>41933692620.8878</v>
      </c>
      <c r="I519" s="113">
        <v>0.7</v>
      </c>
      <c r="J519" s="110">
        <v>29353584834.6215</v>
      </c>
      <c r="K519" s="61">
        <v>1</v>
      </c>
      <c r="L519" s="110">
        <v>29353584834.6215</v>
      </c>
      <c r="M519" s="61">
        <v>1</v>
      </c>
      <c r="N519" s="112" t="s">
        <v>3733</v>
      </c>
      <c r="O519" s="61" t="s">
        <v>3734</v>
      </c>
      <c r="P519" s="114" t="s">
        <v>3735</v>
      </c>
      <c r="Q519" s="114" t="s">
        <v>3736</v>
      </c>
    </row>
    <row r="520" spans="1:17">
      <c r="A520" s="60">
        <v>43312</v>
      </c>
      <c r="B520" s="61" t="s">
        <v>3737</v>
      </c>
      <c r="C520" s="61" t="s">
        <v>3738</v>
      </c>
      <c r="D520" s="61" t="s">
        <v>3739</v>
      </c>
      <c r="E520" s="61" t="s">
        <v>3697</v>
      </c>
      <c r="F520" s="61">
        <v>55101010</v>
      </c>
      <c r="G520" s="61">
        <v>2650676042</v>
      </c>
      <c r="H520" s="110">
        <v>19676172807.5161</v>
      </c>
      <c r="I520" s="113">
        <v>0.25</v>
      </c>
      <c r="J520" s="110">
        <v>4919043201.87903</v>
      </c>
      <c r="K520" s="61">
        <v>1</v>
      </c>
      <c r="L520" s="110">
        <v>4919043201.87903</v>
      </c>
      <c r="M520" s="61">
        <v>1</v>
      </c>
      <c r="N520" s="112" t="s">
        <v>3740</v>
      </c>
      <c r="O520" s="61" t="s">
        <v>3741</v>
      </c>
      <c r="P520" s="114" t="s">
        <v>3742</v>
      </c>
      <c r="Q520" s="114" t="s">
        <v>3743</v>
      </c>
    </row>
    <row r="521" spans="1:17">
      <c r="A521" s="60">
        <v>43312</v>
      </c>
      <c r="B521" s="61" t="s">
        <v>3744</v>
      </c>
      <c r="C521" s="61" t="s">
        <v>3745</v>
      </c>
      <c r="D521" s="61" t="s">
        <v>3746</v>
      </c>
      <c r="E521" s="61" t="s">
        <v>3697</v>
      </c>
      <c r="F521" s="61">
        <v>55101010</v>
      </c>
      <c r="G521" s="61">
        <v>2526450570</v>
      </c>
      <c r="H521" s="110">
        <v>28863510140.688</v>
      </c>
      <c r="I521" s="113">
        <v>0.65</v>
      </c>
      <c r="J521" s="110">
        <v>18761281591.4472</v>
      </c>
      <c r="K521" s="61">
        <v>1</v>
      </c>
      <c r="L521" s="110">
        <v>18761281591.4472</v>
      </c>
      <c r="M521" s="61">
        <v>1</v>
      </c>
      <c r="N521" s="112" t="s">
        <v>3747</v>
      </c>
      <c r="O521" s="61" t="s">
        <v>3748</v>
      </c>
      <c r="P521" s="114" t="s">
        <v>3749</v>
      </c>
      <c r="Q521" s="114" t="s">
        <v>3750</v>
      </c>
    </row>
    <row r="522" spans="1:17">
      <c r="A522" s="60">
        <v>43312</v>
      </c>
      <c r="B522" s="61" t="s">
        <v>3751</v>
      </c>
      <c r="C522" s="61" t="s">
        <v>3752</v>
      </c>
      <c r="D522" s="61" t="s">
        <v>3753</v>
      </c>
      <c r="E522" s="61" t="s">
        <v>3697</v>
      </c>
      <c r="F522" s="61">
        <v>30101030</v>
      </c>
      <c r="G522" s="61">
        <v>1352588024</v>
      </c>
      <c r="H522" s="110">
        <v>11050644156.08</v>
      </c>
      <c r="I522" s="113">
        <v>0.25</v>
      </c>
      <c r="J522" s="110">
        <v>2762661039.02</v>
      </c>
      <c r="K522" s="61">
        <v>1</v>
      </c>
      <c r="L522" s="110">
        <v>2762661039.02</v>
      </c>
      <c r="M522" s="61">
        <v>1</v>
      </c>
      <c r="N522" s="112" t="s">
        <v>3754</v>
      </c>
      <c r="O522" s="61" t="s">
        <v>3755</v>
      </c>
      <c r="P522" s="114" t="s">
        <v>3756</v>
      </c>
      <c r="Q522" s="114" t="s">
        <v>3757</v>
      </c>
    </row>
    <row r="523" spans="1:17">
      <c r="A523" s="60">
        <v>43312</v>
      </c>
      <c r="B523" s="61" t="s">
        <v>3758</v>
      </c>
      <c r="C523" s="61" t="s">
        <v>3759</v>
      </c>
      <c r="D523" s="61" t="s">
        <v>3760</v>
      </c>
      <c r="E523" s="61" t="s">
        <v>3697</v>
      </c>
      <c r="F523" s="61">
        <v>25301010</v>
      </c>
      <c r="G523" s="61">
        <v>4313696624</v>
      </c>
      <c r="H523" s="110">
        <v>34659535263.5288</v>
      </c>
      <c r="I523" s="113">
        <v>0.55</v>
      </c>
      <c r="J523" s="110">
        <v>19062744394.9408</v>
      </c>
      <c r="K523" s="61">
        <v>1</v>
      </c>
      <c r="L523" s="110">
        <v>19062744394.9408</v>
      </c>
      <c r="M523" s="61">
        <v>1</v>
      </c>
      <c r="N523" s="112" t="s">
        <v>3761</v>
      </c>
      <c r="O523" s="61" t="s">
        <v>3762</v>
      </c>
      <c r="P523" s="114" t="s">
        <v>3763</v>
      </c>
      <c r="Q523" s="114" t="s">
        <v>3764</v>
      </c>
    </row>
    <row r="524" spans="1:17">
      <c r="A524" s="60">
        <v>43312</v>
      </c>
      <c r="B524" s="61" t="s">
        <v>3765</v>
      </c>
      <c r="C524" s="61" t="s">
        <v>3766</v>
      </c>
      <c r="D524" s="61" t="s">
        <v>3767</v>
      </c>
      <c r="E524" s="61" t="s">
        <v>3697</v>
      </c>
      <c r="F524" s="61">
        <v>60102020</v>
      </c>
      <c r="G524" s="61">
        <v>1361618242</v>
      </c>
      <c r="H524" s="110">
        <v>4025607158.57349</v>
      </c>
      <c r="I524" s="113">
        <v>0.65</v>
      </c>
      <c r="J524" s="110">
        <v>2616644653.07277</v>
      </c>
      <c r="K524" s="61">
        <v>1</v>
      </c>
      <c r="L524" s="110">
        <v>2616644653.07277</v>
      </c>
      <c r="M524" s="61">
        <v>1</v>
      </c>
      <c r="N524" s="112" t="s">
        <v>3768</v>
      </c>
      <c r="O524" s="61" t="s">
        <v>3769</v>
      </c>
      <c r="P524" s="114" t="s">
        <v>3770</v>
      </c>
      <c r="Q524" s="114" t="s">
        <v>3771</v>
      </c>
    </row>
    <row r="525" spans="1:17">
      <c r="A525" s="60">
        <v>43312</v>
      </c>
      <c r="B525" s="61" t="s">
        <v>3772</v>
      </c>
      <c r="C525" s="61" t="s">
        <v>3773</v>
      </c>
      <c r="D525" s="61" t="s">
        <v>3774</v>
      </c>
      <c r="E525" s="61" t="s">
        <v>3697</v>
      </c>
      <c r="F525" s="61">
        <v>60102010</v>
      </c>
      <c r="G525" s="61">
        <v>4497575670</v>
      </c>
      <c r="H525" s="110">
        <v>9456936410.67139</v>
      </c>
      <c r="I525" s="113">
        <v>0.45</v>
      </c>
      <c r="J525" s="110">
        <v>4255621384.80213</v>
      </c>
      <c r="K525" s="61">
        <v>1</v>
      </c>
      <c r="L525" s="110">
        <v>4255621384.80213</v>
      </c>
      <c r="M525" s="61">
        <v>1</v>
      </c>
      <c r="N525" s="112" t="s">
        <v>3775</v>
      </c>
      <c r="O525" s="61" t="s">
        <v>3776</v>
      </c>
      <c r="P525" s="114" t="s">
        <v>3777</v>
      </c>
      <c r="Q525" s="114" t="s">
        <v>3778</v>
      </c>
    </row>
    <row r="526" spans="1:17">
      <c r="A526" s="60">
        <v>43312</v>
      </c>
      <c r="B526" s="61" t="s">
        <v>3779</v>
      </c>
      <c r="C526" s="61" t="s">
        <v>3780</v>
      </c>
      <c r="D526" s="61" t="s">
        <v>3781</v>
      </c>
      <c r="E526" s="61" t="s">
        <v>3697</v>
      </c>
      <c r="F526" s="61">
        <v>40101010</v>
      </c>
      <c r="G526" s="61">
        <v>1911842736</v>
      </c>
      <c r="H526" s="110">
        <v>52040499851.4875</v>
      </c>
      <c r="I526" s="113">
        <v>0.4</v>
      </c>
      <c r="J526" s="110">
        <v>20816199940.595</v>
      </c>
      <c r="K526" s="61">
        <v>1</v>
      </c>
      <c r="L526" s="110">
        <v>20816199940.595</v>
      </c>
      <c r="M526" s="61">
        <v>1</v>
      </c>
      <c r="N526" s="112" t="s">
        <v>3782</v>
      </c>
      <c r="O526" s="61" t="s">
        <v>3783</v>
      </c>
      <c r="P526" s="114" t="s">
        <v>3784</v>
      </c>
      <c r="Q526" s="114" t="s">
        <v>3785</v>
      </c>
    </row>
    <row r="527" spans="1:17">
      <c r="A527" s="60">
        <v>43312</v>
      </c>
      <c r="B527" s="61" t="s">
        <v>3786</v>
      </c>
      <c r="C527" s="61" t="s">
        <v>3787</v>
      </c>
      <c r="D527" s="61" t="s">
        <v>3788</v>
      </c>
      <c r="E527" s="61" t="s">
        <v>3697</v>
      </c>
      <c r="F527" s="61">
        <v>60102010</v>
      </c>
      <c r="G527" s="61">
        <v>4401260914</v>
      </c>
      <c r="H527" s="110">
        <v>24538229164.41</v>
      </c>
      <c r="I527" s="113">
        <v>0.3</v>
      </c>
      <c r="J527" s="110">
        <v>7361468749.323</v>
      </c>
      <c r="K527" s="61">
        <v>1</v>
      </c>
      <c r="L527" s="110">
        <v>7361468749.323</v>
      </c>
      <c r="M527" s="61">
        <v>1</v>
      </c>
      <c r="N527" s="112" t="s">
        <v>3789</v>
      </c>
      <c r="O527" s="61" t="s">
        <v>3790</v>
      </c>
      <c r="P527" s="114" t="s">
        <v>3791</v>
      </c>
      <c r="Q527" s="114" t="s">
        <v>3792</v>
      </c>
    </row>
    <row r="528" spans="1:17">
      <c r="A528" s="60">
        <v>43312</v>
      </c>
      <c r="B528" s="61" t="s">
        <v>3793</v>
      </c>
      <c r="C528" s="61" t="s">
        <v>3794</v>
      </c>
      <c r="D528" s="61" t="s">
        <v>3795</v>
      </c>
      <c r="E528" s="61" t="s">
        <v>3697</v>
      </c>
      <c r="F528" s="61">
        <v>55101010</v>
      </c>
      <c r="G528" s="61">
        <v>8836200000</v>
      </c>
      <c r="H528" s="110">
        <v>9030835908.57827</v>
      </c>
      <c r="I528" s="113">
        <v>0.3</v>
      </c>
      <c r="J528" s="110">
        <v>2709250772.57348</v>
      </c>
      <c r="K528" s="61">
        <v>1</v>
      </c>
      <c r="L528" s="110">
        <v>2709250772.57348</v>
      </c>
      <c r="M528" s="61">
        <v>1</v>
      </c>
      <c r="N528" s="112" t="s">
        <v>3796</v>
      </c>
      <c r="O528" s="61" t="s">
        <v>3797</v>
      </c>
      <c r="P528" s="114" t="s">
        <v>3798</v>
      </c>
      <c r="Q528" s="114" t="s">
        <v>3799</v>
      </c>
    </row>
    <row r="529" spans="1:17">
      <c r="A529" s="60">
        <v>43312</v>
      </c>
      <c r="B529" s="61" t="s">
        <v>3800</v>
      </c>
      <c r="C529" s="61" t="s">
        <v>3801</v>
      </c>
      <c r="D529" s="61" t="s">
        <v>3802</v>
      </c>
      <c r="E529" s="61" t="s">
        <v>3697</v>
      </c>
      <c r="F529" s="61">
        <v>50101020</v>
      </c>
      <c r="G529" s="61">
        <v>7571742335</v>
      </c>
      <c r="H529" s="110">
        <v>10112188459.6064</v>
      </c>
      <c r="I529" s="113">
        <v>0.5</v>
      </c>
      <c r="J529" s="110">
        <v>5056094229.80318</v>
      </c>
      <c r="K529" s="61">
        <v>1</v>
      </c>
      <c r="L529" s="110">
        <v>5056094229.80318</v>
      </c>
      <c r="M529" s="61">
        <v>1</v>
      </c>
      <c r="N529" s="112" t="s">
        <v>3803</v>
      </c>
      <c r="O529" s="61" t="s">
        <v>3804</v>
      </c>
      <c r="P529" s="114" t="s">
        <v>3805</v>
      </c>
      <c r="Q529" s="114" t="s">
        <v>3806</v>
      </c>
    </row>
    <row r="530" spans="1:17">
      <c r="A530" s="60">
        <v>43312</v>
      </c>
      <c r="B530" s="61" t="s">
        <v>3807</v>
      </c>
      <c r="C530" s="61" t="s">
        <v>3808</v>
      </c>
      <c r="D530" s="61" t="s">
        <v>3809</v>
      </c>
      <c r="E530" s="61" t="s">
        <v>3697</v>
      </c>
      <c r="F530" s="61">
        <v>55102010</v>
      </c>
      <c r="G530" s="61">
        <v>15386411132</v>
      </c>
      <c r="H530" s="110">
        <v>31411443178.0506</v>
      </c>
      <c r="I530" s="113">
        <v>0.6</v>
      </c>
      <c r="J530" s="110">
        <v>18846865906.8304</v>
      </c>
      <c r="K530" s="61">
        <v>1</v>
      </c>
      <c r="L530" s="110">
        <v>18846865906.8304</v>
      </c>
      <c r="M530" s="61">
        <v>1</v>
      </c>
      <c r="N530" s="112" t="s">
        <v>3810</v>
      </c>
      <c r="O530" s="61" t="s">
        <v>3811</v>
      </c>
      <c r="P530" s="114" t="s">
        <v>3812</v>
      </c>
      <c r="Q530" s="114" t="s">
        <v>3813</v>
      </c>
    </row>
    <row r="531" spans="1:17">
      <c r="A531" s="60">
        <v>43312</v>
      </c>
      <c r="B531" s="61" t="s">
        <v>3814</v>
      </c>
      <c r="C531" s="61" t="s">
        <v>3815</v>
      </c>
      <c r="D531" s="61" t="s">
        <v>3816</v>
      </c>
      <c r="E531" s="61" t="s">
        <v>3697</v>
      </c>
      <c r="F531" s="61">
        <v>40203040</v>
      </c>
      <c r="G531" s="61">
        <v>1239809477</v>
      </c>
      <c r="H531" s="110">
        <v>36591612862.4023</v>
      </c>
      <c r="I531" s="113">
        <v>0.95</v>
      </c>
      <c r="J531" s="110">
        <v>34762032219.2822</v>
      </c>
      <c r="K531" s="61">
        <v>1</v>
      </c>
      <c r="L531" s="110">
        <v>34762032219.2822</v>
      </c>
      <c r="M531" s="61">
        <v>1</v>
      </c>
      <c r="N531" s="112" t="s">
        <v>3817</v>
      </c>
      <c r="O531" s="61" t="s">
        <v>3818</v>
      </c>
      <c r="P531" s="114" t="s">
        <v>3819</v>
      </c>
      <c r="Q531" s="114" t="s">
        <v>3820</v>
      </c>
    </row>
    <row r="532" spans="1:17">
      <c r="A532" s="60">
        <v>43312</v>
      </c>
      <c r="B532" s="61" t="s">
        <v>3821</v>
      </c>
      <c r="C532" s="61" t="s">
        <v>3822</v>
      </c>
      <c r="D532" s="61" t="s">
        <v>3823</v>
      </c>
      <c r="E532" s="61" t="s">
        <v>3697</v>
      </c>
      <c r="F532" s="61">
        <v>60102020</v>
      </c>
      <c r="G532" s="61">
        <v>2352806780</v>
      </c>
      <c r="H532" s="110">
        <v>17104905290.6</v>
      </c>
      <c r="I532" s="113">
        <v>0.5</v>
      </c>
      <c r="J532" s="110">
        <v>8552452645.3</v>
      </c>
      <c r="K532" s="61">
        <v>1</v>
      </c>
      <c r="L532" s="110">
        <v>8552452645.3</v>
      </c>
      <c r="M532" s="61">
        <v>1</v>
      </c>
      <c r="N532" s="112" t="s">
        <v>3824</v>
      </c>
      <c r="O532" s="61" t="s">
        <v>3825</v>
      </c>
      <c r="P532" s="114" t="s">
        <v>3826</v>
      </c>
      <c r="Q532" s="114" t="s">
        <v>3827</v>
      </c>
    </row>
    <row r="533" spans="1:17">
      <c r="A533" s="60">
        <v>43312</v>
      </c>
      <c r="B533" s="61" t="s">
        <v>3828</v>
      </c>
      <c r="C533" s="61" t="s">
        <v>3829</v>
      </c>
      <c r="D533" s="61" t="s">
        <v>3830</v>
      </c>
      <c r="E533" s="61" t="s">
        <v>3697</v>
      </c>
      <c r="F533" s="61">
        <v>60102020</v>
      </c>
      <c r="G533" s="61">
        <v>1045836224</v>
      </c>
      <c r="H533" s="110">
        <v>5724201247.68865</v>
      </c>
      <c r="I533" s="113">
        <v>0.6</v>
      </c>
      <c r="J533" s="110">
        <v>3434520748.61319</v>
      </c>
      <c r="K533" s="61">
        <v>1</v>
      </c>
      <c r="L533" s="110">
        <v>3434520748.61319</v>
      </c>
      <c r="M533" s="61">
        <v>1</v>
      </c>
      <c r="N533" s="112" t="s">
        <v>3831</v>
      </c>
      <c r="O533" s="61" t="s">
        <v>3832</v>
      </c>
      <c r="P533" s="114" t="s">
        <v>3833</v>
      </c>
      <c r="Q533" s="114" t="s">
        <v>3834</v>
      </c>
    </row>
    <row r="534" spans="1:17">
      <c r="A534" s="60">
        <v>43312</v>
      </c>
      <c r="B534" s="61" t="s">
        <v>3835</v>
      </c>
      <c r="C534" s="61" t="s">
        <v>3836</v>
      </c>
      <c r="D534" s="61" t="s">
        <v>3837</v>
      </c>
      <c r="E534" s="61" t="s">
        <v>3697</v>
      </c>
      <c r="F534" s="61">
        <v>20105010</v>
      </c>
      <c r="G534" s="61">
        <v>726252292</v>
      </c>
      <c r="H534" s="110">
        <v>49022029710</v>
      </c>
      <c r="I534" s="113">
        <v>0.3</v>
      </c>
      <c r="J534" s="110">
        <v>14706608913</v>
      </c>
      <c r="K534" s="61">
        <v>1</v>
      </c>
      <c r="L534" s="110">
        <v>14706608913</v>
      </c>
      <c r="M534" s="61">
        <v>1</v>
      </c>
      <c r="N534" s="112" t="s">
        <v>3838</v>
      </c>
      <c r="O534" s="61" t="s">
        <v>3839</v>
      </c>
      <c r="P534" s="114" t="s">
        <v>3840</v>
      </c>
      <c r="Q534" s="114" t="s">
        <v>3841</v>
      </c>
    </row>
    <row r="535" spans="1:17">
      <c r="A535" s="60">
        <v>43312</v>
      </c>
      <c r="B535" s="61" t="s">
        <v>3842</v>
      </c>
      <c r="C535" s="61" t="s">
        <v>3843</v>
      </c>
      <c r="D535" s="61" t="s">
        <v>3844</v>
      </c>
      <c r="E535" s="61" t="s">
        <v>3697</v>
      </c>
      <c r="F535" s="61">
        <v>20105010</v>
      </c>
      <c r="G535" s="61">
        <v>1107716349</v>
      </c>
      <c r="H535" s="110">
        <v>44175727998.12</v>
      </c>
      <c r="I535" s="113">
        <v>0.2</v>
      </c>
      <c r="J535" s="110">
        <v>8835145599.624</v>
      </c>
      <c r="K535" s="61">
        <v>1</v>
      </c>
      <c r="L535" s="110">
        <v>8835145599.624</v>
      </c>
      <c r="M535" s="61">
        <v>1</v>
      </c>
      <c r="N535" s="112" t="s">
        <v>3845</v>
      </c>
      <c r="O535" s="61" t="s">
        <v>3846</v>
      </c>
      <c r="P535" s="114" t="s">
        <v>3847</v>
      </c>
      <c r="Q535" s="114" t="s">
        <v>3848</v>
      </c>
    </row>
    <row r="536" spans="1:17">
      <c r="A536" s="60">
        <v>43312</v>
      </c>
      <c r="B536" s="61" t="s">
        <v>3849</v>
      </c>
      <c r="C536" s="61" t="s">
        <v>3850</v>
      </c>
      <c r="D536" s="61" t="s">
        <v>3851</v>
      </c>
      <c r="E536" s="61" t="s">
        <v>3697</v>
      </c>
      <c r="F536" s="61">
        <v>60102010</v>
      </c>
      <c r="G536" s="61">
        <v>1448278228</v>
      </c>
      <c r="H536" s="110">
        <v>7336301658.94624</v>
      </c>
      <c r="I536" s="113">
        <v>0.45</v>
      </c>
      <c r="J536" s="110">
        <v>3301335746.52581</v>
      </c>
      <c r="K536" s="61">
        <v>1</v>
      </c>
      <c r="L536" s="110">
        <v>3301335746.52581</v>
      </c>
      <c r="M536" s="61">
        <v>1</v>
      </c>
      <c r="N536" s="112" t="s">
        <v>3852</v>
      </c>
      <c r="O536" s="61" t="s">
        <v>3853</v>
      </c>
      <c r="P536" s="114" t="s">
        <v>3854</v>
      </c>
      <c r="Q536" s="114" t="s">
        <v>3855</v>
      </c>
    </row>
    <row r="537" spans="1:17">
      <c r="A537" s="60">
        <v>43312</v>
      </c>
      <c r="B537" s="61" t="s">
        <v>3856</v>
      </c>
      <c r="C537" s="61" t="s">
        <v>3857</v>
      </c>
      <c r="D537" s="61" t="s">
        <v>3858</v>
      </c>
      <c r="E537" s="61" t="s">
        <v>3697</v>
      </c>
      <c r="F537" s="61">
        <v>25203010</v>
      </c>
      <c r="G537" s="61">
        <v>8469956406</v>
      </c>
      <c r="H537" s="110">
        <v>2871116779.97235</v>
      </c>
      <c r="I537" s="113">
        <v>0.7</v>
      </c>
      <c r="J537" s="110">
        <v>2009781745.98064</v>
      </c>
      <c r="K537" s="61">
        <v>1</v>
      </c>
      <c r="L537" s="110">
        <v>2009781745.98064</v>
      </c>
      <c r="M537" s="61">
        <v>1</v>
      </c>
      <c r="N537" s="112" t="s">
        <v>3859</v>
      </c>
      <c r="O537" s="61" t="s">
        <v>3860</v>
      </c>
      <c r="P537" s="114" t="s">
        <v>3861</v>
      </c>
      <c r="Q537" s="114" t="s">
        <v>3862</v>
      </c>
    </row>
    <row r="538" spans="1:17">
      <c r="A538" s="60">
        <v>43312</v>
      </c>
      <c r="B538" s="61" t="s">
        <v>3863</v>
      </c>
      <c r="C538" s="61" t="s">
        <v>3864</v>
      </c>
      <c r="D538" s="61" t="s">
        <v>3865</v>
      </c>
      <c r="E538" s="61" t="s">
        <v>3697</v>
      </c>
      <c r="F538" s="61">
        <v>60101070</v>
      </c>
      <c r="G538" s="61">
        <v>2169642972</v>
      </c>
      <c r="H538" s="110">
        <v>21510768014.0688</v>
      </c>
      <c r="I538" s="113">
        <v>1</v>
      </c>
      <c r="J538" s="110">
        <v>21510768014.0688</v>
      </c>
      <c r="K538" s="61">
        <v>1</v>
      </c>
      <c r="L538" s="110">
        <v>21510768014.0688</v>
      </c>
      <c r="M538" s="61">
        <v>1</v>
      </c>
      <c r="N538" s="112" t="s">
        <v>3866</v>
      </c>
      <c r="O538" s="61" t="s">
        <v>3867</v>
      </c>
      <c r="P538" s="114" t="s">
        <v>3868</v>
      </c>
      <c r="Q538" s="114" t="s">
        <v>3869</v>
      </c>
    </row>
    <row r="539" spans="1:17">
      <c r="A539" s="60">
        <v>43312</v>
      </c>
      <c r="B539" s="61" t="s">
        <v>3870</v>
      </c>
      <c r="C539" s="61" t="s">
        <v>3871</v>
      </c>
      <c r="D539" s="61" t="s">
        <v>3872</v>
      </c>
      <c r="E539" s="61" t="s">
        <v>3697</v>
      </c>
      <c r="F539" s="61">
        <v>25301010</v>
      </c>
      <c r="G539" s="61">
        <v>492809748</v>
      </c>
      <c r="H539" s="110">
        <v>12744060083.28</v>
      </c>
      <c r="I539" s="113">
        <v>0.5</v>
      </c>
      <c r="J539" s="110">
        <v>6372030041.64</v>
      </c>
      <c r="K539" s="61">
        <v>1</v>
      </c>
      <c r="L539" s="110">
        <v>6372030041.64</v>
      </c>
      <c r="M539" s="61">
        <v>1</v>
      </c>
      <c r="N539" s="112" t="s">
        <v>3873</v>
      </c>
      <c r="O539" s="61" t="s">
        <v>3874</v>
      </c>
      <c r="P539" s="114" t="s">
        <v>3875</v>
      </c>
      <c r="Q539" s="114" t="s">
        <v>3876</v>
      </c>
    </row>
    <row r="540" spans="1:17">
      <c r="A540" s="60">
        <v>43312</v>
      </c>
      <c r="B540" s="61" t="s">
        <v>3877</v>
      </c>
      <c r="C540" s="61" t="s">
        <v>3878</v>
      </c>
      <c r="D540" s="61" t="s">
        <v>3879</v>
      </c>
      <c r="E540" s="61" t="s">
        <v>3697</v>
      </c>
      <c r="F540" s="61">
        <v>25301010</v>
      </c>
      <c r="G540" s="61">
        <v>3800576201</v>
      </c>
      <c r="H540" s="110">
        <v>8175417351.88954</v>
      </c>
      <c r="I540" s="113">
        <v>0.25</v>
      </c>
      <c r="J540" s="110">
        <v>2043854337.97238</v>
      </c>
      <c r="K540" s="61">
        <v>1</v>
      </c>
      <c r="L540" s="110">
        <v>2043854337.97238</v>
      </c>
      <c r="M540" s="61">
        <v>1</v>
      </c>
      <c r="N540" s="112" t="s">
        <v>3880</v>
      </c>
      <c r="O540" s="61" t="s">
        <v>3881</v>
      </c>
      <c r="P540" s="114" t="s">
        <v>3882</v>
      </c>
      <c r="Q540" s="114" t="s">
        <v>3883</v>
      </c>
    </row>
    <row r="541" spans="1:17">
      <c r="A541" s="60">
        <v>43312</v>
      </c>
      <c r="B541" s="61" t="s">
        <v>3884</v>
      </c>
      <c r="C541" s="61" t="s">
        <v>3885</v>
      </c>
      <c r="D541" s="61" t="s">
        <v>3886</v>
      </c>
      <c r="E541" s="61" t="s">
        <v>3697</v>
      </c>
      <c r="F541" s="61">
        <v>25101010</v>
      </c>
      <c r="G541" s="61">
        <v>1143828500</v>
      </c>
      <c r="H541" s="110">
        <v>4314601301.10932</v>
      </c>
      <c r="I541" s="113">
        <v>0.65</v>
      </c>
      <c r="J541" s="110">
        <v>2804490845.72106</v>
      </c>
      <c r="K541" s="61">
        <v>1</v>
      </c>
      <c r="L541" s="110">
        <v>2804490845.72106</v>
      </c>
      <c r="M541" s="61">
        <v>1</v>
      </c>
      <c r="N541" s="112" t="s">
        <v>3887</v>
      </c>
      <c r="O541" s="61" t="s">
        <v>3888</v>
      </c>
      <c r="P541" s="114" t="s">
        <v>3889</v>
      </c>
      <c r="Q541" s="114" t="s">
        <v>3890</v>
      </c>
    </row>
    <row r="542" spans="1:17">
      <c r="A542" s="60">
        <v>43312</v>
      </c>
      <c r="B542" s="61" t="s">
        <v>3891</v>
      </c>
      <c r="C542" s="61" t="s">
        <v>3892</v>
      </c>
      <c r="D542" s="61" t="s">
        <v>3893</v>
      </c>
      <c r="E542" s="61" t="s">
        <v>3697</v>
      </c>
      <c r="F542" s="61">
        <v>20304010</v>
      </c>
      <c r="G542" s="61">
        <v>6007985302</v>
      </c>
      <c r="H542" s="110">
        <v>33687562145.2374</v>
      </c>
      <c r="I542" s="113">
        <v>0.25</v>
      </c>
      <c r="J542" s="110">
        <v>8421890536.30936</v>
      </c>
      <c r="K542" s="61">
        <v>1</v>
      </c>
      <c r="L542" s="110">
        <v>8421890536.30936</v>
      </c>
      <c r="M542" s="61">
        <v>1</v>
      </c>
      <c r="N542" s="112" t="s">
        <v>3894</v>
      </c>
      <c r="O542" s="61" t="s">
        <v>3895</v>
      </c>
      <c r="P542" s="114" t="s">
        <v>3896</v>
      </c>
      <c r="Q542" s="114" t="s">
        <v>3897</v>
      </c>
    </row>
    <row r="543" spans="1:17">
      <c r="A543" s="60">
        <v>43312</v>
      </c>
      <c r="B543" s="61" t="s">
        <v>3898</v>
      </c>
      <c r="C543" s="61" t="s">
        <v>3899</v>
      </c>
      <c r="D543" s="61" t="s">
        <v>3900</v>
      </c>
      <c r="E543" s="61" t="s">
        <v>3697</v>
      </c>
      <c r="F543" s="61">
        <v>60102010</v>
      </c>
      <c r="G543" s="61">
        <v>10099134402</v>
      </c>
      <c r="H543" s="110">
        <v>14388449642.7824</v>
      </c>
      <c r="I543" s="113">
        <v>0.6</v>
      </c>
      <c r="J543" s="110">
        <v>8633069785.66945</v>
      </c>
      <c r="K543" s="61">
        <v>1</v>
      </c>
      <c r="L543" s="110">
        <v>8633069785.66945</v>
      </c>
      <c r="M543" s="61">
        <v>1</v>
      </c>
      <c r="N543" s="112" t="s">
        <v>3901</v>
      </c>
      <c r="O543" s="61" t="s">
        <v>3902</v>
      </c>
      <c r="P543" s="114" t="s">
        <v>3903</v>
      </c>
      <c r="Q543" s="114" t="s">
        <v>3904</v>
      </c>
    </row>
    <row r="544" spans="1:17">
      <c r="A544" s="60">
        <v>43312</v>
      </c>
      <c r="B544" s="61" t="s">
        <v>3905</v>
      </c>
      <c r="C544" s="61" t="s">
        <v>3906</v>
      </c>
      <c r="D544" s="61" t="s">
        <v>3907</v>
      </c>
      <c r="E544" s="61" t="s">
        <v>3697</v>
      </c>
      <c r="F544" s="61">
        <v>20105010</v>
      </c>
      <c r="G544" s="61">
        <v>3894684775</v>
      </c>
      <c r="H544" s="110">
        <v>7037794627.28506</v>
      </c>
      <c r="I544" s="113">
        <v>0.4</v>
      </c>
      <c r="J544" s="110">
        <v>2815117850.91403</v>
      </c>
      <c r="K544" s="61">
        <v>1</v>
      </c>
      <c r="L544" s="110">
        <v>2815117850.91403</v>
      </c>
      <c r="M544" s="61">
        <v>1</v>
      </c>
      <c r="N544" s="112" t="s">
        <v>3908</v>
      </c>
      <c r="O544" s="61" t="s">
        <v>3909</v>
      </c>
      <c r="P544" s="114" t="s">
        <v>3910</v>
      </c>
      <c r="Q544" s="114" t="s">
        <v>3911</v>
      </c>
    </row>
    <row r="545" spans="1:17">
      <c r="A545" s="60">
        <v>43312</v>
      </c>
      <c r="B545" s="61" t="s">
        <v>3912</v>
      </c>
      <c r="C545" s="61" t="s">
        <v>3913</v>
      </c>
      <c r="D545" s="61" t="s">
        <v>3914</v>
      </c>
      <c r="E545" s="61" t="s">
        <v>3697</v>
      </c>
      <c r="F545" s="61">
        <v>50101020</v>
      </c>
      <c r="G545" s="61">
        <v>7719638249</v>
      </c>
      <c r="H545" s="110">
        <v>4505577589.36939</v>
      </c>
      <c r="I545" s="113">
        <v>0.55</v>
      </c>
      <c r="J545" s="110">
        <v>2478067674.15316</v>
      </c>
      <c r="K545" s="61">
        <v>1</v>
      </c>
      <c r="L545" s="110">
        <v>2478067674.15316</v>
      </c>
      <c r="M545" s="61">
        <v>1</v>
      </c>
      <c r="N545" s="112" t="s">
        <v>3915</v>
      </c>
      <c r="O545" s="61" t="s">
        <v>3916</v>
      </c>
      <c r="P545" s="114" t="s">
        <v>3917</v>
      </c>
      <c r="Q545" s="114" t="s">
        <v>3918</v>
      </c>
    </row>
    <row r="546" spans="1:17">
      <c r="A546" s="60">
        <v>43312</v>
      </c>
      <c r="B546" s="61" t="s">
        <v>3919</v>
      </c>
      <c r="C546" s="61" t="s">
        <v>3920</v>
      </c>
      <c r="D546" s="61" t="s">
        <v>3921</v>
      </c>
      <c r="E546" s="61" t="s">
        <v>3697</v>
      </c>
      <c r="F546" s="61">
        <v>55101010</v>
      </c>
      <c r="G546" s="61">
        <v>2134261654</v>
      </c>
      <c r="H546" s="110">
        <v>15108445088.9431</v>
      </c>
      <c r="I546" s="113">
        <v>0.65</v>
      </c>
      <c r="J546" s="110">
        <v>9820489307.81303</v>
      </c>
      <c r="K546" s="61">
        <v>1</v>
      </c>
      <c r="L546" s="110">
        <v>9820489307.81303</v>
      </c>
      <c r="M546" s="61">
        <v>1</v>
      </c>
      <c r="N546" s="112" t="s">
        <v>3922</v>
      </c>
      <c r="O546" s="61" t="s">
        <v>3923</v>
      </c>
      <c r="P546" s="114" t="s">
        <v>3924</v>
      </c>
      <c r="Q546" s="114" t="s">
        <v>3925</v>
      </c>
    </row>
    <row r="547" spans="1:17">
      <c r="A547" s="60">
        <v>43312</v>
      </c>
      <c r="B547" s="61" t="s">
        <v>3926</v>
      </c>
      <c r="C547" s="61" t="s">
        <v>3927</v>
      </c>
      <c r="D547" s="61" t="s">
        <v>3928</v>
      </c>
      <c r="E547" s="61" t="s">
        <v>3697</v>
      </c>
      <c r="F547" s="61">
        <v>25301010</v>
      </c>
      <c r="G547" s="61">
        <v>8074431066</v>
      </c>
      <c r="H547" s="110">
        <v>41570126105.1974</v>
      </c>
      <c r="I547" s="113">
        <v>0.3</v>
      </c>
      <c r="J547" s="110">
        <v>12471037831.5592</v>
      </c>
      <c r="K547" s="61">
        <v>1</v>
      </c>
      <c r="L547" s="110">
        <v>12471037831.5592</v>
      </c>
      <c r="M547" s="61">
        <v>1</v>
      </c>
      <c r="N547" s="112" t="s">
        <v>3929</v>
      </c>
      <c r="O547" s="61" t="s">
        <v>3930</v>
      </c>
      <c r="P547" s="114" t="s">
        <v>3931</v>
      </c>
      <c r="Q547" s="114" t="s">
        <v>3932</v>
      </c>
    </row>
    <row r="548" spans="1:17">
      <c r="A548" s="60">
        <v>43312</v>
      </c>
      <c r="B548" s="61" t="s">
        <v>3933</v>
      </c>
      <c r="C548" s="61" t="s">
        <v>3934</v>
      </c>
      <c r="D548" s="61" t="s">
        <v>3935</v>
      </c>
      <c r="E548" s="61" t="s">
        <v>3697</v>
      </c>
      <c r="F548" s="61">
        <v>25301020</v>
      </c>
      <c r="G548" s="61">
        <v>3584100056</v>
      </c>
      <c r="H548" s="110">
        <v>5864529761.6383</v>
      </c>
      <c r="I548" s="113">
        <v>0.35</v>
      </c>
      <c r="J548" s="110">
        <v>2052585416.57341</v>
      </c>
      <c r="K548" s="61">
        <v>1</v>
      </c>
      <c r="L548" s="110">
        <v>2052585416.57341</v>
      </c>
      <c r="M548" s="61">
        <v>1</v>
      </c>
      <c r="N548" s="112" t="s">
        <v>3936</v>
      </c>
      <c r="O548" s="61" t="s">
        <v>3937</v>
      </c>
      <c r="P548" s="114" t="s">
        <v>3938</v>
      </c>
      <c r="Q548" s="114" t="s">
        <v>3939</v>
      </c>
    </row>
    <row r="549" spans="1:17">
      <c r="A549" s="60">
        <v>43312</v>
      </c>
      <c r="B549" s="61" t="s">
        <v>3940</v>
      </c>
      <c r="C549" s="61" t="s">
        <v>3941</v>
      </c>
      <c r="D549" s="61" t="s">
        <v>3942</v>
      </c>
      <c r="E549" s="61" t="s">
        <v>3697</v>
      </c>
      <c r="F549" s="61">
        <v>60102030</v>
      </c>
      <c r="G549" s="61">
        <v>6448462252</v>
      </c>
      <c r="H549" s="110">
        <v>11077304646.5226</v>
      </c>
      <c r="I549" s="113">
        <v>0.5</v>
      </c>
      <c r="J549" s="110">
        <v>5538652323.26131</v>
      </c>
      <c r="K549" s="61">
        <v>1</v>
      </c>
      <c r="L549" s="110">
        <v>5538652323.26131</v>
      </c>
      <c r="M549" s="61">
        <v>1</v>
      </c>
      <c r="N549" s="112" t="s">
        <v>3943</v>
      </c>
      <c r="O549" s="61" t="s">
        <v>3944</v>
      </c>
      <c r="P549" s="114" t="s">
        <v>3945</v>
      </c>
      <c r="Q549" s="114" t="s">
        <v>3946</v>
      </c>
    </row>
    <row r="550" spans="1:17">
      <c r="A550" s="60">
        <v>43312</v>
      </c>
      <c r="B550" s="61" t="s">
        <v>3947</v>
      </c>
      <c r="C550" s="61" t="s">
        <v>3948</v>
      </c>
      <c r="D550" s="61" t="s">
        <v>3949</v>
      </c>
      <c r="E550" s="61" t="s">
        <v>3697</v>
      </c>
      <c r="F550" s="61">
        <v>25301010</v>
      </c>
      <c r="G550" s="61">
        <v>5658129293</v>
      </c>
      <c r="H550" s="110">
        <v>6871535801.18769</v>
      </c>
      <c r="I550" s="113">
        <v>0.35</v>
      </c>
      <c r="J550" s="110">
        <v>2405037530.41569</v>
      </c>
      <c r="K550" s="61">
        <v>1</v>
      </c>
      <c r="L550" s="110">
        <v>2405037530.41569</v>
      </c>
      <c r="M550" s="61">
        <v>1</v>
      </c>
      <c r="N550" s="112" t="s">
        <v>3950</v>
      </c>
      <c r="O550" s="61" t="s">
        <v>3951</v>
      </c>
      <c r="P550" s="114" t="s">
        <v>3952</v>
      </c>
      <c r="Q550" s="114" t="s">
        <v>3953</v>
      </c>
    </row>
    <row r="551" spans="1:17">
      <c r="A551" s="60">
        <v>43312</v>
      </c>
      <c r="B551" s="61" t="s">
        <v>3954</v>
      </c>
      <c r="C551" s="61" t="s">
        <v>3955</v>
      </c>
      <c r="D551" s="61" t="s">
        <v>3956</v>
      </c>
      <c r="E551" s="61" t="s">
        <v>3697</v>
      </c>
      <c r="F551" s="61">
        <v>60102010</v>
      </c>
      <c r="G551" s="61">
        <v>2896911274</v>
      </c>
      <c r="H551" s="110">
        <v>45407579401.6936</v>
      </c>
      <c r="I551" s="113">
        <v>0.55</v>
      </c>
      <c r="J551" s="110">
        <v>24974168670.9315</v>
      </c>
      <c r="K551" s="61">
        <v>1</v>
      </c>
      <c r="L551" s="110">
        <v>24974168670.9315</v>
      </c>
      <c r="M551" s="61">
        <v>1</v>
      </c>
      <c r="N551" s="112" t="s">
        <v>3957</v>
      </c>
      <c r="O551" s="61" t="s">
        <v>3958</v>
      </c>
      <c r="P551" s="114" t="s">
        <v>3959</v>
      </c>
      <c r="Q551" s="114" t="s">
        <v>3960</v>
      </c>
    </row>
    <row r="552" spans="1:17">
      <c r="A552" s="60">
        <v>43312</v>
      </c>
      <c r="B552" s="61" t="s">
        <v>3961</v>
      </c>
      <c r="C552" s="61" t="s">
        <v>3962</v>
      </c>
      <c r="D552" s="61" t="s">
        <v>3963</v>
      </c>
      <c r="E552" s="61" t="s">
        <v>3697</v>
      </c>
      <c r="F552" s="61">
        <v>60102010</v>
      </c>
      <c r="G552" s="61">
        <v>905206000</v>
      </c>
      <c r="H552" s="110">
        <v>9816688938.02208</v>
      </c>
      <c r="I552" s="113">
        <v>0.55</v>
      </c>
      <c r="J552" s="110">
        <v>5399178915.91215</v>
      </c>
      <c r="K552" s="61">
        <v>1</v>
      </c>
      <c r="L552" s="110">
        <v>5399178915.91215</v>
      </c>
      <c r="M552" s="61">
        <v>1</v>
      </c>
      <c r="N552" s="112" t="s">
        <v>3964</v>
      </c>
      <c r="O552" s="61" t="s">
        <v>3965</v>
      </c>
      <c r="P552" s="114" t="s">
        <v>3966</v>
      </c>
      <c r="Q552" s="114" t="s">
        <v>3967</v>
      </c>
    </row>
    <row r="553" spans="1:17">
      <c r="A553" s="60">
        <v>43312</v>
      </c>
      <c r="B553" s="61" t="s">
        <v>3968</v>
      </c>
      <c r="C553" s="61" t="s">
        <v>3969</v>
      </c>
      <c r="D553" s="61" t="s">
        <v>3970</v>
      </c>
      <c r="E553" s="61" t="s">
        <v>3697</v>
      </c>
      <c r="F553" s="61">
        <v>60102020</v>
      </c>
      <c r="G553" s="61">
        <v>5850000000</v>
      </c>
      <c r="H553" s="110">
        <v>23035751833.4682</v>
      </c>
      <c r="I553" s="113">
        <v>0.2</v>
      </c>
      <c r="J553" s="110">
        <v>4607150366.69364</v>
      </c>
      <c r="K553" s="61">
        <v>1</v>
      </c>
      <c r="L553" s="110">
        <v>4607150366.69364</v>
      </c>
      <c r="M553" s="61">
        <v>1</v>
      </c>
      <c r="N553" s="112" t="s">
        <v>3971</v>
      </c>
      <c r="O553" s="61" t="s">
        <v>3972</v>
      </c>
      <c r="P553" s="114" t="s">
        <v>3973</v>
      </c>
      <c r="Q553" s="114" t="s">
        <v>3974</v>
      </c>
    </row>
    <row r="554" spans="1:17">
      <c r="A554" s="60">
        <v>43312</v>
      </c>
      <c r="B554" s="61" t="s">
        <v>3975</v>
      </c>
      <c r="C554" s="61" t="s">
        <v>3976</v>
      </c>
      <c r="D554" s="61" t="s">
        <v>3977</v>
      </c>
      <c r="E554" s="61" t="s">
        <v>3697</v>
      </c>
      <c r="F554" s="61">
        <v>25201040</v>
      </c>
      <c r="G554" s="61">
        <v>1835021941</v>
      </c>
      <c r="H554" s="110">
        <v>10219055175.6625</v>
      </c>
      <c r="I554" s="113">
        <v>0.75</v>
      </c>
      <c r="J554" s="110">
        <v>7664291381.74688</v>
      </c>
      <c r="K554" s="61">
        <v>1</v>
      </c>
      <c r="L554" s="110">
        <v>7664291381.74688</v>
      </c>
      <c r="M554" s="61">
        <v>1</v>
      </c>
      <c r="N554" s="112" t="s">
        <v>3978</v>
      </c>
      <c r="O554" s="61" t="s">
        <v>3979</v>
      </c>
      <c r="P554" s="114" t="s">
        <v>3980</v>
      </c>
      <c r="Q554" s="114" t="s">
        <v>3981</v>
      </c>
    </row>
    <row r="555" spans="1:17">
      <c r="A555" s="60">
        <v>43312</v>
      </c>
      <c r="B555" s="61" t="s">
        <v>3982</v>
      </c>
      <c r="C555" s="61" t="s">
        <v>3983</v>
      </c>
      <c r="D555" s="61" t="s">
        <v>3984</v>
      </c>
      <c r="E555" s="61" t="s">
        <v>3697</v>
      </c>
      <c r="F555" s="61">
        <v>30202030</v>
      </c>
      <c r="G555" s="61">
        <v>14674325111</v>
      </c>
      <c r="H555" s="110">
        <v>11781124127.7789</v>
      </c>
      <c r="I555" s="113">
        <v>0.6</v>
      </c>
      <c r="J555" s="110">
        <v>7068674476.66733</v>
      </c>
      <c r="K555" s="61">
        <v>1</v>
      </c>
      <c r="L555" s="110">
        <v>7068674476.66733</v>
      </c>
      <c r="M555" s="61">
        <v>1</v>
      </c>
      <c r="N555" s="112" t="s">
        <v>3985</v>
      </c>
      <c r="O555" s="61" t="s">
        <v>3986</v>
      </c>
      <c r="P555" s="114" t="s">
        <v>3987</v>
      </c>
      <c r="Q555" s="114" t="s">
        <v>3988</v>
      </c>
    </row>
    <row r="556" spans="1:17">
      <c r="A556" s="60">
        <v>43312</v>
      </c>
      <c r="B556" s="61" t="s">
        <v>3989</v>
      </c>
      <c r="C556" s="61" t="s">
        <v>3990</v>
      </c>
      <c r="D556" s="61" t="s">
        <v>3991</v>
      </c>
      <c r="E556" s="61" t="s">
        <v>3697</v>
      </c>
      <c r="F556" s="61">
        <v>60102010</v>
      </c>
      <c r="G556" s="61">
        <v>3038627327</v>
      </c>
      <c r="H556" s="110">
        <v>10048537256.9213</v>
      </c>
      <c r="I556" s="113">
        <v>0.4</v>
      </c>
      <c r="J556" s="110">
        <v>4019414902.76852</v>
      </c>
      <c r="K556" s="61">
        <v>1</v>
      </c>
      <c r="L556" s="110">
        <v>4019414902.76852</v>
      </c>
      <c r="M556" s="61">
        <v>1</v>
      </c>
      <c r="N556" s="112" t="s">
        <v>3992</v>
      </c>
      <c r="O556" s="61" t="s">
        <v>3993</v>
      </c>
      <c r="P556" s="114" t="s">
        <v>3994</v>
      </c>
      <c r="Q556" s="114" t="s">
        <v>3995</v>
      </c>
    </row>
    <row r="557" spans="1:17">
      <c r="A557" s="60">
        <v>43312</v>
      </c>
      <c r="B557" s="61" t="s">
        <v>3996</v>
      </c>
      <c r="C557" s="61" t="s">
        <v>3997</v>
      </c>
      <c r="D557" s="61" t="s">
        <v>3998</v>
      </c>
      <c r="E557" s="61" t="s">
        <v>3697</v>
      </c>
      <c r="F557" s="61">
        <v>60102020</v>
      </c>
      <c r="G557" s="61">
        <v>3036227327</v>
      </c>
      <c r="H557" s="110">
        <v>22112536620.0531</v>
      </c>
      <c r="I557" s="113">
        <v>0.4</v>
      </c>
      <c r="J557" s="110">
        <v>8845014648.02126</v>
      </c>
      <c r="K557" s="61">
        <v>1</v>
      </c>
      <c r="L557" s="110">
        <v>8845014648.02126</v>
      </c>
      <c r="M557" s="61">
        <v>1</v>
      </c>
      <c r="N557" s="112" t="s">
        <v>3999</v>
      </c>
      <c r="O557" s="61" t="s">
        <v>4000</v>
      </c>
      <c r="P557" s="114" t="s">
        <v>4001</v>
      </c>
      <c r="Q557" s="114" t="s">
        <v>4002</v>
      </c>
    </row>
    <row r="558" spans="1:17">
      <c r="A558" s="60">
        <v>43312</v>
      </c>
      <c r="B558" s="61" t="s">
        <v>4003</v>
      </c>
      <c r="C558" s="61" t="s">
        <v>4004</v>
      </c>
      <c r="D558" s="61" t="s">
        <v>4005</v>
      </c>
      <c r="E558" s="61" t="s">
        <v>3697</v>
      </c>
      <c r="F558" s="61">
        <v>60102010</v>
      </c>
      <c r="G558" s="61">
        <v>2041749287</v>
      </c>
      <c r="H558" s="110">
        <v>14466559242.1707</v>
      </c>
      <c r="I558" s="113">
        <v>0.4</v>
      </c>
      <c r="J558" s="110">
        <v>5786623696.86829</v>
      </c>
      <c r="K558" s="61">
        <v>1</v>
      </c>
      <c r="L558" s="110">
        <v>5786623696.86829</v>
      </c>
      <c r="M558" s="61">
        <v>1</v>
      </c>
      <c r="N558" s="112" t="s">
        <v>4006</v>
      </c>
      <c r="O558" s="61" t="s">
        <v>4007</v>
      </c>
      <c r="P558" s="114" t="s">
        <v>4008</v>
      </c>
      <c r="Q558" s="114" t="s">
        <v>4009</v>
      </c>
    </row>
    <row r="559" spans="1:17">
      <c r="A559" s="60">
        <v>43312</v>
      </c>
      <c r="B559" s="61" t="s">
        <v>4010</v>
      </c>
      <c r="C559" s="61" t="s">
        <v>4011</v>
      </c>
      <c r="D559" s="61" t="s">
        <v>4012</v>
      </c>
      <c r="E559" s="61" t="s">
        <v>3697</v>
      </c>
      <c r="F559" s="61">
        <v>25301010</v>
      </c>
      <c r="G559" s="61">
        <v>5196017000</v>
      </c>
      <c r="H559" s="110">
        <v>15295743384.5409</v>
      </c>
      <c r="I559" s="113">
        <v>0.3</v>
      </c>
      <c r="J559" s="110">
        <v>4588723015.36226</v>
      </c>
      <c r="K559" s="61">
        <v>1</v>
      </c>
      <c r="L559" s="110">
        <v>4588723015.36226</v>
      </c>
      <c r="M559" s="61">
        <v>1</v>
      </c>
      <c r="N559" s="112" t="s">
        <v>4013</v>
      </c>
      <c r="O559" s="61" t="s">
        <v>4014</v>
      </c>
      <c r="P559" s="114" t="s">
        <v>4015</v>
      </c>
      <c r="Q559" s="114" t="s">
        <v>4016</v>
      </c>
    </row>
    <row r="560" spans="1:17">
      <c r="A560" s="60">
        <v>43312</v>
      </c>
      <c r="B560" s="61" t="s">
        <v>4017</v>
      </c>
      <c r="C560" s="61" t="s">
        <v>4018</v>
      </c>
      <c r="D560" s="61" t="s">
        <v>4019</v>
      </c>
      <c r="E560" s="61" t="s">
        <v>3697</v>
      </c>
      <c r="F560" s="61">
        <v>25203020</v>
      </c>
      <c r="G560" s="61">
        <v>1648501986</v>
      </c>
      <c r="H560" s="110">
        <v>4432614631.37572</v>
      </c>
      <c r="I560" s="113">
        <v>0.45</v>
      </c>
      <c r="J560" s="110">
        <v>1994676584.11908</v>
      </c>
      <c r="K560" s="61">
        <v>1</v>
      </c>
      <c r="L560" s="110">
        <v>1994676584.11908</v>
      </c>
      <c r="M560" s="61">
        <v>1</v>
      </c>
      <c r="N560" s="112" t="s">
        <v>4020</v>
      </c>
      <c r="O560" s="61" t="s">
        <v>4021</v>
      </c>
      <c r="P560" s="114" t="s">
        <v>4022</v>
      </c>
      <c r="Q560" s="114" t="s">
        <v>4023</v>
      </c>
    </row>
    <row r="561" spans="1:17">
      <c r="A561" s="60">
        <v>43312</v>
      </c>
      <c r="B561" s="61" t="s">
        <v>4024</v>
      </c>
      <c r="C561" s="61" t="s">
        <v>4025</v>
      </c>
      <c r="D561" s="61" t="s">
        <v>4026</v>
      </c>
      <c r="E561" s="61" t="s">
        <v>4027</v>
      </c>
      <c r="F561" s="61">
        <v>40101010</v>
      </c>
      <c r="G561" s="61">
        <v>2714381238</v>
      </c>
      <c r="H561" s="110">
        <v>15562212660.8573</v>
      </c>
      <c r="I561" s="113">
        <v>0.3</v>
      </c>
      <c r="J561" s="110">
        <v>4668663798.25719</v>
      </c>
      <c r="K561" s="61">
        <v>1</v>
      </c>
      <c r="L561" s="110">
        <v>4668663798.25719</v>
      </c>
      <c r="M561" s="61">
        <v>1</v>
      </c>
      <c r="N561" s="112" t="s">
        <v>4028</v>
      </c>
      <c r="O561" s="61" t="s">
        <v>4029</v>
      </c>
      <c r="P561" s="114" t="s">
        <v>4030</v>
      </c>
      <c r="Q561" s="114" t="s">
        <v>4031</v>
      </c>
    </row>
    <row r="562" spans="1:17">
      <c r="A562" s="60">
        <v>43312</v>
      </c>
      <c r="B562" s="61" t="s">
        <v>4032</v>
      </c>
      <c r="C562" s="61" t="s">
        <v>4033</v>
      </c>
      <c r="D562" s="61" t="s">
        <v>4034</v>
      </c>
      <c r="E562" s="61" t="s">
        <v>4027</v>
      </c>
      <c r="F562" s="61">
        <v>40101010</v>
      </c>
      <c r="G562" s="61">
        <v>1074619291</v>
      </c>
      <c r="H562" s="110">
        <v>9235296724.03677</v>
      </c>
      <c r="I562" s="113">
        <v>0.9</v>
      </c>
      <c r="J562" s="110">
        <v>8311767051.63309</v>
      </c>
      <c r="K562" s="61">
        <v>1</v>
      </c>
      <c r="L562" s="110">
        <v>8311767051.63309</v>
      </c>
      <c r="M562" s="61">
        <v>1</v>
      </c>
      <c r="N562" s="112" t="s">
        <v>4035</v>
      </c>
      <c r="O562" s="61" t="s">
        <v>4036</v>
      </c>
      <c r="P562" s="114" t="s">
        <v>4037</v>
      </c>
      <c r="Q562" s="114" t="s">
        <v>4038</v>
      </c>
    </row>
    <row r="563" spans="1:17">
      <c r="A563" s="60">
        <v>43312</v>
      </c>
      <c r="B563" s="61" t="s">
        <v>4039</v>
      </c>
      <c r="C563" s="61" t="s">
        <v>4040</v>
      </c>
      <c r="D563" s="61" t="s">
        <v>4041</v>
      </c>
      <c r="E563" s="61" t="s">
        <v>4027</v>
      </c>
      <c r="F563" s="61">
        <v>15102010</v>
      </c>
      <c r="G563" s="61">
        <v>838919847</v>
      </c>
      <c r="H563" s="110">
        <v>28740608729.2432</v>
      </c>
      <c r="I563" s="113">
        <v>1</v>
      </c>
      <c r="J563" s="110">
        <v>28740608729.2432</v>
      </c>
      <c r="K563" s="61">
        <v>1</v>
      </c>
      <c r="L563" s="110">
        <v>28740608729.2432</v>
      </c>
      <c r="M563" s="61">
        <v>1</v>
      </c>
      <c r="N563" s="112" t="s">
        <v>4042</v>
      </c>
      <c r="O563" s="61" t="s">
        <v>4043</v>
      </c>
      <c r="P563" s="114" t="s">
        <v>4044</v>
      </c>
      <c r="Q563" s="114" t="s">
        <v>4045</v>
      </c>
    </row>
    <row r="564" spans="1:17">
      <c r="A564" s="60">
        <v>43312</v>
      </c>
      <c r="B564" s="61" t="s">
        <v>4046</v>
      </c>
      <c r="C564" s="61" t="s">
        <v>4047</v>
      </c>
      <c r="D564" s="61" t="s">
        <v>4048</v>
      </c>
      <c r="E564" s="61" t="s">
        <v>4027</v>
      </c>
      <c r="F564" s="61">
        <v>30202030</v>
      </c>
      <c r="G564" s="61">
        <v>176185383</v>
      </c>
      <c r="H564" s="110">
        <v>18697415659.2889</v>
      </c>
      <c r="I564" s="113">
        <v>0.9</v>
      </c>
      <c r="J564" s="110">
        <v>16827674093.36</v>
      </c>
      <c r="K564" s="61">
        <v>1</v>
      </c>
      <c r="L564" s="110">
        <v>16827674093.36</v>
      </c>
      <c r="M564" s="61">
        <v>1</v>
      </c>
      <c r="N564" s="112" t="s">
        <v>4049</v>
      </c>
      <c r="O564" s="61" t="s">
        <v>4050</v>
      </c>
      <c r="P564" s="114" t="s">
        <v>4051</v>
      </c>
      <c r="Q564" s="114" t="s">
        <v>4052</v>
      </c>
    </row>
    <row r="565" spans="1:17">
      <c r="A565" s="60">
        <v>43312</v>
      </c>
      <c r="B565" s="61" t="s">
        <v>4053</v>
      </c>
      <c r="C565" s="61" t="s">
        <v>4054</v>
      </c>
      <c r="D565" s="61" t="s">
        <v>4055</v>
      </c>
      <c r="E565" s="61" t="s">
        <v>4027</v>
      </c>
      <c r="F565" s="61">
        <v>25301010</v>
      </c>
      <c r="G565" s="61">
        <v>84593955</v>
      </c>
      <c r="H565" s="110">
        <v>9229806394.70269</v>
      </c>
      <c r="I565" s="113">
        <v>1</v>
      </c>
      <c r="J565" s="110">
        <v>9229806394.70269</v>
      </c>
      <c r="K565" s="61">
        <v>1</v>
      </c>
      <c r="L565" s="110">
        <v>9229806394.70269</v>
      </c>
      <c r="M565" s="61">
        <v>1</v>
      </c>
      <c r="N565" s="112" t="s">
        <v>4056</v>
      </c>
      <c r="O565" s="61" t="s">
        <v>4057</v>
      </c>
      <c r="P565" s="114" t="s">
        <v>4058</v>
      </c>
      <c r="Q565" s="114" t="s">
        <v>4059</v>
      </c>
    </row>
    <row r="566" spans="1:17">
      <c r="A566" s="60">
        <v>43312</v>
      </c>
      <c r="B566" s="61" t="s">
        <v>4060</v>
      </c>
      <c r="C566" s="61" t="s">
        <v>4061</v>
      </c>
      <c r="D566" s="61" t="s">
        <v>4062</v>
      </c>
      <c r="E566" s="61" t="s">
        <v>4027</v>
      </c>
      <c r="F566" s="61">
        <v>20302010</v>
      </c>
      <c r="G566" s="61">
        <v>1178007009</v>
      </c>
      <c r="H566" s="110">
        <v>19434412122.4143</v>
      </c>
      <c r="I566" s="113">
        <v>0.13</v>
      </c>
      <c r="J566" s="110">
        <v>2526473575.91387</v>
      </c>
      <c r="K566" s="61">
        <v>1</v>
      </c>
      <c r="L566" s="110">
        <v>2526473575.91387</v>
      </c>
      <c r="M566" s="61">
        <v>1</v>
      </c>
      <c r="N566" s="112" t="s">
        <v>4063</v>
      </c>
      <c r="O566" s="61" t="s">
        <v>4064</v>
      </c>
      <c r="P566" s="114" t="s">
        <v>4065</v>
      </c>
      <c r="Q566" s="114" t="s">
        <v>4066</v>
      </c>
    </row>
    <row r="567" spans="1:17">
      <c r="A567" s="60">
        <v>43312</v>
      </c>
      <c r="B567" s="61" t="s">
        <v>4067</v>
      </c>
      <c r="C567" s="61" t="s">
        <v>4068</v>
      </c>
      <c r="D567" s="61" t="s">
        <v>4069</v>
      </c>
      <c r="E567" s="61" t="s">
        <v>4027</v>
      </c>
      <c r="F567" s="61">
        <v>15103020</v>
      </c>
      <c r="G567" s="61">
        <v>237177809</v>
      </c>
      <c r="H567" s="110">
        <v>9735047131.34939</v>
      </c>
      <c r="I567" s="113">
        <v>0.95</v>
      </c>
      <c r="J567" s="110">
        <v>9248294774.78192</v>
      </c>
      <c r="K567" s="61">
        <v>1</v>
      </c>
      <c r="L567" s="110">
        <v>9248294774.78192</v>
      </c>
      <c r="M567" s="61">
        <v>1</v>
      </c>
      <c r="N567" s="112" t="s">
        <v>4070</v>
      </c>
      <c r="O567" s="61" t="s">
        <v>4071</v>
      </c>
      <c r="P567" s="114" t="s">
        <v>4072</v>
      </c>
      <c r="Q567" s="114" t="s">
        <v>4073</v>
      </c>
    </row>
    <row r="568" spans="1:17">
      <c r="A568" s="60">
        <v>43312</v>
      </c>
      <c r="B568" s="61" t="s">
        <v>4074</v>
      </c>
      <c r="C568" s="61" t="s">
        <v>4075</v>
      </c>
      <c r="D568" s="61" t="s">
        <v>4076</v>
      </c>
      <c r="E568" s="61" t="s">
        <v>4077</v>
      </c>
      <c r="F568" s="61">
        <v>60102020</v>
      </c>
      <c r="G568" s="61">
        <v>121272760</v>
      </c>
      <c r="H568" s="110">
        <v>5801939804.49285</v>
      </c>
      <c r="I568" s="113">
        <v>0.35</v>
      </c>
      <c r="J568" s="110">
        <v>2030678931.5725</v>
      </c>
      <c r="K568" s="61">
        <v>1</v>
      </c>
      <c r="L568" s="110">
        <v>2030678931.5725</v>
      </c>
      <c r="M568" s="61">
        <v>1</v>
      </c>
      <c r="N568" s="112" t="s">
        <v>4078</v>
      </c>
      <c r="O568" s="61" t="s">
        <v>4079</v>
      </c>
      <c r="P568" s="114" t="s">
        <v>4080</v>
      </c>
      <c r="Q568" s="114" t="s">
        <v>4081</v>
      </c>
    </row>
    <row r="569" spans="1:17">
      <c r="A569" s="60">
        <v>43312</v>
      </c>
      <c r="B569" s="61" t="s">
        <v>4082</v>
      </c>
      <c r="C569" s="61" t="s">
        <v>4083</v>
      </c>
      <c r="D569" s="61" t="s">
        <v>4084</v>
      </c>
      <c r="E569" s="61" t="s">
        <v>4077</v>
      </c>
      <c r="F569" s="61">
        <v>40101010</v>
      </c>
      <c r="G569" s="61">
        <v>1333065159</v>
      </c>
      <c r="H569" s="110">
        <v>9419480156.855</v>
      </c>
      <c r="I569" s="113">
        <v>0.8</v>
      </c>
      <c r="J569" s="110">
        <v>7535584125.484</v>
      </c>
      <c r="K569" s="61">
        <v>1</v>
      </c>
      <c r="L569" s="110">
        <v>7535584125.484</v>
      </c>
      <c r="M569" s="61">
        <v>1</v>
      </c>
      <c r="N569" s="112" t="s">
        <v>4085</v>
      </c>
      <c r="O569" s="61" t="s">
        <v>4086</v>
      </c>
      <c r="P569" s="114" t="s">
        <v>4087</v>
      </c>
      <c r="Q569" s="114" t="s">
        <v>4088</v>
      </c>
    </row>
    <row r="570" spans="1:17">
      <c r="A570" s="60">
        <v>43312</v>
      </c>
      <c r="B570" s="61" t="s">
        <v>4089</v>
      </c>
      <c r="C570" s="61" t="s">
        <v>4090</v>
      </c>
      <c r="D570" s="61" t="s">
        <v>4091</v>
      </c>
      <c r="E570" s="61" t="s">
        <v>4077</v>
      </c>
      <c r="F570" s="61">
        <v>40101010</v>
      </c>
      <c r="G570" s="61">
        <v>1523515529</v>
      </c>
      <c r="H570" s="110">
        <v>9541417880.7352</v>
      </c>
      <c r="I570" s="113">
        <v>0.95</v>
      </c>
      <c r="J570" s="110">
        <v>9064346986.69843</v>
      </c>
      <c r="K570" s="61">
        <v>1</v>
      </c>
      <c r="L570" s="110">
        <v>9064346986.69843</v>
      </c>
      <c r="M570" s="61">
        <v>1</v>
      </c>
      <c r="N570" s="112" t="s">
        <v>4092</v>
      </c>
      <c r="O570" s="61" t="s">
        <v>4093</v>
      </c>
      <c r="P570" s="114" t="s">
        <v>4094</v>
      </c>
      <c r="Q570" s="114" t="s">
        <v>4095</v>
      </c>
    </row>
    <row r="571" spans="1:17">
      <c r="A571" s="60">
        <v>43312</v>
      </c>
      <c r="B571" s="61" t="s">
        <v>4096</v>
      </c>
      <c r="C571" s="61" t="s">
        <v>4097</v>
      </c>
      <c r="D571" s="61" t="s">
        <v>4098</v>
      </c>
      <c r="E571" s="61" t="s">
        <v>4077</v>
      </c>
      <c r="F571" s="61">
        <v>50101020</v>
      </c>
      <c r="G571" s="61">
        <v>2765485753</v>
      </c>
      <c r="H571" s="110">
        <v>2928515750.41988</v>
      </c>
      <c r="I571" s="113">
        <v>0.75</v>
      </c>
      <c r="J571" s="110">
        <v>2196386812.81491</v>
      </c>
      <c r="K571" s="61">
        <v>1</v>
      </c>
      <c r="L571" s="110">
        <v>2196386812.81491</v>
      </c>
      <c r="M571" s="61">
        <v>1</v>
      </c>
      <c r="N571" s="112" t="s">
        <v>4099</v>
      </c>
      <c r="O571" s="61" t="s">
        <v>4100</v>
      </c>
      <c r="P571" s="114" t="s">
        <v>4101</v>
      </c>
      <c r="Q571" s="114" t="s">
        <v>4102</v>
      </c>
    </row>
    <row r="572" spans="1:17">
      <c r="A572" s="60">
        <v>43312</v>
      </c>
      <c r="B572" s="61" t="s">
        <v>4103</v>
      </c>
      <c r="C572" s="61" t="s">
        <v>4104</v>
      </c>
      <c r="D572" s="61" t="s">
        <v>4105</v>
      </c>
      <c r="E572" s="61" t="s">
        <v>4077</v>
      </c>
      <c r="F572" s="61">
        <v>45103020</v>
      </c>
      <c r="G572" s="61">
        <v>163442951</v>
      </c>
      <c r="H572" s="110">
        <v>18415117289.17</v>
      </c>
      <c r="I572" s="113">
        <v>0.8</v>
      </c>
      <c r="J572" s="110">
        <v>14732093831.336</v>
      </c>
      <c r="K572" s="61">
        <v>1</v>
      </c>
      <c r="L572" s="110">
        <v>14732093831.336</v>
      </c>
      <c r="M572" s="61">
        <v>1</v>
      </c>
      <c r="N572" s="112" t="s">
        <v>4106</v>
      </c>
      <c r="O572" s="61" t="s">
        <v>4107</v>
      </c>
      <c r="P572" s="114" t="s">
        <v>4108</v>
      </c>
      <c r="Q572" s="114" t="s">
        <v>4109</v>
      </c>
    </row>
    <row r="573" spans="1:17">
      <c r="A573" s="60">
        <v>43312</v>
      </c>
      <c r="B573" s="61" t="s">
        <v>4110</v>
      </c>
      <c r="C573" s="61" t="s">
        <v>4111</v>
      </c>
      <c r="D573" s="61" t="s">
        <v>4112</v>
      </c>
      <c r="E573" s="61" t="s">
        <v>4077</v>
      </c>
      <c r="F573" s="61">
        <v>20101010</v>
      </c>
      <c r="G573" s="61">
        <v>42751030</v>
      </c>
      <c r="H573" s="110">
        <v>5121975003.40368</v>
      </c>
      <c r="I573" s="113">
        <v>0.55</v>
      </c>
      <c r="J573" s="110">
        <v>2817086251.87202</v>
      </c>
      <c r="K573" s="61">
        <v>1</v>
      </c>
      <c r="L573" s="110">
        <v>2817086251.87202</v>
      </c>
      <c r="M573" s="61">
        <v>1</v>
      </c>
      <c r="N573" s="112" t="s">
        <v>4113</v>
      </c>
      <c r="O573" s="61" t="s">
        <v>4114</v>
      </c>
      <c r="P573" s="114" t="s">
        <v>4115</v>
      </c>
      <c r="Q573" s="114" t="s">
        <v>4116</v>
      </c>
    </row>
    <row r="574" spans="1:17">
      <c r="A574" s="60">
        <v>43312</v>
      </c>
      <c r="B574" s="61" t="s">
        <v>4117</v>
      </c>
      <c r="C574" s="61" t="s">
        <v>4118</v>
      </c>
      <c r="D574" s="61" t="s">
        <v>4119</v>
      </c>
      <c r="E574" s="61" t="s">
        <v>4077</v>
      </c>
      <c r="F574" s="61">
        <v>15101050</v>
      </c>
      <c r="G574" s="61">
        <v>59544157</v>
      </c>
      <c r="H574" s="110">
        <v>6010352348.50919</v>
      </c>
      <c r="I574" s="113">
        <v>0.65</v>
      </c>
      <c r="J574" s="110">
        <v>3906729026.53097</v>
      </c>
      <c r="K574" s="61">
        <v>1</v>
      </c>
      <c r="L574" s="110">
        <v>3906729026.53097</v>
      </c>
      <c r="M574" s="61">
        <v>1</v>
      </c>
      <c r="N574" s="112" t="s">
        <v>4120</v>
      </c>
      <c r="O574" s="61" t="s">
        <v>4121</v>
      </c>
      <c r="P574" s="114" t="s">
        <v>4122</v>
      </c>
      <c r="Q574" s="114" t="s">
        <v>4123</v>
      </c>
    </row>
    <row r="575" spans="1:17">
      <c r="A575" s="60">
        <v>43312</v>
      </c>
      <c r="B575" s="61" t="s">
        <v>4124</v>
      </c>
      <c r="C575" s="61" t="s">
        <v>4125</v>
      </c>
      <c r="D575" s="61" t="s">
        <v>4126</v>
      </c>
      <c r="E575" s="61" t="s">
        <v>4077</v>
      </c>
      <c r="F575" s="61">
        <v>15101030</v>
      </c>
      <c r="G575" s="61">
        <v>1278380418</v>
      </c>
      <c r="H575" s="110">
        <v>6109074563.89381</v>
      </c>
      <c r="I575" s="113">
        <v>0.55</v>
      </c>
      <c r="J575" s="110">
        <v>3359991010.14159</v>
      </c>
      <c r="K575" s="61">
        <v>1</v>
      </c>
      <c r="L575" s="110">
        <v>3359991010.14159</v>
      </c>
      <c r="M575" s="61">
        <v>1</v>
      </c>
      <c r="N575" s="112" t="s">
        <v>4127</v>
      </c>
      <c r="O575" s="61" t="s">
        <v>4128</v>
      </c>
      <c r="P575" s="114" t="s">
        <v>4129</v>
      </c>
      <c r="Q575" s="114" t="s">
        <v>4130</v>
      </c>
    </row>
    <row r="576" spans="1:17">
      <c r="A576" s="60">
        <v>43312</v>
      </c>
      <c r="B576" s="61" t="s">
        <v>4131</v>
      </c>
      <c r="C576" s="61" t="s">
        <v>4132</v>
      </c>
      <c r="D576" s="61" t="s">
        <v>4133</v>
      </c>
      <c r="E576" s="61" t="s">
        <v>4077</v>
      </c>
      <c r="F576" s="61">
        <v>40101010</v>
      </c>
      <c r="G576" s="61">
        <v>232812141</v>
      </c>
      <c r="H576" s="110">
        <v>4521848881.56025</v>
      </c>
      <c r="I576" s="113">
        <v>0.6</v>
      </c>
      <c r="J576" s="110">
        <v>2713109328.93615</v>
      </c>
      <c r="K576" s="61">
        <v>1</v>
      </c>
      <c r="L576" s="110">
        <v>2713109328.93615</v>
      </c>
      <c r="M576" s="61">
        <v>1</v>
      </c>
      <c r="N576" s="112" t="s">
        <v>4134</v>
      </c>
      <c r="O576" s="61" t="s">
        <v>4135</v>
      </c>
      <c r="P576" s="114" t="s">
        <v>4136</v>
      </c>
      <c r="Q576" s="114" t="s">
        <v>4137</v>
      </c>
    </row>
    <row r="577" spans="1:17">
      <c r="A577" s="60">
        <v>43312</v>
      </c>
      <c r="B577" s="61" t="s">
        <v>4138</v>
      </c>
      <c r="C577" s="61" t="s">
        <v>4139</v>
      </c>
      <c r="D577" s="61" t="s">
        <v>4140</v>
      </c>
      <c r="E577" s="61" t="s">
        <v>4077</v>
      </c>
      <c r="F577" s="61">
        <v>45103010</v>
      </c>
      <c r="G577" s="61">
        <v>60919244</v>
      </c>
      <c r="H577" s="110">
        <v>6640156126.12662</v>
      </c>
      <c r="I577" s="113">
        <v>1</v>
      </c>
      <c r="J577" s="110">
        <v>6640156126.12662</v>
      </c>
      <c r="K577" s="61">
        <v>1</v>
      </c>
      <c r="L577" s="110">
        <v>6640156126.12662</v>
      </c>
      <c r="M577" s="61">
        <v>1</v>
      </c>
      <c r="N577" s="112" t="s">
        <v>4141</v>
      </c>
      <c r="O577" s="61" t="s">
        <v>4142</v>
      </c>
      <c r="P577" s="114" t="s">
        <v>4143</v>
      </c>
      <c r="Q577" s="114" t="s">
        <v>4144</v>
      </c>
    </row>
    <row r="578" spans="1:17">
      <c r="A578" s="60">
        <v>43312</v>
      </c>
      <c r="B578" s="61" t="s">
        <v>4145</v>
      </c>
      <c r="C578" s="61" t="s">
        <v>4146</v>
      </c>
      <c r="D578" s="61" t="s">
        <v>4147</v>
      </c>
      <c r="E578" s="61" t="s">
        <v>4077</v>
      </c>
      <c r="F578" s="61">
        <v>35202010</v>
      </c>
      <c r="G578" s="61">
        <v>1016877139</v>
      </c>
      <c r="H578" s="110">
        <v>24344038707.66</v>
      </c>
      <c r="I578" s="113">
        <v>0.95</v>
      </c>
      <c r="J578" s="110">
        <v>23126836772.277</v>
      </c>
      <c r="K578" s="61">
        <v>1</v>
      </c>
      <c r="L578" s="110">
        <v>23126836772.277</v>
      </c>
      <c r="M578" s="61">
        <v>1</v>
      </c>
      <c r="N578" s="112" t="s">
        <v>4148</v>
      </c>
      <c r="O578" s="61" t="s">
        <v>4149</v>
      </c>
      <c r="P578" s="114" t="s">
        <v>4150</v>
      </c>
      <c r="Q578" s="114" t="s">
        <v>4151</v>
      </c>
    </row>
    <row r="579" spans="1:17">
      <c r="A579" s="60">
        <v>43312</v>
      </c>
      <c r="B579" s="61" t="s">
        <v>4152</v>
      </c>
      <c r="C579" s="61" t="s">
        <v>4153</v>
      </c>
      <c r="D579" s="61" t="s">
        <v>4154</v>
      </c>
      <c r="E579" s="61" t="s">
        <v>4155</v>
      </c>
      <c r="F579" s="61">
        <v>40301030</v>
      </c>
      <c r="G579" s="61">
        <v>1561808262</v>
      </c>
      <c r="H579" s="110">
        <v>27776385105.6871</v>
      </c>
      <c r="I579" s="113">
        <v>0.75</v>
      </c>
      <c r="J579" s="110">
        <v>20832288829.2653</v>
      </c>
      <c r="K579" s="61">
        <v>1</v>
      </c>
      <c r="L579" s="110">
        <v>20832288829.2653</v>
      </c>
      <c r="M579" s="61">
        <v>1</v>
      </c>
      <c r="N579" s="112" t="s">
        <v>4156</v>
      </c>
      <c r="O579" s="61" t="s">
        <v>4157</v>
      </c>
      <c r="P579" s="114" t="s">
        <v>4158</v>
      </c>
      <c r="Q579" s="114" t="s">
        <v>4159</v>
      </c>
    </row>
    <row r="580" spans="1:17">
      <c r="A580" s="60">
        <v>43312</v>
      </c>
      <c r="B580" s="61" t="s">
        <v>4160</v>
      </c>
      <c r="C580" s="61" t="s">
        <v>4161</v>
      </c>
      <c r="D580" s="61" t="s">
        <v>4162</v>
      </c>
      <c r="E580" s="61" t="s">
        <v>4155</v>
      </c>
      <c r="F580" s="61">
        <v>20305020</v>
      </c>
      <c r="G580" s="61">
        <v>825783990</v>
      </c>
      <c r="H580" s="110">
        <v>24512711103.7623</v>
      </c>
      <c r="I580" s="113">
        <v>0.6</v>
      </c>
      <c r="J580" s="110">
        <v>14707626662.2574</v>
      </c>
      <c r="K580" s="61">
        <v>1</v>
      </c>
      <c r="L580" s="110">
        <v>14707626662.2574</v>
      </c>
      <c r="M580" s="61">
        <v>1</v>
      </c>
      <c r="N580" s="112" t="s">
        <v>4163</v>
      </c>
      <c r="O580" s="61" t="s">
        <v>4164</v>
      </c>
      <c r="P580" s="114" t="s">
        <v>4165</v>
      </c>
      <c r="Q580" s="114" t="s">
        <v>4166</v>
      </c>
    </row>
    <row r="581" spans="1:17">
      <c r="A581" s="60">
        <v>43312</v>
      </c>
      <c r="B581" s="61" t="s">
        <v>4167</v>
      </c>
      <c r="C581" s="61" t="s">
        <v>4168</v>
      </c>
      <c r="D581" s="61" t="s">
        <v>4169</v>
      </c>
      <c r="E581" s="61" t="s">
        <v>4155</v>
      </c>
      <c r="F581" s="61">
        <v>20106015</v>
      </c>
      <c r="G581" s="61">
        <v>1363676503</v>
      </c>
      <c r="H581" s="110">
        <v>16011541862.5832</v>
      </c>
      <c r="I581" s="113">
        <v>0.75</v>
      </c>
      <c r="J581" s="110">
        <v>12008656396.9374</v>
      </c>
      <c r="K581" s="61">
        <v>1</v>
      </c>
      <c r="L581" s="110">
        <v>12008656396.9374</v>
      </c>
      <c r="M581" s="61">
        <v>1</v>
      </c>
      <c r="N581" s="112" t="s">
        <v>4170</v>
      </c>
      <c r="O581" s="61" t="s">
        <v>4171</v>
      </c>
      <c r="P581" s="114" t="s">
        <v>4172</v>
      </c>
      <c r="Q581" s="114" t="s">
        <v>4173</v>
      </c>
    </row>
    <row r="582" spans="1:17">
      <c r="A582" s="60">
        <v>43312</v>
      </c>
      <c r="B582" s="61" t="s">
        <v>4174</v>
      </c>
      <c r="C582" s="61" t="s">
        <v>4175</v>
      </c>
      <c r="D582" s="61" t="s">
        <v>4176</v>
      </c>
      <c r="E582" s="61" t="s">
        <v>4155</v>
      </c>
      <c r="F582" s="61">
        <v>30201020</v>
      </c>
      <c r="G582" s="61">
        <v>1161600000</v>
      </c>
      <c r="H582" s="110">
        <v>9799327876.8</v>
      </c>
      <c r="I582" s="113">
        <v>0.5</v>
      </c>
      <c r="J582" s="110">
        <v>4899663938.4</v>
      </c>
      <c r="K582" s="61">
        <v>1</v>
      </c>
      <c r="L582" s="110">
        <v>4899663938.4</v>
      </c>
      <c r="M582" s="61">
        <v>1</v>
      </c>
      <c r="N582" s="112" t="s">
        <v>4177</v>
      </c>
      <c r="O582" s="61" t="s">
        <v>4178</v>
      </c>
      <c r="P582" s="114" t="s">
        <v>4179</v>
      </c>
      <c r="Q582" s="114" t="s">
        <v>4180</v>
      </c>
    </row>
    <row r="583" spans="1:17">
      <c r="A583" s="60">
        <v>43312</v>
      </c>
      <c r="B583" s="61" t="s">
        <v>4181</v>
      </c>
      <c r="C583" s="61" t="s">
        <v>4182</v>
      </c>
      <c r="D583" s="61" t="s">
        <v>4183</v>
      </c>
      <c r="E583" s="61" t="s">
        <v>4155</v>
      </c>
      <c r="F583" s="61">
        <v>55101010</v>
      </c>
      <c r="G583" s="61">
        <v>10166679946</v>
      </c>
      <c r="H583" s="110">
        <v>56741648863.7985</v>
      </c>
      <c r="I583" s="113">
        <v>0.8</v>
      </c>
      <c r="J583" s="110">
        <v>45393319091.0388</v>
      </c>
      <c r="K583" s="61">
        <v>1</v>
      </c>
      <c r="L583" s="110">
        <v>45393319091.0388</v>
      </c>
      <c r="M583" s="61">
        <v>1</v>
      </c>
      <c r="N583" s="112" t="s">
        <v>4184</v>
      </c>
      <c r="O583" s="61" t="s">
        <v>4185</v>
      </c>
      <c r="P583" s="114" t="s">
        <v>4186</v>
      </c>
      <c r="Q583" s="114" t="s">
        <v>4187</v>
      </c>
    </row>
    <row r="584" spans="1:17">
      <c r="A584" s="60">
        <v>43312</v>
      </c>
      <c r="B584" s="61" t="s">
        <v>4188</v>
      </c>
      <c r="C584" s="61" t="s">
        <v>4189</v>
      </c>
      <c r="D584" s="61" t="s">
        <v>4190</v>
      </c>
      <c r="E584" s="61" t="s">
        <v>4155</v>
      </c>
      <c r="F584" s="61">
        <v>10102010</v>
      </c>
      <c r="G584" s="61">
        <v>3634185330</v>
      </c>
      <c r="H584" s="110">
        <v>70007867570.914</v>
      </c>
      <c r="I584" s="113">
        <v>0.7</v>
      </c>
      <c r="J584" s="110">
        <v>49005507299.6398</v>
      </c>
      <c r="K584" s="61">
        <v>1</v>
      </c>
      <c r="L584" s="110">
        <v>49005507299.6398</v>
      </c>
      <c r="M584" s="61">
        <v>1</v>
      </c>
      <c r="N584" s="112" t="s">
        <v>4191</v>
      </c>
      <c r="O584" s="61" t="s">
        <v>4192</v>
      </c>
      <c r="P584" s="114" t="s">
        <v>4193</v>
      </c>
      <c r="Q584" s="114" t="s">
        <v>4194</v>
      </c>
    </row>
    <row r="585" spans="1:17">
      <c r="A585" s="60">
        <v>43312</v>
      </c>
      <c r="B585" s="61" t="s">
        <v>4195</v>
      </c>
      <c r="C585" s="61" t="s">
        <v>4196</v>
      </c>
      <c r="D585" s="61" t="s">
        <v>4197</v>
      </c>
      <c r="E585" s="61" t="s">
        <v>4155</v>
      </c>
      <c r="F585" s="61">
        <v>40201030</v>
      </c>
      <c r="G585" s="61">
        <v>241000000</v>
      </c>
      <c r="H585" s="110">
        <v>15869949774</v>
      </c>
      <c r="I585" s="113">
        <v>0.45</v>
      </c>
      <c r="J585" s="110">
        <v>7141477398.3</v>
      </c>
      <c r="K585" s="61">
        <v>1</v>
      </c>
      <c r="L585" s="110">
        <v>7141477398.3</v>
      </c>
      <c r="M585" s="61">
        <v>1</v>
      </c>
      <c r="N585" s="112" t="s">
        <v>4198</v>
      </c>
      <c r="O585" s="61" t="s">
        <v>4199</v>
      </c>
      <c r="P585" s="114" t="s">
        <v>4200</v>
      </c>
      <c r="Q585" s="114" t="s">
        <v>4201</v>
      </c>
    </row>
    <row r="586" spans="1:17">
      <c r="A586" s="60">
        <v>43312</v>
      </c>
      <c r="B586" s="61" t="s">
        <v>4202</v>
      </c>
      <c r="C586" s="61" t="s">
        <v>4203</v>
      </c>
      <c r="D586" s="61" t="s">
        <v>4204</v>
      </c>
      <c r="E586" s="61" t="s">
        <v>4155</v>
      </c>
      <c r="F586" s="61">
        <v>25102010</v>
      </c>
      <c r="G586" s="61">
        <v>188954000</v>
      </c>
      <c r="H586" s="110">
        <v>25159544432.26</v>
      </c>
      <c r="I586" s="113">
        <v>0.65</v>
      </c>
      <c r="J586" s="110">
        <v>16353703880.969</v>
      </c>
      <c r="K586" s="61">
        <v>1</v>
      </c>
      <c r="L586" s="110">
        <v>16353703880.969</v>
      </c>
      <c r="M586" s="61">
        <v>1</v>
      </c>
      <c r="N586" s="112" t="s">
        <v>4205</v>
      </c>
      <c r="O586" s="61" t="s">
        <v>4206</v>
      </c>
      <c r="P586" s="114" t="s">
        <v>4207</v>
      </c>
      <c r="Q586" s="114" t="s">
        <v>4208</v>
      </c>
    </row>
    <row r="587" spans="1:17">
      <c r="A587" s="60">
        <v>43312</v>
      </c>
      <c r="B587" s="61" t="s">
        <v>4209</v>
      </c>
      <c r="C587" s="61" t="s">
        <v>4210</v>
      </c>
      <c r="D587" s="61" t="s">
        <v>4211</v>
      </c>
      <c r="E587" s="61" t="s">
        <v>4155</v>
      </c>
      <c r="F587" s="61">
        <v>25102010</v>
      </c>
      <c r="G587" s="61">
        <v>1540089690</v>
      </c>
      <c r="H587" s="110">
        <v>26305332386.1701</v>
      </c>
      <c r="I587" s="113">
        <v>0.7</v>
      </c>
      <c r="J587" s="110">
        <v>18413732670.3191</v>
      </c>
      <c r="K587" s="61">
        <v>1</v>
      </c>
      <c r="L587" s="110">
        <v>18413732670.3191</v>
      </c>
      <c r="M587" s="61">
        <v>1</v>
      </c>
      <c r="N587" s="112" t="s">
        <v>4212</v>
      </c>
      <c r="O587" s="61" t="s">
        <v>4213</v>
      </c>
      <c r="P587" s="114" t="s">
        <v>4214</v>
      </c>
      <c r="Q587" s="114" t="s">
        <v>4215</v>
      </c>
    </row>
    <row r="588" spans="1:17">
      <c r="A588" s="60">
        <v>43312</v>
      </c>
      <c r="B588" s="61" t="s">
        <v>4216</v>
      </c>
      <c r="C588" s="61" t="s">
        <v>4217</v>
      </c>
      <c r="D588" s="61" t="s">
        <v>4218</v>
      </c>
      <c r="E588" s="61" t="s">
        <v>4155</v>
      </c>
      <c r="F588" s="61">
        <v>40101010</v>
      </c>
      <c r="G588" s="61">
        <v>15859786585</v>
      </c>
      <c r="H588" s="110">
        <v>48878461835.8145</v>
      </c>
      <c r="I588" s="113">
        <v>0.85</v>
      </c>
      <c r="J588" s="110">
        <v>41546692560.4424</v>
      </c>
      <c r="K588" s="61">
        <v>1</v>
      </c>
      <c r="L588" s="110">
        <v>41546692560.4424</v>
      </c>
      <c r="M588" s="61">
        <v>1</v>
      </c>
      <c r="N588" s="112" t="s">
        <v>4219</v>
      </c>
      <c r="O588" s="61" t="s">
        <v>4220</v>
      </c>
      <c r="P588" s="114" t="s">
        <v>4221</v>
      </c>
      <c r="Q588" s="114" t="s">
        <v>4222</v>
      </c>
    </row>
    <row r="589" spans="1:17">
      <c r="A589" s="60">
        <v>43312</v>
      </c>
      <c r="B589" s="61" t="s">
        <v>4223</v>
      </c>
      <c r="C589" s="61" t="s">
        <v>4224</v>
      </c>
      <c r="D589" s="61" t="s">
        <v>4225</v>
      </c>
      <c r="E589" s="61" t="s">
        <v>4155</v>
      </c>
      <c r="F589" s="61">
        <v>40101010</v>
      </c>
      <c r="G589" s="61">
        <v>932490561</v>
      </c>
      <c r="H589" s="110">
        <v>2977504325.27078</v>
      </c>
      <c r="I589" s="113">
        <v>1</v>
      </c>
      <c r="J589" s="110">
        <v>2977504325.27078</v>
      </c>
      <c r="K589" s="61">
        <v>1</v>
      </c>
      <c r="L589" s="110">
        <v>2977504325.27078</v>
      </c>
      <c r="M589" s="61">
        <v>1</v>
      </c>
      <c r="N589" s="112" t="s">
        <v>4226</v>
      </c>
      <c r="O589" s="61" t="s">
        <v>4227</v>
      </c>
      <c r="P589" s="114" t="s">
        <v>4228</v>
      </c>
      <c r="Q589" s="114" t="s">
        <v>4229</v>
      </c>
    </row>
    <row r="590" spans="1:17">
      <c r="A590" s="60">
        <v>43312</v>
      </c>
      <c r="B590" s="61" t="s">
        <v>4230</v>
      </c>
      <c r="C590" s="61" t="s">
        <v>4231</v>
      </c>
      <c r="D590" s="61" t="s">
        <v>4232</v>
      </c>
      <c r="E590" s="61" t="s">
        <v>4155</v>
      </c>
      <c r="F590" s="61">
        <v>20101010</v>
      </c>
      <c r="G590" s="61">
        <v>578150395</v>
      </c>
      <c r="H590" s="110">
        <v>6933764914.11494</v>
      </c>
      <c r="I590" s="113">
        <v>0.7</v>
      </c>
      <c r="J590" s="110">
        <v>4853635439.88046</v>
      </c>
      <c r="K590" s="61">
        <v>1</v>
      </c>
      <c r="L590" s="110">
        <v>4853635439.88046</v>
      </c>
      <c r="M590" s="61">
        <v>1</v>
      </c>
      <c r="N590" s="112" t="s">
        <v>4233</v>
      </c>
      <c r="O590" s="61" t="s">
        <v>4234</v>
      </c>
      <c r="P590" s="114" t="s">
        <v>4235</v>
      </c>
      <c r="Q590" s="114" t="s">
        <v>4236</v>
      </c>
    </row>
    <row r="591" spans="1:17">
      <c r="A591" s="60">
        <v>43312</v>
      </c>
      <c r="B591" s="61" t="s">
        <v>4237</v>
      </c>
      <c r="C591" s="61" t="s">
        <v>4238</v>
      </c>
      <c r="D591" s="61" t="s">
        <v>4239</v>
      </c>
      <c r="E591" s="61" t="s">
        <v>4155</v>
      </c>
      <c r="F591" s="61">
        <v>25203010</v>
      </c>
      <c r="G591" s="61">
        <v>485041033</v>
      </c>
      <c r="H591" s="110">
        <v>32859538892.3095</v>
      </c>
      <c r="I591" s="113">
        <v>0.35</v>
      </c>
      <c r="J591" s="110">
        <v>11500838612.3083</v>
      </c>
      <c r="K591" s="61">
        <v>1</v>
      </c>
      <c r="L591" s="110">
        <v>11500838612.3083</v>
      </c>
      <c r="M591" s="61">
        <v>1</v>
      </c>
      <c r="N591" s="112" t="s">
        <v>4240</v>
      </c>
      <c r="O591" s="61" t="s">
        <v>4241</v>
      </c>
      <c r="P591" s="114" t="s">
        <v>4242</v>
      </c>
      <c r="Q591" s="114" t="s">
        <v>4243</v>
      </c>
    </row>
    <row r="592" spans="1:17">
      <c r="A592" s="60">
        <v>43312</v>
      </c>
      <c r="B592" s="61" t="s">
        <v>4244</v>
      </c>
      <c r="C592" s="61" t="s">
        <v>4245</v>
      </c>
      <c r="D592" s="61" t="s">
        <v>4246</v>
      </c>
      <c r="E592" s="61" t="s">
        <v>4155</v>
      </c>
      <c r="F592" s="61">
        <v>40101010</v>
      </c>
      <c r="G592" s="61">
        <v>883985857</v>
      </c>
      <c r="H592" s="110">
        <v>9188789180.21564</v>
      </c>
      <c r="I592" s="113">
        <v>0.7</v>
      </c>
      <c r="J592" s="110">
        <v>6432152426.15095</v>
      </c>
      <c r="K592" s="61">
        <v>1</v>
      </c>
      <c r="L592" s="110">
        <v>6432152426.15095</v>
      </c>
      <c r="M592" s="61">
        <v>1</v>
      </c>
      <c r="N592" s="112" t="s">
        <v>4247</v>
      </c>
      <c r="O592" s="61" t="s">
        <v>4248</v>
      </c>
      <c r="P592" s="114" t="s">
        <v>4249</v>
      </c>
      <c r="Q592" s="114" t="s">
        <v>4250</v>
      </c>
    </row>
    <row r="593" spans="1:17">
      <c r="A593" s="60">
        <v>43312</v>
      </c>
      <c r="B593" s="61" t="s">
        <v>4251</v>
      </c>
      <c r="C593" s="61" t="s">
        <v>4252</v>
      </c>
      <c r="D593" s="61" t="s">
        <v>4253</v>
      </c>
      <c r="E593" s="61" t="s">
        <v>4155</v>
      </c>
      <c r="F593" s="61">
        <v>25203010</v>
      </c>
      <c r="G593" s="61">
        <v>255597108</v>
      </c>
      <c r="H593" s="110">
        <v>11280595865.2449</v>
      </c>
      <c r="I593" s="113">
        <v>0.7</v>
      </c>
      <c r="J593" s="110">
        <v>7896417105.67142</v>
      </c>
      <c r="K593" s="61">
        <v>1</v>
      </c>
      <c r="L593" s="110">
        <v>7896417105.67142</v>
      </c>
      <c r="M593" s="61">
        <v>1</v>
      </c>
      <c r="N593" s="112" t="s">
        <v>4254</v>
      </c>
      <c r="O593" s="61" t="s">
        <v>4255</v>
      </c>
      <c r="P593" s="114" t="s">
        <v>4256</v>
      </c>
      <c r="Q593" s="114" t="s">
        <v>4257</v>
      </c>
    </row>
    <row r="594" spans="1:17">
      <c r="A594" s="60">
        <v>43312</v>
      </c>
      <c r="B594" s="61" t="s">
        <v>4258</v>
      </c>
      <c r="C594" s="61" t="s">
        <v>4259</v>
      </c>
      <c r="D594" s="61" t="s">
        <v>4260</v>
      </c>
      <c r="E594" s="61" t="s">
        <v>4155</v>
      </c>
      <c r="F594" s="61">
        <v>25101020</v>
      </c>
      <c r="G594" s="61">
        <v>1000000000</v>
      </c>
      <c r="H594" s="110">
        <v>8742613600</v>
      </c>
      <c r="I594" s="113">
        <v>0.4</v>
      </c>
      <c r="J594" s="110">
        <v>3497045440</v>
      </c>
      <c r="K594" s="61">
        <v>1</v>
      </c>
      <c r="L594" s="110">
        <v>3497045440</v>
      </c>
      <c r="M594" s="61">
        <v>1</v>
      </c>
      <c r="N594" s="112" t="s">
        <v>4261</v>
      </c>
      <c r="O594" s="61" t="s">
        <v>4262</v>
      </c>
      <c r="P594" s="114" t="s">
        <v>4263</v>
      </c>
      <c r="Q594" s="114" t="s">
        <v>4264</v>
      </c>
    </row>
    <row r="595" spans="1:17">
      <c r="A595" s="60">
        <v>43312</v>
      </c>
      <c r="B595" s="61" t="s">
        <v>4265</v>
      </c>
      <c r="C595" s="61" t="s">
        <v>4266</v>
      </c>
      <c r="D595" s="61" t="s">
        <v>4267</v>
      </c>
      <c r="E595" s="61" t="s">
        <v>4155</v>
      </c>
      <c r="F595" s="61">
        <v>40301020</v>
      </c>
      <c r="G595" s="61">
        <v>1306110000</v>
      </c>
      <c r="H595" s="110">
        <v>12173752767.813</v>
      </c>
      <c r="I595" s="113">
        <v>0.4</v>
      </c>
      <c r="J595" s="110">
        <v>4869501107.1252</v>
      </c>
      <c r="K595" s="61">
        <v>1</v>
      </c>
      <c r="L595" s="110">
        <v>4869501107.1252</v>
      </c>
      <c r="M595" s="61">
        <v>1</v>
      </c>
      <c r="N595" s="112" t="s">
        <v>4268</v>
      </c>
      <c r="O595" s="61" t="s">
        <v>4269</v>
      </c>
      <c r="P595" s="114" t="s">
        <v>4270</v>
      </c>
      <c r="Q595" s="114" t="s">
        <v>4271</v>
      </c>
    </row>
    <row r="596" spans="1:17">
      <c r="A596" s="60">
        <v>43312</v>
      </c>
      <c r="B596" s="61" t="s">
        <v>4272</v>
      </c>
      <c r="C596" s="61" t="s">
        <v>4273</v>
      </c>
      <c r="D596" s="61" t="s">
        <v>4274</v>
      </c>
      <c r="E596" s="61" t="s">
        <v>4155</v>
      </c>
      <c r="F596" s="61">
        <v>20104010</v>
      </c>
      <c r="G596" s="61">
        <v>249192578</v>
      </c>
      <c r="H596" s="110">
        <v>6399912680.76136</v>
      </c>
      <c r="I596" s="113">
        <v>0.95</v>
      </c>
      <c r="J596" s="110">
        <v>6079917046.72329</v>
      </c>
      <c r="K596" s="61">
        <v>1</v>
      </c>
      <c r="L596" s="110">
        <v>6079917046.72329</v>
      </c>
      <c r="M596" s="61">
        <v>1</v>
      </c>
      <c r="N596" s="112" t="s">
        <v>4275</v>
      </c>
      <c r="O596" s="61" t="s">
        <v>4276</v>
      </c>
      <c r="P596" s="114" t="s">
        <v>4277</v>
      </c>
      <c r="Q596" s="114" t="s">
        <v>4278</v>
      </c>
    </row>
    <row r="597" spans="1:17">
      <c r="A597" s="60">
        <v>43312</v>
      </c>
      <c r="B597" s="61" t="s">
        <v>4279</v>
      </c>
      <c r="C597" s="61" t="s">
        <v>4280</v>
      </c>
      <c r="D597" s="61" t="s">
        <v>4281</v>
      </c>
      <c r="E597" s="61" t="s">
        <v>4155</v>
      </c>
      <c r="F597" s="61">
        <v>35202010</v>
      </c>
      <c r="G597" s="61">
        <v>209125156</v>
      </c>
      <c r="H597" s="110">
        <v>7825086703.11404</v>
      </c>
      <c r="I597" s="113">
        <v>0.5</v>
      </c>
      <c r="J597" s="110">
        <v>3912543351.55702</v>
      </c>
      <c r="K597" s="61">
        <v>1</v>
      </c>
      <c r="L597" s="110">
        <v>3912543351.55702</v>
      </c>
      <c r="M597" s="61">
        <v>1</v>
      </c>
      <c r="N597" s="112" t="s">
        <v>4282</v>
      </c>
      <c r="O597" s="61" t="s">
        <v>4283</v>
      </c>
      <c r="P597" s="114" t="s">
        <v>4284</v>
      </c>
      <c r="Q597" s="114" t="s">
        <v>4285</v>
      </c>
    </row>
    <row r="598" spans="1:17">
      <c r="A598" s="60">
        <v>43312</v>
      </c>
      <c r="B598" s="61" t="s">
        <v>4286</v>
      </c>
      <c r="C598" s="61" t="s">
        <v>4287</v>
      </c>
      <c r="D598" s="61" t="s">
        <v>4288</v>
      </c>
      <c r="E598" s="61" t="s">
        <v>4155</v>
      </c>
      <c r="F598" s="61">
        <v>10102040</v>
      </c>
      <c r="G598" s="61">
        <v>3500638294</v>
      </c>
      <c r="H598" s="110">
        <v>15052512746.913</v>
      </c>
      <c r="I598" s="113">
        <v>0.65</v>
      </c>
      <c r="J598" s="110">
        <v>9784133285.49347</v>
      </c>
      <c r="K598" s="61">
        <v>1</v>
      </c>
      <c r="L598" s="110">
        <v>9784133285.49347</v>
      </c>
      <c r="M598" s="61">
        <v>1</v>
      </c>
      <c r="N598" s="112" t="s">
        <v>4289</v>
      </c>
      <c r="O598" s="61" t="s">
        <v>4290</v>
      </c>
      <c r="P598" s="114" t="s">
        <v>4291</v>
      </c>
      <c r="Q598" s="114" t="s">
        <v>4292</v>
      </c>
    </row>
    <row r="599" spans="1:17">
      <c r="A599" s="60">
        <v>43312</v>
      </c>
      <c r="B599" s="61" t="s">
        <v>4293</v>
      </c>
      <c r="C599" s="61" t="s">
        <v>4294</v>
      </c>
      <c r="D599" s="61" t="s">
        <v>4295</v>
      </c>
      <c r="E599" s="61" t="s">
        <v>4155</v>
      </c>
      <c r="F599" s="61">
        <v>50101020</v>
      </c>
      <c r="G599" s="61">
        <v>15203122583</v>
      </c>
      <c r="H599" s="110">
        <v>11729679913.4909</v>
      </c>
      <c r="I599" s="113">
        <v>0.75</v>
      </c>
      <c r="J599" s="110">
        <v>8797259935.11817</v>
      </c>
      <c r="K599" s="61">
        <v>1</v>
      </c>
      <c r="L599" s="110">
        <v>8797259935.11817</v>
      </c>
      <c r="M599" s="61">
        <v>1</v>
      </c>
      <c r="N599" s="112" t="s">
        <v>4296</v>
      </c>
      <c r="O599" s="61" t="s">
        <v>4297</v>
      </c>
      <c r="P599" s="114" t="s">
        <v>4298</v>
      </c>
      <c r="Q599" s="114" t="s">
        <v>4299</v>
      </c>
    </row>
    <row r="600" spans="1:17">
      <c r="A600" s="60">
        <v>43312</v>
      </c>
      <c r="B600" s="61" t="s">
        <v>4300</v>
      </c>
      <c r="C600" s="61" t="s">
        <v>4301</v>
      </c>
      <c r="D600" s="61" t="s">
        <v>4302</v>
      </c>
      <c r="E600" s="61" t="s">
        <v>4155</v>
      </c>
      <c r="F600" s="61">
        <v>50101020</v>
      </c>
      <c r="G600" s="61">
        <v>6027791699</v>
      </c>
      <c r="H600" s="110">
        <v>4020106076.12652</v>
      </c>
      <c r="I600" s="113">
        <v>1</v>
      </c>
      <c r="J600" s="110">
        <v>4020106076.12652</v>
      </c>
      <c r="K600" s="61">
        <v>1</v>
      </c>
      <c r="L600" s="110">
        <v>4020106076.12652</v>
      </c>
      <c r="M600" s="61">
        <v>1</v>
      </c>
      <c r="N600" s="112" t="s">
        <v>4303</v>
      </c>
      <c r="O600" s="61" t="s">
        <v>4304</v>
      </c>
      <c r="P600" s="114" t="s">
        <v>4305</v>
      </c>
      <c r="Q600" s="114" t="s">
        <v>4306</v>
      </c>
    </row>
    <row r="601" spans="1:17">
      <c r="A601" s="60">
        <v>43312</v>
      </c>
      <c r="B601" s="61" t="s">
        <v>4307</v>
      </c>
      <c r="C601" s="61" t="s">
        <v>4308</v>
      </c>
      <c r="D601" s="61" t="s">
        <v>4309</v>
      </c>
      <c r="E601" s="61" t="s">
        <v>4155</v>
      </c>
      <c r="F601" s="61">
        <v>10101020</v>
      </c>
      <c r="G601" s="61">
        <v>1180537000</v>
      </c>
      <c r="H601" s="110">
        <v>21589520762.3655</v>
      </c>
      <c r="I601" s="113">
        <v>0.4</v>
      </c>
      <c r="J601" s="110">
        <v>8635808304.9462</v>
      </c>
      <c r="K601" s="61">
        <v>1</v>
      </c>
      <c r="L601" s="110">
        <v>8635808304.9462</v>
      </c>
      <c r="M601" s="61">
        <v>1</v>
      </c>
      <c r="N601" s="112" t="s">
        <v>4310</v>
      </c>
      <c r="O601" s="61" t="s">
        <v>4311</v>
      </c>
      <c r="P601" s="114" t="s">
        <v>4312</v>
      </c>
      <c r="Q601" s="114" t="s">
        <v>4313</v>
      </c>
    </row>
    <row r="602" spans="1:17">
      <c r="A602" s="60">
        <v>43312</v>
      </c>
      <c r="B602" s="61" t="s">
        <v>4314</v>
      </c>
      <c r="C602" s="61" t="s">
        <v>4315</v>
      </c>
      <c r="D602" s="61" t="s">
        <v>4316</v>
      </c>
      <c r="E602" s="61" t="s">
        <v>4155</v>
      </c>
      <c r="F602" s="61">
        <v>55101010</v>
      </c>
      <c r="G602" s="61">
        <v>2009992000</v>
      </c>
      <c r="H602" s="110">
        <v>11265079558.684</v>
      </c>
      <c r="I602" s="113">
        <v>0.7</v>
      </c>
      <c r="J602" s="110">
        <v>7885555691.0788</v>
      </c>
      <c r="K602" s="61">
        <v>1</v>
      </c>
      <c r="L602" s="110">
        <v>7885555691.0788</v>
      </c>
      <c r="M602" s="61">
        <v>1</v>
      </c>
      <c r="N602" s="112" t="s">
        <v>4317</v>
      </c>
      <c r="O602" s="61" t="s">
        <v>4318</v>
      </c>
      <c r="P602" s="114" t="s">
        <v>4319</v>
      </c>
      <c r="Q602" s="114" t="s">
        <v>4320</v>
      </c>
    </row>
    <row r="603" spans="1:17">
      <c r="A603" s="60">
        <v>43312</v>
      </c>
      <c r="B603" s="61" t="s">
        <v>4321</v>
      </c>
      <c r="C603" s="61" t="s">
        <v>4322</v>
      </c>
      <c r="D603" s="61" t="s">
        <v>4323</v>
      </c>
      <c r="E603" s="61" t="s">
        <v>4155</v>
      </c>
      <c r="F603" s="61">
        <v>40101010</v>
      </c>
      <c r="G603" s="61">
        <v>2230176665</v>
      </c>
      <c r="H603" s="110">
        <v>39569217689.1776</v>
      </c>
      <c r="I603" s="113">
        <v>0.9</v>
      </c>
      <c r="J603" s="110">
        <v>35612295920.2598</v>
      </c>
      <c r="K603" s="61">
        <v>1</v>
      </c>
      <c r="L603" s="110">
        <v>35612295920.2598</v>
      </c>
      <c r="M603" s="61">
        <v>1</v>
      </c>
      <c r="N603" s="112" t="s">
        <v>4324</v>
      </c>
      <c r="O603" s="61" t="s">
        <v>4325</v>
      </c>
      <c r="P603" s="114" t="s">
        <v>4326</v>
      </c>
      <c r="Q603" s="114" t="s">
        <v>4327</v>
      </c>
    </row>
    <row r="604" spans="1:17">
      <c r="A604" s="60">
        <v>43312</v>
      </c>
      <c r="B604" s="61" t="s">
        <v>4328</v>
      </c>
      <c r="C604" s="61" t="s">
        <v>4329</v>
      </c>
      <c r="D604" s="61" t="s">
        <v>4330</v>
      </c>
      <c r="E604" s="61" t="s">
        <v>96</v>
      </c>
      <c r="F604" s="61">
        <v>25504010</v>
      </c>
      <c r="G604" s="61">
        <v>82532416</v>
      </c>
      <c r="H604" s="110">
        <v>4460613871.71699</v>
      </c>
      <c r="I604" s="113">
        <v>0.4</v>
      </c>
      <c r="J604" s="110">
        <v>1784245548.6868</v>
      </c>
      <c r="K604" s="61">
        <v>1</v>
      </c>
      <c r="L604" s="110">
        <v>1784245548.6868</v>
      </c>
      <c r="M604" s="61">
        <v>1</v>
      </c>
      <c r="N604" s="112" t="s">
        <v>4331</v>
      </c>
      <c r="O604" s="61" t="s">
        <v>4332</v>
      </c>
      <c r="P604" s="114" t="s">
        <v>4333</v>
      </c>
      <c r="Q604" s="114" t="s">
        <v>4334</v>
      </c>
    </row>
    <row r="605" spans="1:17">
      <c r="A605" s="60">
        <v>43312</v>
      </c>
      <c r="B605" s="61" t="s">
        <v>4335</v>
      </c>
      <c r="C605" s="61" t="s">
        <v>4336</v>
      </c>
      <c r="D605" s="61" t="s">
        <v>4337</v>
      </c>
      <c r="E605" s="61" t="s">
        <v>96</v>
      </c>
      <c r="F605" s="61">
        <v>40202010</v>
      </c>
      <c r="G605" s="61">
        <v>1596282800</v>
      </c>
      <c r="H605" s="110">
        <v>6345773146.32839</v>
      </c>
      <c r="I605" s="113">
        <v>0.25</v>
      </c>
      <c r="J605" s="110">
        <v>1586443286.5821</v>
      </c>
      <c r="K605" s="61">
        <v>1</v>
      </c>
      <c r="L605" s="110">
        <v>1586443286.5821</v>
      </c>
      <c r="M605" s="61">
        <v>1</v>
      </c>
      <c r="N605" s="112" t="s">
        <v>4338</v>
      </c>
      <c r="O605" s="61" t="s">
        <v>4339</v>
      </c>
      <c r="P605" s="114" t="s">
        <v>4340</v>
      </c>
      <c r="Q605" s="114" t="s">
        <v>4341</v>
      </c>
    </row>
    <row r="606" spans="1:17">
      <c r="A606" s="60">
        <v>43312</v>
      </c>
      <c r="B606" s="61" t="s">
        <v>4342</v>
      </c>
      <c r="C606" s="61" t="s">
        <v>4343</v>
      </c>
      <c r="D606" s="61" t="s">
        <v>4344</v>
      </c>
      <c r="E606" s="61" t="s">
        <v>96</v>
      </c>
      <c r="F606" s="61">
        <v>30101040</v>
      </c>
      <c r="G606" s="61">
        <v>871925246</v>
      </c>
      <c r="H606" s="110">
        <v>17654266303.9039</v>
      </c>
      <c r="I606" s="113">
        <v>0.7</v>
      </c>
      <c r="J606" s="110">
        <v>12357986412.7327</v>
      </c>
      <c r="K606" s="61">
        <v>1</v>
      </c>
      <c r="L606" s="110">
        <v>12357986412.7327</v>
      </c>
      <c r="M606" s="61">
        <v>1</v>
      </c>
      <c r="N606" s="112" t="s">
        <v>4345</v>
      </c>
      <c r="O606" s="61" t="s">
        <v>4346</v>
      </c>
      <c r="P606" s="114" t="s">
        <v>4347</v>
      </c>
      <c r="Q606" s="114" t="s">
        <v>4348</v>
      </c>
    </row>
    <row r="607" spans="1:17">
      <c r="A607" s="60">
        <v>43312</v>
      </c>
      <c r="B607" s="61" t="s">
        <v>4349</v>
      </c>
      <c r="C607" s="61" t="s">
        <v>4350</v>
      </c>
      <c r="D607" s="61" t="s">
        <v>4351</v>
      </c>
      <c r="E607" s="61" t="s">
        <v>96</v>
      </c>
      <c r="F607" s="61">
        <v>40202010</v>
      </c>
      <c r="G607" s="61">
        <v>225510128</v>
      </c>
      <c r="H607" s="110">
        <v>4639537473.50366</v>
      </c>
      <c r="I607" s="113">
        <v>0.5</v>
      </c>
      <c r="J607" s="110">
        <v>2319768736.75183</v>
      </c>
      <c r="K607" s="61">
        <v>1</v>
      </c>
      <c r="L607" s="110">
        <v>2319768736.75183</v>
      </c>
      <c r="M607" s="61">
        <v>1</v>
      </c>
      <c r="N607" s="112" t="s">
        <v>4352</v>
      </c>
      <c r="O607" s="61" t="s">
        <v>4353</v>
      </c>
      <c r="P607" s="114" t="s">
        <v>4354</v>
      </c>
      <c r="Q607" s="114" t="s">
        <v>4355</v>
      </c>
    </row>
    <row r="608" spans="1:17">
      <c r="A608" s="60">
        <v>43312</v>
      </c>
      <c r="B608" s="61" t="s">
        <v>4356</v>
      </c>
      <c r="C608" s="61" t="s">
        <v>4357</v>
      </c>
      <c r="D608" s="61" t="s">
        <v>4358</v>
      </c>
      <c r="E608" s="61" t="s">
        <v>96</v>
      </c>
      <c r="F608" s="61">
        <v>60102020</v>
      </c>
      <c r="G608" s="61">
        <v>227430089</v>
      </c>
      <c r="H608" s="110">
        <v>3969969572.14579</v>
      </c>
      <c r="I608" s="113">
        <v>0.45</v>
      </c>
      <c r="J608" s="110">
        <v>1786486307.46561</v>
      </c>
      <c r="K608" s="61">
        <v>1</v>
      </c>
      <c r="L608" s="110">
        <v>1786486307.46561</v>
      </c>
      <c r="M608" s="61">
        <v>1</v>
      </c>
      <c r="N608" s="112" t="s">
        <v>4359</v>
      </c>
      <c r="O608" s="61" t="s">
        <v>4360</v>
      </c>
      <c r="P608" s="114" t="s">
        <v>4361</v>
      </c>
      <c r="Q608" s="114" t="s">
        <v>4362</v>
      </c>
    </row>
    <row r="609" spans="1:17">
      <c r="A609" s="60">
        <v>43312</v>
      </c>
      <c r="B609" s="61" t="s">
        <v>4363</v>
      </c>
      <c r="C609" s="61" t="s">
        <v>4364</v>
      </c>
      <c r="D609" s="61" t="s">
        <v>4365</v>
      </c>
      <c r="E609" s="61" t="s">
        <v>96</v>
      </c>
      <c r="F609" s="61">
        <v>20102010</v>
      </c>
      <c r="G609" s="61">
        <v>235177781</v>
      </c>
      <c r="H609" s="110">
        <v>9811329616.49098</v>
      </c>
      <c r="I609" s="113">
        <v>0.8</v>
      </c>
      <c r="J609" s="110">
        <v>7849063693.19278</v>
      </c>
      <c r="K609" s="61">
        <v>1</v>
      </c>
      <c r="L609" s="110">
        <v>7849063693.19278</v>
      </c>
      <c r="M609" s="61">
        <v>1</v>
      </c>
      <c r="N609" s="112" t="s">
        <v>4366</v>
      </c>
      <c r="O609" s="61" t="s">
        <v>4367</v>
      </c>
      <c r="P609" s="114" t="s">
        <v>4368</v>
      </c>
      <c r="Q609" s="114" t="s">
        <v>4369</v>
      </c>
    </row>
    <row r="610" spans="1:17">
      <c r="A610" s="60">
        <v>43312</v>
      </c>
      <c r="B610" s="61" t="s">
        <v>4370</v>
      </c>
      <c r="C610" s="61" t="s">
        <v>4371</v>
      </c>
      <c r="D610" s="61" t="s">
        <v>4372</v>
      </c>
      <c r="E610" s="61" t="s">
        <v>96</v>
      </c>
      <c r="F610" s="61">
        <v>15101040</v>
      </c>
      <c r="G610" s="61">
        <v>198705057</v>
      </c>
      <c r="H610" s="110">
        <v>3614110202.35841</v>
      </c>
      <c r="I610" s="113">
        <v>0.75</v>
      </c>
      <c r="J610" s="110">
        <v>2710582651.7688</v>
      </c>
      <c r="K610" s="61">
        <v>1</v>
      </c>
      <c r="L610" s="110">
        <v>2710582651.7688</v>
      </c>
      <c r="M610" s="61">
        <v>1</v>
      </c>
      <c r="N610" s="112" t="s">
        <v>4373</v>
      </c>
      <c r="O610" s="61" t="s">
        <v>4374</v>
      </c>
      <c r="P610" s="114" t="s">
        <v>4375</v>
      </c>
      <c r="Q610" s="114" t="s">
        <v>4376</v>
      </c>
    </row>
    <row r="611" spans="1:17">
      <c r="A611" s="60">
        <v>43312</v>
      </c>
      <c r="B611" s="61" t="s">
        <v>4377</v>
      </c>
      <c r="C611" s="61" t="s">
        <v>4378</v>
      </c>
      <c r="D611" s="61" t="s">
        <v>4379</v>
      </c>
      <c r="E611" s="61" t="s">
        <v>96</v>
      </c>
      <c r="F611" s="61">
        <v>25101010</v>
      </c>
      <c r="G611" s="61">
        <v>294674600</v>
      </c>
      <c r="H611" s="110">
        <v>13662329587.2789</v>
      </c>
      <c r="I611" s="113">
        <v>0.55</v>
      </c>
      <c r="J611" s="110">
        <v>7514281273.0034</v>
      </c>
      <c r="K611" s="61">
        <v>1</v>
      </c>
      <c r="L611" s="110">
        <v>7514281273.0034</v>
      </c>
      <c r="M611" s="61">
        <v>1</v>
      </c>
      <c r="N611" s="112" t="s">
        <v>4380</v>
      </c>
      <c r="O611" s="61" t="s">
        <v>4381</v>
      </c>
      <c r="P611" s="114" t="s">
        <v>4382</v>
      </c>
      <c r="Q611" s="114" t="s">
        <v>4383</v>
      </c>
    </row>
    <row r="612" spans="1:17">
      <c r="A612" s="60">
        <v>43312</v>
      </c>
      <c r="B612" s="61" t="s">
        <v>4384</v>
      </c>
      <c r="C612" s="61" t="s">
        <v>4385</v>
      </c>
      <c r="D612" s="61" t="s">
        <v>4386</v>
      </c>
      <c r="E612" s="61" t="s">
        <v>96</v>
      </c>
      <c r="F612" s="61">
        <v>30202030</v>
      </c>
      <c r="G612" s="61">
        <v>571863354</v>
      </c>
      <c r="H612" s="110">
        <v>10092157011.1399</v>
      </c>
      <c r="I612" s="113">
        <v>0.8</v>
      </c>
      <c r="J612" s="110">
        <v>8073725608.91192</v>
      </c>
      <c r="K612" s="61">
        <v>1</v>
      </c>
      <c r="L612" s="110">
        <v>8073725608.91192</v>
      </c>
      <c r="M612" s="61">
        <v>1</v>
      </c>
      <c r="N612" s="112" t="s">
        <v>4387</v>
      </c>
      <c r="O612" s="61" t="s">
        <v>4388</v>
      </c>
      <c r="P612" s="114" t="s">
        <v>4389</v>
      </c>
      <c r="Q612" s="114" t="s">
        <v>4390</v>
      </c>
    </row>
    <row r="613" spans="1:17">
      <c r="A613" s="60">
        <v>43312</v>
      </c>
      <c r="B613" s="61" t="s">
        <v>4391</v>
      </c>
      <c r="C613" s="61" t="s">
        <v>4392</v>
      </c>
      <c r="D613" s="61" t="s">
        <v>4393</v>
      </c>
      <c r="E613" s="61" t="s">
        <v>96</v>
      </c>
      <c r="F613" s="61">
        <v>35102010</v>
      </c>
      <c r="G613" s="61">
        <v>235018356</v>
      </c>
      <c r="H613" s="110">
        <v>5611971284.50956</v>
      </c>
      <c r="I613" s="113">
        <v>0.8</v>
      </c>
      <c r="J613" s="110">
        <v>4489577027.60765</v>
      </c>
      <c r="K613" s="61">
        <v>1</v>
      </c>
      <c r="L613" s="110">
        <v>4489577027.60765</v>
      </c>
      <c r="M613" s="61">
        <v>1</v>
      </c>
      <c r="N613" s="112" t="s">
        <v>4394</v>
      </c>
      <c r="O613" s="61" t="s">
        <v>4395</v>
      </c>
      <c r="P613" s="114" t="s">
        <v>4396</v>
      </c>
      <c r="Q613" s="114" t="s">
        <v>4397</v>
      </c>
    </row>
    <row r="614" spans="1:17">
      <c r="A614" s="60">
        <v>43312</v>
      </c>
      <c r="B614" s="61" t="s">
        <v>4398</v>
      </c>
      <c r="C614" s="61" t="s">
        <v>4399</v>
      </c>
      <c r="D614" s="61" t="s">
        <v>4400</v>
      </c>
      <c r="E614" s="61" t="s">
        <v>96</v>
      </c>
      <c r="F614" s="61">
        <v>45203015</v>
      </c>
      <c r="G614" s="61">
        <v>198208086</v>
      </c>
      <c r="H614" s="110">
        <v>5692683549.13346</v>
      </c>
      <c r="I614" s="113">
        <v>0.95</v>
      </c>
      <c r="J614" s="110">
        <v>5408049371.67679</v>
      </c>
      <c r="K614" s="61">
        <v>1</v>
      </c>
      <c r="L614" s="110">
        <v>5408049371.67679</v>
      </c>
      <c r="M614" s="61">
        <v>1</v>
      </c>
      <c r="N614" s="112" t="s">
        <v>4401</v>
      </c>
      <c r="O614" s="61" t="s">
        <v>4402</v>
      </c>
      <c r="P614" s="114" t="s">
        <v>4403</v>
      </c>
      <c r="Q614" s="114" t="s">
        <v>4404</v>
      </c>
    </row>
    <row r="615" spans="1:17">
      <c r="A615" s="60">
        <v>43312</v>
      </c>
      <c r="B615" s="61" t="s">
        <v>4405</v>
      </c>
      <c r="C615" s="61" t="s">
        <v>4406</v>
      </c>
      <c r="D615" s="61" t="s">
        <v>4407</v>
      </c>
      <c r="E615" s="61" t="s">
        <v>96</v>
      </c>
      <c r="F615" s="61">
        <v>20106020</v>
      </c>
      <c r="G615" s="61">
        <v>378115217</v>
      </c>
      <c r="H615" s="110">
        <v>3776423196.40879</v>
      </c>
      <c r="I615" s="113">
        <v>0.9</v>
      </c>
      <c r="J615" s="110">
        <v>3398780876.76791</v>
      </c>
      <c r="K615" s="61">
        <v>1</v>
      </c>
      <c r="L615" s="110">
        <v>3398780876.76791</v>
      </c>
      <c r="M615" s="61">
        <v>1</v>
      </c>
      <c r="N615" s="112" t="s">
        <v>4408</v>
      </c>
      <c r="O615" s="61" t="s">
        <v>4409</v>
      </c>
      <c r="P615" s="114" t="s">
        <v>4410</v>
      </c>
      <c r="Q615" s="114" t="s">
        <v>4411</v>
      </c>
    </row>
    <row r="616" spans="1:17">
      <c r="A616" s="60">
        <v>43312</v>
      </c>
      <c r="B616" s="61" t="s">
        <v>4412</v>
      </c>
      <c r="C616" s="61" t="s">
        <v>4413</v>
      </c>
      <c r="D616" s="61" t="s">
        <v>4414</v>
      </c>
      <c r="E616" s="61" t="s">
        <v>96</v>
      </c>
      <c r="F616" s="61">
        <v>20302010</v>
      </c>
      <c r="G616" s="61">
        <v>351642526</v>
      </c>
      <c r="H616" s="110">
        <v>12879527931.0345</v>
      </c>
      <c r="I616" s="113">
        <v>0.33</v>
      </c>
      <c r="J616" s="110">
        <v>4250244217.24138</v>
      </c>
      <c r="K616" s="61">
        <v>1</v>
      </c>
      <c r="L616" s="110">
        <v>4250244217.24138</v>
      </c>
      <c r="M616" s="61">
        <v>1</v>
      </c>
      <c r="N616" s="112" t="s">
        <v>4415</v>
      </c>
      <c r="O616" s="61" t="s">
        <v>4416</v>
      </c>
      <c r="P616" s="114" t="s">
        <v>4417</v>
      </c>
      <c r="Q616" s="114" t="s">
        <v>4418</v>
      </c>
    </row>
    <row r="617" spans="1:17">
      <c r="A617" s="60">
        <v>43312</v>
      </c>
      <c r="B617" s="61" t="s">
        <v>4419</v>
      </c>
      <c r="C617" s="61" t="s">
        <v>4420</v>
      </c>
      <c r="D617" s="61" t="s">
        <v>4421</v>
      </c>
      <c r="E617" s="61" t="s">
        <v>96</v>
      </c>
      <c r="F617" s="61">
        <v>40101010</v>
      </c>
      <c r="G617" s="61">
        <v>118289418</v>
      </c>
      <c r="H617" s="110">
        <v>4411812758.17402</v>
      </c>
      <c r="I617" s="113">
        <v>1</v>
      </c>
      <c r="J617" s="110">
        <v>4411812758.17402</v>
      </c>
      <c r="K617" s="61">
        <v>1</v>
      </c>
      <c r="L617" s="110">
        <v>4411812758.17402</v>
      </c>
      <c r="M617" s="61">
        <v>1</v>
      </c>
      <c r="N617" s="112" t="s">
        <v>4422</v>
      </c>
      <c r="O617" s="61" t="s">
        <v>4423</v>
      </c>
      <c r="P617" s="114" t="s">
        <v>4424</v>
      </c>
      <c r="Q617" s="114" t="s">
        <v>4425</v>
      </c>
    </row>
    <row r="618" spans="1:17">
      <c r="A618" s="60">
        <v>43312</v>
      </c>
      <c r="B618" s="61" t="s">
        <v>4426</v>
      </c>
      <c r="C618" s="61" t="s">
        <v>4427</v>
      </c>
      <c r="D618" s="61" t="s">
        <v>4428</v>
      </c>
      <c r="E618" s="61" t="s">
        <v>96</v>
      </c>
      <c r="F618" s="61">
        <v>30201010</v>
      </c>
      <c r="G618" s="61">
        <v>483585862</v>
      </c>
      <c r="H618" s="110">
        <v>23423285186.3856</v>
      </c>
      <c r="I618" s="113">
        <v>0.75</v>
      </c>
      <c r="J618" s="110">
        <v>17567463889.7892</v>
      </c>
      <c r="K618" s="61">
        <v>1</v>
      </c>
      <c r="L618" s="110">
        <v>17567463889.7892</v>
      </c>
      <c r="M618" s="61">
        <v>1</v>
      </c>
      <c r="N618" s="112" t="s">
        <v>4429</v>
      </c>
      <c r="O618" s="61" t="s">
        <v>4430</v>
      </c>
      <c r="P618" s="114" t="s">
        <v>4431</v>
      </c>
      <c r="Q618" s="114" t="s">
        <v>4432</v>
      </c>
    </row>
    <row r="619" spans="1:17">
      <c r="A619" s="60">
        <v>43312</v>
      </c>
      <c r="B619" s="61" t="s">
        <v>4433</v>
      </c>
      <c r="C619" s="61" t="s">
        <v>4434</v>
      </c>
      <c r="D619" s="61" t="s">
        <v>4435</v>
      </c>
      <c r="E619" s="61" t="s">
        <v>96</v>
      </c>
      <c r="F619" s="61">
        <v>15101010</v>
      </c>
      <c r="G619" s="61">
        <v>1402616332</v>
      </c>
      <c r="H619" s="110">
        <v>18676073278.953</v>
      </c>
      <c r="I619" s="113">
        <v>0.9</v>
      </c>
      <c r="J619" s="110">
        <v>16808465951.0577</v>
      </c>
      <c r="K619" s="61">
        <v>1</v>
      </c>
      <c r="L619" s="110">
        <v>16808465951.0577</v>
      </c>
      <c r="M619" s="61">
        <v>1</v>
      </c>
      <c r="N619" s="112" t="s">
        <v>4436</v>
      </c>
      <c r="O619" s="61" t="s">
        <v>4437</v>
      </c>
      <c r="P619" s="114" t="s">
        <v>4438</v>
      </c>
      <c r="Q619" s="114" t="s">
        <v>4439</v>
      </c>
    </row>
    <row r="620" spans="1:17">
      <c r="A620" s="60">
        <v>43312</v>
      </c>
      <c r="B620" s="61" t="s">
        <v>4440</v>
      </c>
      <c r="C620" s="61" t="s">
        <v>4441</v>
      </c>
      <c r="D620" s="61" t="s">
        <v>4442</v>
      </c>
      <c r="E620" s="61" t="s">
        <v>96</v>
      </c>
      <c r="F620" s="61">
        <v>25203020</v>
      </c>
      <c r="G620" s="61">
        <v>199962991</v>
      </c>
      <c r="H620" s="110">
        <v>3238635900.33053</v>
      </c>
      <c r="I620" s="113">
        <v>0.8</v>
      </c>
      <c r="J620" s="110">
        <v>2590908720.26443</v>
      </c>
      <c r="K620" s="61">
        <v>1</v>
      </c>
      <c r="L620" s="110">
        <v>2590908720.26443</v>
      </c>
      <c r="M620" s="61">
        <v>1</v>
      </c>
      <c r="N620" s="112" t="s">
        <v>4443</v>
      </c>
      <c r="O620" s="61" t="s">
        <v>4444</v>
      </c>
      <c r="P620" s="114" t="s">
        <v>4445</v>
      </c>
      <c r="Q620" s="114" t="s">
        <v>4446</v>
      </c>
    </row>
    <row r="621" spans="1:17">
      <c r="A621" s="60">
        <v>43312</v>
      </c>
      <c r="B621" s="61" t="s">
        <v>4447</v>
      </c>
      <c r="C621" s="61" t="s">
        <v>4448</v>
      </c>
      <c r="D621" s="61" t="s">
        <v>4449</v>
      </c>
      <c r="E621" s="61" t="s">
        <v>96</v>
      </c>
      <c r="F621" s="61">
        <v>35202010</v>
      </c>
      <c r="G621" s="61">
        <v>2068823175</v>
      </c>
      <c r="H621" s="110">
        <v>33590192250.871</v>
      </c>
      <c r="I621" s="113">
        <v>0.95</v>
      </c>
      <c r="J621" s="110">
        <v>31910682638.3274</v>
      </c>
      <c r="K621" s="61">
        <v>1</v>
      </c>
      <c r="L621" s="110">
        <v>31910682638.3274</v>
      </c>
      <c r="M621" s="61">
        <v>1</v>
      </c>
      <c r="N621" s="112" t="s">
        <v>4450</v>
      </c>
      <c r="O621" s="61" t="s">
        <v>4451</v>
      </c>
      <c r="P621" s="114" t="s">
        <v>4452</v>
      </c>
      <c r="Q621" s="114" t="s">
        <v>4453</v>
      </c>
    </row>
    <row r="622" spans="1:17">
      <c r="A622" s="60">
        <v>43312</v>
      </c>
      <c r="B622" s="61" t="s">
        <v>4454</v>
      </c>
      <c r="C622" s="61" t="s">
        <v>4455</v>
      </c>
      <c r="D622" s="61" t="s">
        <v>4456</v>
      </c>
      <c r="E622" s="61" t="s">
        <v>96</v>
      </c>
      <c r="F622" s="61">
        <v>25202010</v>
      </c>
      <c r="G622" s="61">
        <v>222000000</v>
      </c>
      <c r="H622" s="110">
        <v>8855011613.3643</v>
      </c>
      <c r="I622" s="113">
        <v>0.9</v>
      </c>
      <c r="J622" s="110">
        <v>7969510452.02787</v>
      </c>
      <c r="K622" s="61">
        <v>1</v>
      </c>
      <c r="L622" s="110">
        <v>7969510452.02787</v>
      </c>
      <c r="M622" s="61">
        <v>1</v>
      </c>
      <c r="N622" s="112" t="s">
        <v>4457</v>
      </c>
      <c r="O622" s="61" t="s">
        <v>4458</v>
      </c>
      <c r="P622" s="114" t="s">
        <v>4459</v>
      </c>
      <c r="Q622" s="114" t="s">
        <v>4460</v>
      </c>
    </row>
    <row r="623" spans="1:17">
      <c r="A623" s="60">
        <v>43312</v>
      </c>
      <c r="B623" s="61" t="s">
        <v>4461</v>
      </c>
      <c r="C623" s="61" t="s">
        <v>4462</v>
      </c>
      <c r="D623" s="61" t="s">
        <v>4463</v>
      </c>
      <c r="E623" s="61" t="s">
        <v>96</v>
      </c>
      <c r="F623" s="61">
        <v>40101015</v>
      </c>
      <c r="G623" s="61">
        <v>75840688</v>
      </c>
      <c r="H623" s="110">
        <v>3665339664.82044</v>
      </c>
      <c r="I623" s="113">
        <v>0.7</v>
      </c>
      <c r="J623" s="110">
        <v>2565737765.37431</v>
      </c>
      <c r="K623" s="61">
        <v>1</v>
      </c>
      <c r="L623" s="110">
        <v>2565737765.37431</v>
      </c>
      <c r="M623" s="61">
        <v>1</v>
      </c>
      <c r="N623" s="112" t="s">
        <v>4464</v>
      </c>
      <c r="O623" s="61" t="s">
        <v>4465</v>
      </c>
      <c r="P623" s="114" t="s">
        <v>4466</v>
      </c>
      <c r="Q623" s="114" t="s">
        <v>4467</v>
      </c>
    </row>
    <row r="624" spans="1:17">
      <c r="A624" s="60">
        <v>43312</v>
      </c>
      <c r="B624" s="61" t="s">
        <v>4468</v>
      </c>
      <c r="C624" s="61" t="s">
        <v>4469</v>
      </c>
      <c r="D624" s="61" t="s">
        <v>4470</v>
      </c>
      <c r="E624" s="61" t="s">
        <v>96</v>
      </c>
      <c r="F624" s="61">
        <v>25302010</v>
      </c>
      <c r="G624" s="61">
        <v>102464061</v>
      </c>
      <c r="H624" s="110">
        <v>3720889833.52689</v>
      </c>
      <c r="I624" s="113">
        <v>0.7</v>
      </c>
      <c r="J624" s="110">
        <v>2604622883.46882</v>
      </c>
      <c r="K624" s="61">
        <v>1</v>
      </c>
      <c r="L624" s="110">
        <v>2604622883.46882</v>
      </c>
      <c r="M624" s="61">
        <v>1</v>
      </c>
      <c r="N624" s="112" t="s">
        <v>4471</v>
      </c>
      <c r="O624" s="61" t="s">
        <v>4472</v>
      </c>
      <c r="P624" s="114" t="s">
        <v>4473</v>
      </c>
      <c r="Q624" s="114" t="s">
        <v>4474</v>
      </c>
    </row>
    <row r="625" spans="1:17">
      <c r="A625" s="60">
        <v>43312</v>
      </c>
      <c r="B625" s="61" t="s">
        <v>4475</v>
      </c>
      <c r="C625" s="61" t="s">
        <v>4476</v>
      </c>
      <c r="D625" s="61" t="s">
        <v>4477</v>
      </c>
      <c r="E625" s="61" t="s">
        <v>96</v>
      </c>
      <c r="F625" s="61">
        <v>25101020</v>
      </c>
      <c r="G625" s="61">
        <v>761536421</v>
      </c>
      <c r="H625" s="110">
        <v>29892719616.5267</v>
      </c>
      <c r="I625" s="113">
        <v>0.8</v>
      </c>
      <c r="J625" s="110">
        <v>23914175693.2214</v>
      </c>
      <c r="K625" s="61">
        <v>1</v>
      </c>
      <c r="L625" s="110">
        <v>23914175693.2214</v>
      </c>
      <c r="M625" s="61">
        <v>1</v>
      </c>
      <c r="N625" s="112" t="s">
        <v>4478</v>
      </c>
      <c r="O625" s="61" t="s">
        <v>4479</v>
      </c>
      <c r="P625" s="114" t="s">
        <v>4480</v>
      </c>
      <c r="Q625" s="114" t="s">
        <v>4481</v>
      </c>
    </row>
    <row r="626" spans="1:17">
      <c r="A626" s="60">
        <v>43312</v>
      </c>
      <c r="B626" s="61" t="s">
        <v>4482</v>
      </c>
      <c r="C626" s="61" t="s">
        <v>4483</v>
      </c>
      <c r="D626" s="61" t="s">
        <v>4484</v>
      </c>
      <c r="E626" s="61" t="s">
        <v>96</v>
      </c>
      <c r="F626" s="61">
        <v>45202030</v>
      </c>
      <c r="G626" s="61">
        <v>262220530</v>
      </c>
      <c r="H626" s="110">
        <v>5324524429.96248</v>
      </c>
      <c r="I626" s="113">
        <v>0.85</v>
      </c>
      <c r="J626" s="110">
        <v>4525845765.46811</v>
      </c>
      <c r="K626" s="61">
        <v>1</v>
      </c>
      <c r="L626" s="110">
        <v>4525845765.46811</v>
      </c>
      <c r="M626" s="61">
        <v>1</v>
      </c>
      <c r="N626" s="112" t="s">
        <v>4485</v>
      </c>
      <c r="O626" s="61" t="s">
        <v>4486</v>
      </c>
      <c r="P626" s="114" t="s">
        <v>4487</v>
      </c>
      <c r="Q626" s="114" t="s">
        <v>4488</v>
      </c>
    </row>
    <row r="627" spans="1:17">
      <c r="A627" s="60">
        <v>43312</v>
      </c>
      <c r="B627" s="61" t="s">
        <v>4489</v>
      </c>
      <c r="C627" s="61" t="s">
        <v>4490</v>
      </c>
      <c r="D627" s="61" t="s">
        <v>4491</v>
      </c>
      <c r="E627" s="61" t="s">
        <v>96</v>
      </c>
      <c r="F627" s="61">
        <v>30202030</v>
      </c>
      <c r="G627" s="61">
        <v>133865800</v>
      </c>
      <c r="H627" s="110">
        <v>4424722708.59389</v>
      </c>
      <c r="I627" s="113">
        <v>0.6</v>
      </c>
      <c r="J627" s="110">
        <v>2654833625.15633</v>
      </c>
      <c r="K627" s="61">
        <v>1</v>
      </c>
      <c r="L627" s="110">
        <v>2654833625.15633</v>
      </c>
      <c r="M627" s="61">
        <v>1</v>
      </c>
      <c r="N627" s="112" t="s">
        <v>4492</v>
      </c>
      <c r="O627" s="61" t="s">
        <v>4493</v>
      </c>
      <c r="P627" s="114" t="s">
        <v>4494</v>
      </c>
      <c r="Q627" s="114" t="s">
        <v>4495</v>
      </c>
    </row>
    <row r="628" spans="1:17">
      <c r="A628" s="60">
        <v>43312</v>
      </c>
      <c r="B628" s="61" t="s">
        <v>4496</v>
      </c>
      <c r="C628" s="61" t="s">
        <v>4497</v>
      </c>
      <c r="D628" s="61" t="s">
        <v>4498</v>
      </c>
      <c r="E628" s="61" t="s">
        <v>96</v>
      </c>
      <c r="F628" s="61">
        <v>45202030</v>
      </c>
      <c r="G628" s="61">
        <v>1333763464</v>
      </c>
      <c r="H628" s="110">
        <v>43096502137.6452</v>
      </c>
      <c r="I628" s="113">
        <v>0.75</v>
      </c>
      <c r="J628" s="110">
        <v>32322376603.2339</v>
      </c>
      <c r="K628" s="61">
        <v>1</v>
      </c>
      <c r="L628" s="110">
        <v>32322376603.2339</v>
      </c>
      <c r="M628" s="61">
        <v>1</v>
      </c>
      <c r="N628" s="112" t="s">
        <v>4499</v>
      </c>
      <c r="O628" s="61" t="s">
        <v>4500</v>
      </c>
      <c r="P628" s="114" t="s">
        <v>4501</v>
      </c>
      <c r="Q628" s="114" t="s">
        <v>4502</v>
      </c>
    </row>
    <row r="629" spans="1:17">
      <c r="A629" s="60">
        <v>43312</v>
      </c>
      <c r="B629" s="61" t="s">
        <v>4503</v>
      </c>
      <c r="C629" s="61" t="s">
        <v>4504</v>
      </c>
      <c r="D629" s="61" t="s">
        <v>4505</v>
      </c>
      <c r="E629" s="61" t="s">
        <v>96</v>
      </c>
      <c r="F629" s="61">
        <v>25201010</v>
      </c>
      <c r="G629" s="61">
        <v>259020914</v>
      </c>
      <c r="H629" s="110">
        <v>4222915562.35483</v>
      </c>
      <c r="I629" s="113">
        <v>0.75</v>
      </c>
      <c r="J629" s="110">
        <v>3167186671.76612</v>
      </c>
      <c r="K629" s="61">
        <v>1</v>
      </c>
      <c r="L629" s="110">
        <v>3167186671.76612</v>
      </c>
      <c r="M629" s="61">
        <v>1</v>
      </c>
      <c r="N629" s="112" t="s">
        <v>4506</v>
      </c>
      <c r="O629" s="61" t="s">
        <v>4507</v>
      </c>
      <c r="P629" s="114" t="s">
        <v>4508</v>
      </c>
      <c r="Q629" s="114" t="s">
        <v>4509</v>
      </c>
    </row>
    <row r="630" spans="1:17">
      <c r="A630" s="60">
        <v>43312</v>
      </c>
      <c r="B630" s="61" t="s">
        <v>4510</v>
      </c>
      <c r="C630" s="61" t="s">
        <v>4511</v>
      </c>
      <c r="D630" s="61" t="s">
        <v>4512</v>
      </c>
      <c r="E630" s="61" t="s">
        <v>96</v>
      </c>
      <c r="F630" s="61">
        <v>20304010</v>
      </c>
      <c r="G630" s="61">
        <v>206000000</v>
      </c>
      <c r="H630" s="110">
        <v>42777112738.9673</v>
      </c>
      <c r="I630" s="113">
        <v>0.7</v>
      </c>
      <c r="J630" s="110">
        <v>29943978917.2771</v>
      </c>
      <c r="K630" s="61">
        <v>1</v>
      </c>
      <c r="L630" s="110">
        <v>29943978917.2771</v>
      </c>
      <c r="M630" s="61">
        <v>1</v>
      </c>
      <c r="N630" s="112" t="s">
        <v>4513</v>
      </c>
      <c r="O630" s="61" t="s">
        <v>4514</v>
      </c>
      <c r="P630" s="114" t="s">
        <v>4515</v>
      </c>
      <c r="Q630" s="114" t="s">
        <v>4516</v>
      </c>
    </row>
    <row r="631" spans="1:17">
      <c r="A631" s="60">
        <v>43312</v>
      </c>
      <c r="B631" s="61" t="s">
        <v>4517</v>
      </c>
      <c r="C631" s="61" t="s">
        <v>4518</v>
      </c>
      <c r="D631" s="61" t="s">
        <v>4519</v>
      </c>
      <c r="E631" s="61" t="s">
        <v>96</v>
      </c>
      <c r="F631" s="61">
        <v>40101015</v>
      </c>
      <c r="G631" s="61">
        <v>865521087</v>
      </c>
      <c r="H631" s="110">
        <v>6154679160.72896</v>
      </c>
      <c r="I631" s="113">
        <v>0.7</v>
      </c>
      <c r="J631" s="110">
        <v>4308275412.51027</v>
      </c>
      <c r="K631" s="61">
        <v>1</v>
      </c>
      <c r="L631" s="110">
        <v>4308275412.51027</v>
      </c>
      <c r="M631" s="61">
        <v>1</v>
      </c>
      <c r="N631" s="112" t="s">
        <v>4520</v>
      </c>
      <c r="O631" s="61" t="s">
        <v>4521</v>
      </c>
      <c r="P631" s="114" t="s">
        <v>4522</v>
      </c>
      <c r="Q631" s="114" t="s">
        <v>4523</v>
      </c>
    </row>
    <row r="632" spans="1:17">
      <c r="A632" s="60">
        <v>43312</v>
      </c>
      <c r="B632" s="61" t="s">
        <v>4524</v>
      </c>
      <c r="C632" s="61" t="s">
        <v>4525</v>
      </c>
      <c r="D632" s="61" t="s">
        <v>4526</v>
      </c>
      <c r="E632" s="61" t="s">
        <v>96</v>
      </c>
      <c r="F632" s="61">
        <v>55101010</v>
      </c>
      <c r="G632" s="61">
        <v>758000000</v>
      </c>
      <c r="H632" s="110">
        <v>11650339467.5719</v>
      </c>
      <c r="I632" s="113">
        <v>0.8</v>
      </c>
      <c r="J632" s="110">
        <v>9320271574.05753</v>
      </c>
      <c r="K632" s="61">
        <v>1</v>
      </c>
      <c r="L632" s="110">
        <v>9320271574.05753</v>
      </c>
      <c r="M632" s="61">
        <v>1</v>
      </c>
      <c r="N632" s="112" t="s">
        <v>4527</v>
      </c>
      <c r="O632" s="61" t="s">
        <v>4528</v>
      </c>
      <c r="P632" s="114" t="s">
        <v>4529</v>
      </c>
      <c r="Q632" s="114" t="s">
        <v>4530</v>
      </c>
    </row>
    <row r="633" spans="1:17">
      <c r="A633" s="60">
        <v>43312</v>
      </c>
      <c r="B633" s="61" t="s">
        <v>4531</v>
      </c>
      <c r="C633" s="61" t="s">
        <v>4532</v>
      </c>
      <c r="D633" s="61" t="s">
        <v>4533</v>
      </c>
      <c r="E633" s="61" t="s">
        <v>96</v>
      </c>
      <c r="F633" s="61">
        <v>35202010</v>
      </c>
      <c r="G633" s="61">
        <v>559685889</v>
      </c>
      <c r="H633" s="110">
        <v>28349285247.722</v>
      </c>
      <c r="I633" s="113">
        <v>0.4</v>
      </c>
      <c r="J633" s="110">
        <v>11339714099.0888</v>
      </c>
      <c r="K633" s="61">
        <v>1</v>
      </c>
      <c r="L633" s="110">
        <v>11339714099.0888</v>
      </c>
      <c r="M633" s="61">
        <v>1</v>
      </c>
      <c r="N633" s="112" t="s">
        <v>4534</v>
      </c>
      <c r="O633" s="61" t="s">
        <v>4535</v>
      </c>
      <c r="P633" s="114" t="s">
        <v>4536</v>
      </c>
      <c r="Q633" s="114" t="s">
        <v>4537</v>
      </c>
    </row>
    <row r="634" spans="1:17">
      <c r="A634" s="60">
        <v>43312</v>
      </c>
      <c r="B634" s="61" t="s">
        <v>4538</v>
      </c>
      <c r="C634" s="61" t="s">
        <v>4539</v>
      </c>
      <c r="D634" s="61" t="s">
        <v>4540</v>
      </c>
      <c r="E634" s="61" t="s">
        <v>96</v>
      </c>
      <c r="F634" s="61">
        <v>55101010</v>
      </c>
      <c r="G634" s="61">
        <v>371055000</v>
      </c>
      <c r="H634" s="110">
        <v>4872707253.88601</v>
      </c>
      <c r="I634" s="113">
        <v>0.75</v>
      </c>
      <c r="J634" s="110">
        <v>3654530440.41451</v>
      </c>
      <c r="K634" s="61">
        <v>1</v>
      </c>
      <c r="L634" s="110">
        <v>3654530440.41451</v>
      </c>
      <c r="M634" s="61">
        <v>1</v>
      </c>
      <c r="N634" s="112" t="s">
        <v>4541</v>
      </c>
      <c r="O634" s="61" t="s">
        <v>4542</v>
      </c>
      <c r="P634" s="114" t="s">
        <v>4543</v>
      </c>
      <c r="Q634" s="114" t="s">
        <v>4544</v>
      </c>
    </row>
    <row r="635" spans="1:17">
      <c r="A635" s="60">
        <v>43312</v>
      </c>
      <c r="B635" s="61" t="s">
        <v>4545</v>
      </c>
      <c r="C635" s="61" t="s">
        <v>4546</v>
      </c>
      <c r="D635" s="61" t="s">
        <v>4547</v>
      </c>
      <c r="E635" s="61" t="s">
        <v>96</v>
      </c>
      <c r="F635" s="61">
        <v>30201030</v>
      </c>
      <c r="G635" s="61">
        <v>206268593</v>
      </c>
      <c r="H635" s="110">
        <v>7416750820.30552</v>
      </c>
      <c r="I635" s="113">
        <v>0.65</v>
      </c>
      <c r="J635" s="110">
        <v>4820888033.19859</v>
      </c>
      <c r="K635" s="61">
        <v>1</v>
      </c>
      <c r="L635" s="110">
        <v>4820888033.19859</v>
      </c>
      <c r="M635" s="61">
        <v>1</v>
      </c>
      <c r="N635" s="112" t="s">
        <v>4548</v>
      </c>
      <c r="O635" s="61" t="s">
        <v>4549</v>
      </c>
      <c r="P635" s="114" t="s">
        <v>4550</v>
      </c>
      <c r="Q635" s="114" t="s">
        <v>4551</v>
      </c>
    </row>
    <row r="636" spans="1:17">
      <c r="A636" s="60">
        <v>43312</v>
      </c>
      <c r="B636" s="61" t="s">
        <v>4552</v>
      </c>
      <c r="C636" s="61" t="s">
        <v>4553</v>
      </c>
      <c r="D636" s="61" t="s">
        <v>4554</v>
      </c>
      <c r="E636" s="61" t="s">
        <v>96</v>
      </c>
      <c r="F636" s="61">
        <v>40101015</v>
      </c>
      <c r="G636" s="61">
        <v>1287616065</v>
      </c>
      <c r="H636" s="110">
        <v>6901640512.7747</v>
      </c>
      <c r="I636" s="113">
        <v>0.85</v>
      </c>
      <c r="J636" s="110">
        <v>5866394435.8585</v>
      </c>
      <c r="K636" s="61">
        <v>1</v>
      </c>
      <c r="L636" s="110">
        <v>5866394435.8585</v>
      </c>
      <c r="M636" s="61">
        <v>1</v>
      </c>
      <c r="N636" s="112" t="s">
        <v>4555</v>
      </c>
      <c r="O636" s="61" t="s">
        <v>4556</v>
      </c>
      <c r="P636" s="114" t="s">
        <v>4557</v>
      </c>
      <c r="Q636" s="114" t="s">
        <v>4558</v>
      </c>
    </row>
    <row r="637" spans="1:17">
      <c r="A637" s="60">
        <v>43312</v>
      </c>
      <c r="B637" s="61" t="s">
        <v>4559</v>
      </c>
      <c r="C637" s="61" t="s">
        <v>4560</v>
      </c>
      <c r="D637" s="61" t="s">
        <v>4561</v>
      </c>
      <c r="E637" s="61" t="s">
        <v>96</v>
      </c>
      <c r="F637" s="61">
        <v>40202010</v>
      </c>
      <c r="G637" s="61">
        <v>185444801</v>
      </c>
      <c r="H637" s="110">
        <v>2880905028.93514</v>
      </c>
      <c r="I637" s="113">
        <v>0.85</v>
      </c>
      <c r="J637" s="110">
        <v>2448769274.59487</v>
      </c>
      <c r="K637" s="61">
        <v>1</v>
      </c>
      <c r="L637" s="110">
        <v>2448769274.59487</v>
      </c>
      <c r="M637" s="61">
        <v>1</v>
      </c>
      <c r="N637" s="112" t="s">
        <v>4562</v>
      </c>
      <c r="O637" s="61" t="s">
        <v>4563</v>
      </c>
      <c r="P637" s="114" t="s">
        <v>4564</v>
      </c>
      <c r="Q637" s="114" t="s">
        <v>4565</v>
      </c>
    </row>
    <row r="638" spans="1:17">
      <c r="A638" s="60">
        <v>43312</v>
      </c>
      <c r="B638" s="61" t="s">
        <v>4566</v>
      </c>
      <c r="C638" s="61" t="s">
        <v>4567</v>
      </c>
      <c r="D638" s="61" t="s">
        <v>4568</v>
      </c>
      <c r="E638" s="61" t="s">
        <v>96</v>
      </c>
      <c r="F638" s="61">
        <v>25401010</v>
      </c>
      <c r="G638" s="61">
        <v>126426600</v>
      </c>
      <c r="H638" s="110">
        <v>6629660014.29337</v>
      </c>
      <c r="I638" s="113">
        <v>0.8</v>
      </c>
      <c r="J638" s="110">
        <v>5303728011.4347</v>
      </c>
      <c r="K638" s="61">
        <v>1</v>
      </c>
      <c r="L638" s="110">
        <v>5303728011.4347</v>
      </c>
      <c r="M638" s="61">
        <v>1</v>
      </c>
      <c r="N638" s="112" t="s">
        <v>4569</v>
      </c>
      <c r="O638" s="61" t="s">
        <v>4570</v>
      </c>
      <c r="P638" s="114" t="s">
        <v>4571</v>
      </c>
      <c r="Q638" s="114" t="s">
        <v>4572</v>
      </c>
    </row>
    <row r="639" spans="1:17">
      <c r="A639" s="60">
        <v>43312</v>
      </c>
      <c r="B639" s="61" t="s">
        <v>4573</v>
      </c>
      <c r="C639" s="61" t="s">
        <v>4574</v>
      </c>
      <c r="D639" s="61" t="s">
        <v>4575</v>
      </c>
      <c r="E639" s="61" t="s">
        <v>96</v>
      </c>
      <c r="F639" s="61">
        <v>35101010</v>
      </c>
      <c r="G639" s="61">
        <v>137347609</v>
      </c>
      <c r="H639" s="110">
        <v>1612245472.80686</v>
      </c>
      <c r="I639" s="113">
        <v>0.8</v>
      </c>
      <c r="J639" s="110">
        <v>1289796378.24549</v>
      </c>
      <c r="K639" s="61">
        <v>1</v>
      </c>
      <c r="L639" s="110">
        <v>1289796378.24549</v>
      </c>
      <c r="M639" s="61">
        <v>1</v>
      </c>
      <c r="N639" s="112" t="s">
        <v>4576</v>
      </c>
      <c r="O639" s="61" t="s">
        <v>4577</v>
      </c>
      <c r="P639" s="114" t="s">
        <v>4578</v>
      </c>
      <c r="Q639" s="114" t="s">
        <v>4579</v>
      </c>
    </row>
    <row r="640" spans="1:17">
      <c r="A640" s="60">
        <v>43312</v>
      </c>
      <c r="B640" s="61" t="s">
        <v>4580</v>
      </c>
      <c r="C640" s="61" t="s">
        <v>4581</v>
      </c>
      <c r="D640" s="61" t="s">
        <v>4582</v>
      </c>
      <c r="E640" s="61" t="s">
        <v>96</v>
      </c>
      <c r="F640" s="61">
        <v>40301020</v>
      </c>
      <c r="G640" s="61">
        <v>1198023000</v>
      </c>
      <c r="H640" s="110">
        <v>22496376147.9364</v>
      </c>
      <c r="I640" s="113">
        <v>0.9</v>
      </c>
      <c r="J640" s="110">
        <v>20246738533.1428</v>
      </c>
      <c r="K640" s="61">
        <v>1</v>
      </c>
      <c r="L640" s="110">
        <v>20246738533.1428</v>
      </c>
      <c r="M640" s="61">
        <v>1</v>
      </c>
      <c r="N640" s="112" t="s">
        <v>4583</v>
      </c>
      <c r="O640" s="61" t="s">
        <v>4584</v>
      </c>
      <c r="P640" s="114" t="s">
        <v>4585</v>
      </c>
      <c r="Q640" s="114" t="s">
        <v>4586</v>
      </c>
    </row>
    <row r="641" spans="1:17">
      <c r="A641" s="60">
        <v>43312</v>
      </c>
      <c r="B641" s="61" t="s">
        <v>4587</v>
      </c>
      <c r="C641" s="61" t="s">
        <v>4588</v>
      </c>
      <c r="D641" s="61" t="s">
        <v>4589</v>
      </c>
      <c r="E641" s="61" t="s">
        <v>96</v>
      </c>
      <c r="F641" s="61">
        <v>20201010</v>
      </c>
      <c r="G641" s="61">
        <v>324240347</v>
      </c>
      <c r="H641" s="110">
        <v>7058904106.11935</v>
      </c>
      <c r="I641" s="113">
        <v>0.75</v>
      </c>
      <c r="J641" s="110">
        <v>5294178079.58951</v>
      </c>
      <c r="K641" s="61">
        <v>1</v>
      </c>
      <c r="L641" s="110">
        <v>5294178079.58951</v>
      </c>
      <c r="M641" s="61">
        <v>1</v>
      </c>
      <c r="N641" s="112" t="s">
        <v>4590</v>
      </c>
      <c r="O641" s="61" t="s">
        <v>4591</v>
      </c>
      <c r="P641" s="114" t="s">
        <v>4592</v>
      </c>
      <c r="Q641" s="114" t="s">
        <v>4593</v>
      </c>
    </row>
    <row r="642" spans="1:17">
      <c r="A642" s="60">
        <v>43312</v>
      </c>
      <c r="B642" s="61" t="s">
        <v>4594</v>
      </c>
      <c r="C642" s="61" t="s">
        <v>4595</v>
      </c>
      <c r="D642" s="61" t="s">
        <v>4596</v>
      </c>
      <c r="E642" s="61" t="s">
        <v>96</v>
      </c>
      <c r="F642" s="61">
        <v>15101020</v>
      </c>
      <c r="G642" s="61">
        <v>349942682</v>
      </c>
      <c r="H642" s="110">
        <v>3838928117.70591</v>
      </c>
      <c r="I642" s="113">
        <v>0.75</v>
      </c>
      <c r="J642" s="110">
        <v>2879196088.27944</v>
      </c>
      <c r="K642" s="61">
        <v>1</v>
      </c>
      <c r="L642" s="110">
        <v>2879196088.27944</v>
      </c>
      <c r="M642" s="61">
        <v>1</v>
      </c>
      <c r="N642" s="112" t="s">
        <v>4597</v>
      </c>
      <c r="O642" s="61" t="s">
        <v>4598</v>
      </c>
      <c r="P642" s="114" t="s">
        <v>4599</v>
      </c>
      <c r="Q642" s="114" t="s">
        <v>4600</v>
      </c>
    </row>
    <row r="643" spans="1:17">
      <c r="A643" s="60">
        <v>43312</v>
      </c>
      <c r="B643" s="61" t="s">
        <v>4601</v>
      </c>
      <c r="C643" s="61" t="s">
        <v>4602</v>
      </c>
      <c r="D643" s="61" t="s">
        <v>4603</v>
      </c>
      <c r="E643" s="61" t="s">
        <v>96</v>
      </c>
      <c r="F643" s="61">
        <v>20106020</v>
      </c>
      <c r="G643" s="61">
        <v>126610077</v>
      </c>
      <c r="H643" s="110">
        <v>5525194087.4129</v>
      </c>
      <c r="I643" s="113">
        <v>0.8</v>
      </c>
      <c r="J643" s="110">
        <v>4420155269.93032</v>
      </c>
      <c r="K643" s="61">
        <v>1</v>
      </c>
      <c r="L643" s="110">
        <v>4420155269.93032</v>
      </c>
      <c r="M643" s="61">
        <v>1</v>
      </c>
      <c r="N643" s="112" t="s">
        <v>4604</v>
      </c>
      <c r="O643" s="61" t="s">
        <v>4605</v>
      </c>
      <c r="P643" s="114" t="s">
        <v>4606</v>
      </c>
      <c r="Q643" s="114" t="s">
        <v>4607</v>
      </c>
    </row>
    <row r="644" spans="1:17">
      <c r="A644" s="60">
        <v>43312</v>
      </c>
      <c r="B644" s="61" t="s">
        <v>4608</v>
      </c>
      <c r="C644" s="61" t="s">
        <v>4609</v>
      </c>
      <c r="D644" s="61" t="s">
        <v>4610</v>
      </c>
      <c r="E644" s="61" t="s">
        <v>96</v>
      </c>
      <c r="F644" s="61">
        <v>35202010</v>
      </c>
      <c r="G644" s="61">
        <v>709011343</v>
      </c>
      <c r="H644" s="110">
        <v>29275061884.456</v>
      </c>
      <c r="I644" s="113">
        <v>0.8</v>
      </c>
      <c r="J644" s="110">
        <v>23420049507.5648</v>
      </c>
      <c r="K644" s="61">
        <v>1</v>
      </c>
      <c r="L644" s="110">
        <v>23420049507.5648</v>
      </c>
      <c r="M644" s="61">
        <v>1</v>
      </c>
      <c r="N644" s="112" t="s">
        <v>4611</v>
      </c>
      <c r="O644" s="61" t="s">
        <v>4612</v>
      </c>
      <c r="P644" s="114" t="s">
        <v>4613</v>
      </c>
      <c r="Q644" s="114" t="s">
        <v>4614</v>
      </c>
    </row>
    <row r="645" spans="1:17">
      <c r="A645" s="60">
        <v>43312</v>
      </c>
      <c r="B645" s="61" t="s">
        <v>4615</v>
      </c>
      <c r="C645" s="61" t="s">
        <v>4616</v>
      </c>
      <c r="D645" s="61" t="s">
        <v>4617</v>
      </c>
      <c r="E645" s="61" t="s">
        <v>96</v>
      </c>
      <c r="F645" s="61">
        <v>20102010</v>
      </c>
      <c r="G645" s="61">
        <v>293113973</v>
      </c>
      <c r="H645" s="110">
        <v>34878310884.045</v>
      </c>
      <c r="I645" s="113">
        <v>0.85</v>
      </c>
      <c r="J645" s="110">
        <v>29646564251.4383</v>
      </c>
      <c r="K645" s="61">
        <v>1</v>
      </c>
      <c r="L645" s="110">
        <v>29646564251.4383</v>
      </c>
      <c r="M645" s="61">
        <v>1</v>
      </c>
      <c r="N645" s="112" t="s">
        <v>4618</v>
      </c>
      <c r="O645" s="61" t="s">
        <v>4619</v>
      </c>
      <c r="P645" s="114" t="s">
        <v>4620</v>
      </c>
      <c r="Q645" s="114" t="s">
        <v>4621</v>
      </c>
    </row>
    <row r="646" spans="1:17">
      <c r="A646" s="60">
        <v>43312</v>
      </c>
      <c r="B646" s="61" t="s">
        <v>4622</v>
      </c>
      <c r="C646" s="61" t="s">
        <v>4623</v>
      </c>
      <c r="D646" s="61" t="s">
        <v>4624</v>
      </c>
      <c r="E646" s="61" t="s">
        <v>96</v>
      </c>
      <c r="F646" s="61">
        <v>60102010</v>
      </c>
      <c r="G646" s="61">
        <v>76869579</v>
      </c>
      <c r="H646" s="110">
        <v>12817319028.3634</v>
      </c>
      <c r="I646" s="113">
        <v>0.95</v>
      </c>
      <c r="J646" s="110">
        <v>12176453076.9452</v>
      </c>
      <c r="K646" s="61">
        <v>1</v>
      </c>
      <c r="L646" s="110">
        <v>12176453076.9452</v>
      </c>
      <c r="M646" s="61">
        <v>1</v>
      </c>
      <c r="N646" s="112" t="s">
        <v>4625</v>
      </c>
      <c r="O646" s="61" t="s">
        <v>4626</v>
      </c>
      <c r="P646" s="114" t="s">
        <v>4627</v>
      </c>
      <c r="Q646" s="114" t="s">
        <v>4628</v>
      </c>
    </row>
    <row r="647" spans="1:17">
      <c r="A647" s="60">
        <v>43312</v>
      </c>
      <c r="B647" s="61" t="s">
        <v>4629</v>
      </c>
      <c r="C647" s="61" t="s">
        <v>4630</v>
      </c>
      <c r="D647" s="61" t="s">
        <v>4631</v>
      </c>
      <c r="E647" s="61" t="s">
        <v>96</v>
      </c>
      <c r="F647" s="61">
        <v>60102010</v>
      </c>
      <c r="G647" s="61">
        <v>666238266</v>
      </c>
      <c r="H647" s="110">
        <v>24211696141.5758</v>
      </c>
      <c r="I647" s="113">
        <v>0.85</v>
      </c>
      <c r="J647" s="110">
        <v>20579941720.3395</v>
      </c>
      <c r="K647" s="61">
        <v>1</v>
      </c>
      <c r="L647" s="110">
        <v>20579941720.3395</v>
      </c>
      <c r="M647" s="61">
        <v>1</v>
      </c>
      <c r="N647" s="112" t="s">
        <v>4632</v>
      </c>
      <c r="O647" s="61" t="s">
        <v>4633</v>
      </c>
      <c r="P647" s="114" t="s">
        <v>4634</v>
      </c>
      <c r="Q647" s="114" t="s">
        <v>4635</v>
      </c>
    </row>
    <row r="648" spans="1:17">
      <c r="A648" s="60">
        <v>43312</v>
      </c>
      <c r="B648" s="61" t="s">
        <v>4636</v>
      </c>
      <c r="C648" s="61" t="s">
        <v>4637</v>
      </c>
      <c r="D648" s="61" t="s">
        <v>4638</v>
      </c>
      <c r="E648" s="61" t="s">
        <v>96</v>
      </c>
      <c r="F648" s="61">
        <v>60101010</v>
      </c>
      <c r="G648" s="61">
        <v>1912000</v>
      </c>
      <c r="H648" s="110">
        <v>4714239771.30606</v>
      </c>
      <c r="I648" s="113">
        <v>0.9</v>
      </c>
      <c r="J648" s="110">
        <v>4242815794.17545</v>
      </c>
      <c r="K648" s="61">
        <v>1</v>
      </c>
      <c r="L648" s="110">
        <v>4242815794.17545</v>
      </c>
      <c r="M648" s="61">
        <v>1</v>
      </c>
      <c r="N648" s="112" t="s">
        <v>4639</v>
      </c>
      <c r="O648" s="61" t="s">
        <v>4640</v>
      </c>
      <c r="P648" s="114" t="s">
        <v>4641</v>
      </c>
      <c r="Q648" s="114" t="s">
        <v>4642</v>
      </c>
    </row>
    <row r="649" spans="1:17">
      <c r="A649" s="60">
        <v>43312</v>
      </c>
      <c r="B649" s="61" t="s">
        <v>4643</v>
      </c>
      <c r="C649" s="61" t="s">
        <v>4644</v>
      </c>
      <c r="D649" s="61" t="s">
        <v>4645</v>
      </c>
      <c r="E649" s="61" t="s">
        <v>96</v>
      </c>
      <c r="F649" s="61">
        <v>40203020</v>
      </c>
      <c r="G649" s="61">
        <v>1699378772</v>
      </c>
      <c r="H649" s="110">
        <v>9879897309.43005</v>
      </c>
      <c r="I649" s="113">
        <v>0.95</v>
      </c>
      <c r="J649" s="110">
        <v>9385902443.95855</v>
      </c>
      <c r="K649" s="61">
        <v>1</v>
      </c>
      <c r="L649" s="110">
        <v>9385902443.95855</v>
      </c>
      <c r="M649" s="61">
        <v>1</v>
      </c>
      <c r="N649" s="112" t="s">
        <v>4646</v>
      </c>
      <c r="O649" s="61" t="s">
        <v>4647</v>
      </c>
      <c r="P649" s="114" t="s">
        <v>4648</v>
      </c>
      <c r="Q649" s="114" t="s">
        <v>4649</v>
      </c>
    </row>
    <row r="650" spans="1:17">
      <c r="A650" s="60">
        <v>43312</v>
      </c>
      <c r="B650" s="61" t="s">
        <v>4650</v>
      </c>
      <c r="C650" s="61" t="s">
        <v>4651</v>
      </c>
      <c r="D650" s="61" t="s">
        <v>4652</v>
      </c>
      <c r="E650" s="61" t="s">
        <v>96</v>
      </c>
      <c r="F650" s="61">
        <v>45101010</v>
      </c>
      <c r="G650" s="61">
        <v>150810033</v>
      </c>
      <c r="H650" s="110">
        <v>2835939963.06057</v>
      </c>
      <c r="I650" s="113">
        <v>0.7</v>
      </c>
      <c r="J650" s="110">
        <v>1985157974.1424</v>
      </c>
      <c r="K650" s="61">
        <v>1</v>
      </c>
      <c r="L650" s="110">
        <v>1985157974.1424</v>
      </c>
      <c r="M650" s="61">
        <v>1</v>
      </c>
      <c r="N650" s="112" t="s">
        <v>4653</v>
      </c>
      <c r="O650" s="61" t="s">
        <v>4654</v>
      </c>
      <c r="P650" s="114" t="s">
        <v>4655</v>
      </c>
      <c r="Q650" s="114" t="s">
        <v>4656</v>
      </c>
    </row>
    <row r="651" spans="1:17">
      <c r="A651" s="60">
        <v>43312</v>
      </c>
      <c r="B651" s="61" t="s">
        <v>4657</v>
      </c>
      <c r="C651" s="61" t="s">
        <v>4658</v>
      </c>
      <c r="D651" s="61" t="s">
        <v>4659</v>
      </c>
      <c r="E651" s="61" t="s">
        <v>96</v>
      </c>
      <c r="F651" s="61">
        <v>25101010</v>
      </c>
      <c r="G651" s="61">
        <v>794068713</v>
      </c>
      <c r="H651" s="110">
        <v>39043721604.0021</v>
      </c>
      <c r="I651" s="113">
        <v>0.55</v>
      </c>
      <c r="J651" s="110">
        <v>21474046882.2012</v>
      </c>
      <c r="K651" s="61">
        <v>1</v>
      </c>
      <c r="L651" s="110">
        <v>21474046882.2012</v>
      </c>
      <c r="M651" s="61">
        <v>1</v>
      </c>
      <c r="N651" s="112" t="s">
        <v>4660</v>
      </c>
      <c r="O651" s="61" t="s">
        <v>4661</v>
      </c>
      <c r="P651" s="114" t="s">
        <v>4662</v>
      </c>
      <c r="Q651" s="114" t="s">
        <v>4663</v>
      </c>
    </row>
    <row r="652" spans="1:17">
      <c r="A652" s="60">
        <v>43312</v>
      </c>
      <c r="B652" s="61" t="s">
        <v>4664</v>
      </c>
      <c r="C652" s="61" t="s">
        <v>4665</v>
      </c>
      <c r="D652" s="61" t="s">
        <v>4666</v>
      </c>
      <c r="E652" s="61" t="s">
        <v>96</v>
      </c>
      <c r="F652" s="61">
        <v>25401010</v>
      </c>
      <c r="G652" s="61">
        <v>288410000</v>
      </c>
      <c r="H652" s="110">
        <v>12083642129.7123</v>
      </c>
      <c r="I652" s="113">
        <v>0.75</v>
      </c>
      <c r="J652" s="110">
        <v>9062731597.28426</v>
      </c>
      <c r="K652" s="61">
        <v>1</v>
      </c>
      <c r="L652" s="110">
        <v>9062731597.28426</v>
      </c>
      <c r="M652" s="61">
        <v>1</v>
      </c>
      <c r="N652" s="112" t="s">
        <v>4667</v>
      </c>
      <c r="O652" s="61" t="s">
        <v>4668</v>
      </c>
      <c r="P652" s="114" t="s">
        <v>4669</v>
      </c>
      <c r="Q652" s="114" t="s">
        <v>4670</v>
      </c>
    </row>
    <row r="653" spans="1:17">
      <c r="A653" s="60">
        <v>43312</v>
      </c>
      <c r="B653" s="61" t="s">
        <v>4671</v>
      </c>
      <c r="C653" s="61" t="s">
        <v>4672</v>
      </c>
      <c r="D653" s="61" t="s">
        <v>4673</v>
      </c>
      <c r="E653" s="61" t="s">
        <v>96</v>
      </c>
      <c r="F653" s="61">
        <v>45301010</v>
      </c>
      <c r="G653" s="61">
        <v>35926071</v>
      </c>
      <c r="H653" s="110">
        <v>6088239832.67822</v>
      </c>
      <c r="I653" s="113">
        <v>0.8</v>
      </c>
      <c r="J653" s="110">
        <v>4870591866.14258</v>
      </c>
      <c r="K653" s="61">
        <v>1</v>
      </c>
      <c r="L653" s="110">
        <v>4870591866.14258</v>
      </c>
      <c r="M653" s="61">
        <v>1</v>
      </c>
      <c r="N653" s="112" t="s">
        <v>4674</v>
      </c>
      <c r="O653" s="61" t="s">
        <v>4675</v>
      </c>
      <c r="P653" s="114" t="s">
        <v>4676</v>
      </c>
      <c r="Q653" s="114" t="s">
        <v>4677</v>
      </c>
    </row>
    <row r="654" spans="1:17">
      <c r="A654" s="60">
        <v>43312</v>
      </c>
      <c r="B654" s="61" t="s">
        <v>4678</v>
      </c>
      <c r="C654" s="61" t="s">
        <v>4679</v>
      </c>
      <c r="D654" s="61" t="s">
        <v>4680</v>
      </c>
      <c r="E654" s="61" t="s">
        <v>96</v>
      </c>
      <c r="F654" s="61">
        <v>25503020</v>
      </c>
      <c r="G654" s="61">
        <v>158193160</v>
      </c>
      <c r="H654" s="110">
        <v>7376883108.80829</v>
      </c>
      <c r="I654" s="113">
        <v>0.75</v>
      </c>
      <c r="J654" s="110">
        <v>5532662331.60622</v>
      </c>
      <c r="K654" s="61">
        <v>1</v>
      </c>
      <c r="L654" s="110">
        <v>5532662331.60622</v>
      </c>
      <c r="M654" s="61">
        <v>1</v>
      </c>
      <c r="N654" s="112" t="s">
        <v>4681</v>
      </c>
      <c r="O654" s="61" t="s">
        <v>4682</v>
      </c>
      <c r="P654" s="114" t="s">
        <v>4683</v>
      </c>
      <c r="Q654" s="114" t="s">
        <v>4684</v>
      </c>
    </row>
    <row r="655" spans="1:17">
      <c r="A655" s="60">
        <v>43312</v>
      </c>
      <c r="B655" s="61" t="s">
        <v>4685</v>
      </c>
      <c r="C655" s="61" t="s">
        <v>4686</v>
      </c>
      <c r="D655" s="61" t="s">
        <v>4687</v>
      </c>
      <c r="E655" s="61" t="s">
        <v>96</v>
      </c>
      <c r="F655" s="61">
        <v>20304010</v>
      </c>
      <c r="G655" s="61">
        <v>385655500</v>
      </c>
      <c r="H655" s="110">
        <v>35967870466.3212</v>
      </c>
      <c r="I655" s="113">
        <v>0.8</v>
      </c>
      <c r="J655" s="110">
        <v>28774296373.057</v>
      </c>
      <c r="K655" s="61">
        <v>1</v>
      </c>
      <c r="L655" s="110">
        <v>28774296373.057</v>
      </c>
      <c r="M655" s="61">
        <v>1</v>
      </c>
      <c r="N655" s="112" t="s">
        <v>4688</v>
      </c>
      <c r="O655" s="61" t="s">
        <v>4689</v>
      </c>
      <c r="P655" s="114" t="s">
        <v>4690</v>
      </c>
      <c r="Q655" s="114" t="s">
        <v>4691</v>
      </c>
    </row>
    <row r="656" spans="1:17">
      <c r="A656" s="60">
        <v>43312</v>
      </c>
      <c r="B656" s="61" t="s">
        <v>4692</v>
      </c>
      <c r="C656" s="61" t="s">
        <v>4693</v>
      </c>
      <c r="D656" s="61" t="s">
        <v>4694</v>
      </c>
      <c r="E656" s="61" t="s">
        <v>96</v>
      </c>
      <c r="F656" s="61">
        <v>35202010</v>
      </c>
      <c r="G656" s="61">
        <v>296566371</v>
      </c>
      <c r="H656" s="110">
        <v>25385911800.268</v>
      </c>
      <c r="I656" s="113">
        <v>0.85</v>
      </c>
      <c r="J656" s="110">
        <v>21578025030.2278</v>
      </c>
      <c r="K656" s="61">
        <v>1</v>
      </c>
      <c r="L656" s="110">
        <v>21578025030.2278</v>
      </c>
      <c r="M656" s="61">
        <v>1</v>
      </c>
      <c r="N656" s="112" t="s">
        <v>4695</v>
      </c>
      <c r="O656" s="61" t="s">
        <v>4696</v>
      </c>
      <c r="P656" s="114" t="s">
        <v>4697</v>
      </c>
      <c r="Q656" s="114" t="s">
        <v>4698</v>
      </c>
    </row>
    <row r="657" spans="1:17">
      <c r="A657" s="60">
        <v>43312</v>
      </c>
      <c r="B657" s="61" t="s">
        <v>4699</v>
      </c>
      <c r="C657" s="61" t="s">
        <v>4700</v>
      </c>
      <c r="D657" s="61" t="s">
        <v>4701</v>
      </c>
      <c r="E657" s="61" t="s">
        <v>96</v>
      </c>
      <c r="F657" s="61">
        <v>55105010</v>
      </c>
      <c r="G657" s="61">
        <v>183051100</v>
      </c>
      <c r="H657" s="110">
        <v>4946664083.43756</v>
      </c>
      <c r="I657" s="113">
        <v>0.8</v>
      </c>
      <c r="J657" s="110">
        <v>3957331266.75005</v>
      </c>
      <c r="K657" s="61">
        <v>1</v>
      </c>
      <c r="L657" s="110">
        <v>3957331266.75005</v>
      </c>
      <c r="M657" s="61">
        <v>1</v>
      </c>
      <c r="N657" s="112" t="s">
        <v>4702</v>
      </c>
      <c r="O657" s="61" t="s">
        <v>4703</v>
      </c>
      <c r="P657" s="114" t="s">
        <v>4704</v>
      </c>
      <c r="Q657" s="114" t="s">
        <v>4705</v>
      </c>
    </row>
    <row r="658" spans="1:17">
      <c r="A658" s="60">
        <v>43312</v>
      </c>
      <c r="B658" s="61" t="s">
        <v>4706</v>
      </c>
      <c r="C658" s="61" t="s">
        <v>4707</v>
      </c>
      <c r="D658" s="61" t="s">
        <v>4708</v>
      </c>
      <c r="E658" s="61" t="s">
        <v>96</v>
      </c>
      <c r="F658" s="61">
        <v>30101030</v>
      </c>
      <c r="G658" s="61">
        <v>126712313</v>
      </c>
      <c r="H658" s="110">
        <v>11772450019.6534</v>
      </c>
      <c r="I658" s="113">
        <v>0.6</v>
      </c>
      <c r="J658" s="110">
        <v>7063470011.79203</v>
      </c>
      <c r="K658" s="61">
        <v>1</v>
      </c>
      <c r="L658" s="110">
        <v>7063470011.79203</v>
      </c>
      <c r="M658" s="61">
        <v>1</v>
      </c>
      <c r="N658" s="112" t="s">
        <v>4709</v>
      </c>
      <c r="O658" s="61" t="s">
        <v>4710</v>
      </c>
      <c r="P658" s="114" t="s">
        <v>4711</v>
      </c>
      <c r="Q658" s="114" t="s">
        <v>4712</v>
      </c>
    </row>
    <row r="659" spans="1:17">
      <c r="A659" s="60">
        <v>43312</v>
      </c>
      <c r="B659" s="61" t="s">
        <v>4713</v>
      </c>
      <c r="C659" s="61" t="s">
        <v>4714</v>
      </c>
      <c r="D659" s="61" t="s">
        <v>4715</v>
      </c>
      <c r="E659" s="61" t="s">
        <v>96</v>
      </c>
      <c r="F659" s="61">
        <v>20106020</v>
      </c>
      <c r="G659" s="61">
        <v>204059017</v>
      </c>
      <c r="H659" s="110">
        <v>39958671186.7072</v>
      </c>
      <c r="I659" s="113">
        <v>0.95</v>
      </c>
      <c r="J659" s="110">
        <v>37960737627.3718</v>
      </c>
      <c r="K659" s="61">
        <v>1</v>
      </c>
      <c r="L659" s="110">
        <v>37960737627.3718</v>
      </c>
      <c r="M659" s="61">
        <v>1</v>
      </c>
      <c r="N659" s="112" t="s">
        <v>4716</v>
      </c>
      <c r="O659" s="61" t="s">
        <v>4717</v>
      </c>
      <c r="P659" s="114" t="s">
        <v>4718</v>
      </c>
      <c r="Q659" s="114" t="s">
        <v>4719</v>
      </c>
    </row>
    <row r="660" spans="1:17">
      <c r="A660" s="60">
        <v>43312</v>
      </c>
      <c r="B660" s="61" t="s">
        <v>4720</v>
      </c>
      <c r="C660" s="61" t="s">
        <v>4721</v>
      </c>
      <c r="D660" s="61" t="s">
        <v>4722</v>
      </c>
      <c r="E660" s="61" t="s">
        <v>96</v>
      </c>
      <c r="F660" s="61">
        <v>25504010</v>
      </c>
      <c r="G660" s="61">
        <v>106073656</v>
      </c>
      <c r="H660" s="110">
        <v>46195200375.201</v>
      </c>
      <c r="I660" s="113">
        <v>0.55</v>
      </c>
      <c r="J660" s="110">
        <v>25407360206.3606</v>
      </c>
      <c r="K660" s="61">
        <v>1</v>
      </c>
      <c r="L660" s="110">
        <v>25407360206.3606</v>
      </c>
      <c r="M660" s="61">
        <v>1</v>
      </c>
      <c r="N660" s="112" t="s">
        <v>4723</v>
      </c>
      <c r="O660" s="61" t="s">
        <v>4724</v>
      </c>
      <c r="P660" s="114" t="s">
        <v>4725</v>
      </c>
      <c r="Q660" s="114" t="s">
        <v>4726</v>
      </c>
    </row>
    <row r="661" spans="1:17">
      <c r="A661" s="60">
        <v>43312</v>
      </c>
      <c r="B661" s="61" t="s">
        <v>4727</v>
      </c>
      <c r="C661" s="61" t="s">
        <v>4728</v>
      </c>
      <c r="D661" s="61" t="s">
        <v>4729</v>
      </c>
      <c r="E661" s="61" t="s">
        <v>96</v>
      </c>
      <c r="F661" s="61">
        <v>20104010</v>
      </c>
      <c r="G661" s="61">
        <v>746484957</v>
      </c>
      <c r="H661" s="110">
        <v>5481602953.85028</v>
      </c>
      <c r="I661" s="113">
        <v>0.8</v>
      </c>
      <c r="J661" s="110">
        <v>4385282363.08022</v>
      </c>
      <c r="K661" s="61">
        <v>1</v>
      </c>
      <c r="L661" s="110">
        <v>4385282363.08022</v>
      </c>
      <c r="M661" s="61">
        <v>1</v>
      </c>
      <c r="N661" s="112" t="s">
        <v>4730</v>
      </c>
      <c r="O661" s="61" t="s">
        <v>4731</v>
      </c>
      <c r="P661" s="114" t="s">
        <v>4732</v>
      </c>
      <c r="Q661" s="114" t="s">
        <v>4733</v>
      </c>
    </row>
    <row r="662" spans="1:17">
      <c r="A662" s="60">
        <v>43312</v>
      </c>
      <c r="B662" s="61" t="s">
        <v>4734</v>
      </c>
      <c r="C662" s="61" t="s">
        <v>4735</v>
      </c>
      <c r="D662" s="61" t="s">
        <v>4736</v>
      </c>
      <c r="E662" s="61" t="s">
        <v>96</v>
      </c>
      <c r="F662" s="61">
        <v>45202030</v>
      </c>
      <c r="G662" s="61">
        <v>514626000</v>
      </c>
      <c r="H662" s="110">
        <v>21152351491.8706</v>
      </c>
      <c r="I662" s="113">
        <v>0.75</v>
      </c>
      <c r="J662" s="110">
        <v>15864263618.903</v>
      </c>
      <c r="K662" s="61">
        <v>1</v>
      </c>
      <c r="L662" s="110">
        <v>15864263618.903</v>
      </c>
      <c r="M662" s="61">
        <v>1</v>
      </c>
      <c r="N662" s="112" t="s">
        <v>4737</v>
      </c>
      <c r="O662" s="61" t="s">
        <v>4738</v>
      </c>
      <c r="P662" s="114" t="s">
        <v>4739</v>
      </c>
      <c r="Q662" s="114" t="s">
        <v>4740</v>
      </c>
    </row>
    <row r="663" spans="1:17">
      <c r="A663" s="60">
        <v>43312</v>
      </c>
      <c r="B663" s="61" t="s">
        <v>4741</v>
      </c>
      <c r="C663" s="61" t="s">
        <v>4742</v>
      </c>
      <c r="D663" s="61" t="s">
        <v>4743</v>
      </c>
      <c r="E663" s="61" t="s">
        <v>96</v>
      </c>
      <c r="F663" s="61">
        <v>45102010</v>
      </c>
      <c r="G663" s="61">
        <v>2070018213</v>
      </c>
      <c r="H663" s="110">
        <v>14061478016.4838</v>
      </c>
      <c r="I663" s="113">
        <v>0.95</v>
      </c>
      <c r="J663" s="110">
        <v>13358404115.6596</v>
      </c>
      <c r="K663" s="61">
        <v>1</v>
      </c>
      <c r="L663" s="110">
        <v>13358404115.6596</v>
      </c>
      <c r="M663" s="61">
        <v>1</v>
      </c>
      <c r="N663" s="112" t="s">
        <v>4744</v>
      </c>
      <c r="O663" s="61" t="s">
        <v>4745</v>
      </c>
      <c r="P663" s="114" t="s">
        <v>4746</v>
      </c>
      <c r="Q663" s="114" t="s">
        <v>4747</v>
      </c>
    </row>
    <row r="664" spans="1:17">
      <c r="A664" s="60">
        <v>43312</v>
      </c>
      <c r="B664" s="61" t="s">
        <v>4748</v>
      </c>
      <c r="C664" s="61" t="s">
        <v>4749</v>
      </c>
      <c r="D664" s="61" t="s">
        <v>4750</v>
      </c>
      <c r="E664" s="61" t="s">
        <v>96</v>
      </c>
      <c r="F664" s="61">
        <v>40101015</v>
      </c>
      <c r="G664" s="61">
        <v>859761868</v>
      </c>
      <c r="H664" s="110">
        <v>4692822059.56763</v>
      </c>
      <c r="I664" s="113">
        <v>0.85</v>
      </c>
      <c r="J664" s="110">
        <v>3988898750.63248</v>
      </c>
      <c r="K664" s="61">
        <v>1</v>
      </c>
      <c r="L664" s="110">
        <v>3988898750.63248</v>
      </c>
      <c r="M664" s="61">
        <v>1</v>
      </c>
      <c r="N664" s="112" t="s">
        <v>4751</v>
      </c>
      <c r="O664" s="61" t="s">
        <v>4752</v>
      </c>
      <c r="P664" s="114" t="s">
        <v>4753</v>
      </c>
      <c r="Q664" s="114" t="s">
        <v>4754</v>
      </c>
    </row>
    <row r="665" spans="1:17">
      <c r="A665" s="60">
        <v>43312</v>
      </c>
      <c r="B665" s="61" t="s">
        <v>4755</v>
      </c>
      <c r="C665" s="61" t="s">
        <v>4756</v>
      </c>
      <c r="D665" s="61" t="s">
        <v>4757</v>
      </c>
      <c r="E665" s="61" t="s">
        <v>96</v>
      </c>
      <c r="F665" s="61">
        <v>25401010</v>
      </c>
      <c r="G665" s="61">
        <v>388753986</v>
      </c>
      <c r="H665" s="110">
        <v>5952513239.27104</v>
      </c>
      <c r="I665" s="113">
        <v>0.6</v>
      </c>
      <c r="J665" s="110">
        <v>3571507943.56262</v>
      </c>
      <c r="K665" s="61">
        <v>1</v>
      </c>
      <c r="L665" s="110">
        <v>3571507943.56262</v>
      </c>
      <c r="M665" s="61">
        <v>1</v>
      </c>
      <c r="N665" s="112" t="s">
        <v>4758</v>
      </c>
      <c r="O665" s="61" t="s">
        <v>4759</v>
      </c>
      <c r="P665" s="114" t="s">
        <v>4760</v>
      </c>
      <c r="Q665" s="114" t="s">
        <v>4761</v>
      </c>
    </row>
    <row r="666" spans="1:17">
      <c r="A666" s="60">
        <v>43312</v>
      </c>
      <c r="B666" s="61" t="s">
        <v>4762</v>
      </c>
      <c r="C666" s="61" t="s">
        <v>4763</v>
      </c>
      <c r="D666" s="61" t="s">
        <v>4764</v>
      </c>
      <c r="E666" s="61" t="s">
        <v>96</v>
      </c>
      <c r="F666" s="61">
        <v>45203015</v>
      </c>
      <c r="G666" s="61">
        <v>167529968</v>
      </c>
      <c r="H666" s="110">
        <v>7078941831.69555</v>
      </c>
      <c r="I666" s="113">
        <v>0.85</v>
      </c>
      <c r="J666" s="110">
        <v>6017100556.94122</v>
      </c>
      <c r="K666" s="61">
        <v>1</v>
      </c>
      <c r="L666" s="110">
        <v>6017100556.94122</v>
      </c>
      <c r="M666" s="61">
        <v>1</v>
      </c>
      <c r="N666" s="112" t="s">
        <v>4765</v>
      </c>
      <c r="O666" s="61" t="s">
        <v>4766</v>
      </c>
      <c r="P666" s="114" t="s">
        <v>4767</v>
      </c>
      <c r="Q666" s="114" t="s">
        <v>4768</v>
      </c>
    </row>
    <row r="667" spans="1:17">
      <c r="A667" s="60">
        <v>43312</v>
      </c>
      <c r="B667" s="61" t="s">
        <v>4769</v>
      </c>
      <c r="C667" s="61" t="s">
        <v>4770</v>
      </c>
      <c r="D667" s="61" t="s">
        <v>4771</v>
      </c>
      <c r="E667" s="61" t="s">
        <v>96</v>
      </c>
      <c r="F667" s="61">
        <v>20304010</v>
      </c>
      <c r="G667" s="61">
        <v>254281386</v>
      </c>
      <c r="H667" s="110">
        <v>10097201722.0833</v>
      </c>
      <c r="I667" s="113">
        <v>0.9</v>
      </c>
      <c r="J667" s="110">
        <v>9087481549.87493</v>
      </c>
      <c r="K667" s="61">
        <v>1</v>
      </c>
      <c r="L667" s="110">
        <v>9087481549.87493</v>
      </c>
      <c r="M667" s="61">
        <v>1</v>
      </c>
      <c r="N667" s="112" t="s">
        <v>4772</v>
      </c>
      <c r="O667" s="61" t="s">
        <v>4773</v>
      </c>
      <c r="P667" s="114" t="s">
        <v>4774</v>
      </c>
      <c r="Q667" s="114" t="s">
        <v>4775</v>
      </c>
    </row>
    <row r="668" spans="1:17">
      <c r="A668" s="60">
        <v>43312</v>
      </c>
      <c r="B668" s="61" t="s">
        <v>4776</v>
      </c>
      <c r="C668" s="61" t="s">
        <v>4777</v>
      </c>
      <c r="D668" s="61" t="s">
        <v>4778</v>
      </c>
      <c r="E668" s="61" t="s">
        <v>96</v>
      </c>
      <c r="F668" s="61">
        <v>25504020</v>
      </c>
      <c r="G668" s="61">
        <v>47749642</v>
      </c>
      <c r="H668" s="110">
        <v>7998086363.2303</v>
      </c>
      <c r="I668" s="113">
        <v>0.45</v>
      </c>
      <c r="J668" s="110">
        <v>3599138863.45364</v>
      </c>
      <c r="K668" s="61">
        <v>1</v>
      </c>
      <c r="L668" s="110">
        <v>3599138863.45364</v>
      </c>
      <c r="M668" s="61">
        <v>1</v>
      </c>
      <c r="N668" s="112" t="s">
        <v>4779</v>
      </c>
      <c r="O668" s="61" t="s">
        <v>4780</v>
      </c>
      <c r="P668" s="114" t="s">
        <v>4781</v>
      </c>
      <c r="Q668" s="114" t="s">
        <v>4782</v>
      </c>
    </row>
    <row r="669" spans="1:17">
      <c r="A669" s="60">
        <v>43312</v>
      </c>
      <c r="B669" s="61" t="s">
        <v>4783</v>
      </c>
      <c r="C669" s="61" t="s">
        <v>4784</v>
      </c>
      <c r="D669" s="61" t="s">
        <v>4785</v>
      </c>
      <c r="E669" s="61" t="s">
        <v>96</v>
      </c>
      <c r="F669" s="61">
        <v>20106010</v>
      </c>
      <c r="G669" s="61">
        <v>574580850</v>
      </c>
      <c r="H669" s="110">
        <v>6452100486.4213</v>
      </c>
      <c r="I669" s="113">
        <v>0.45</v>
      </c>
      <c r="J669" s="110">
        <v>2903445218.88958</v>
      </c>
      <c r="K669" s="61">
        <v>1</v>
      </c>
      <c r="L669" s="110">
        <v>2903445218.88958</v>
      </c>
      <c r="M669" s="61">
        <v>1</v>
      </c>
      <c r="N669" s="112" t="s">
        <v>4786</v>
      </c>
      <c r="O669" s="61" t="s">
        <v>4787</v>
      </c>
      <c r="P669" s="114" t="s">
        <v>4788</v>
      </c>
      <c r="Q669" s="114" t="s">
        <v>4789</v>
      </c>
    </row>
    <row r="670" spans="1:17">
      <c r="A670" s="60">
        <v>43312</v>
      </c>
      <c r="B670" s="61" t="s">
        <v>4790</v>
      </c>
      <c r="C670" s="61" t="s">
        <v>4791</v>
      </c>
      <c r="D670" s="61" t="s">
        <v>4792</v>
      </c>
      <c r="E670" s="61" t="s">
        <v>96</v>
      </c>
      <c r="F670" s="61">
        <v>45203015</v>
      </c>
      <c r="G670" s="61">
        <v>40020740</v>
      </c>
      <c r="H670" s="110">
        <v>4858690875.469</v>
      </c>
      <c r="I670" s="113">
        <v>0.8</v>
      </c>
      <c r="J670" s="110">
        <v>3886952700.3752</v>
      </c>
      <c r="K670" s="61">
        <v>1</v>
      </c>
      <c r="L670" s="110">
        <v>3886952700.3752</v>
      </c>
      <c r="M670" s="61">
        <v>1</v>
      </c>
      <c r="N670" s="112" t="s">
        <v>4793</v>
      </c>
      <c r="O670" s="61" t="s">
        <v>4794</v>
      </c>
      <c r="P670" s="114" t="s">
        <v>4795</v>
      </c>
      <c r="Q670" s="114" t="s">
        <v>4796</v>
      </c>
    </row>
    <row r="671" spans="1:17">
      <c r="A671" s="60">
        <v>43312</v>
      </c>
      <c r="B671" s="61" t="s">
        <v>4797</v>
      </c>
      <c r="C671" s="61" t="s">
        <v>4798</v>
      </c>
      <c r="D671" s="61" t="s">
        <v>4799</v>
      </c>
      <c r="E671" s="61" t="s">
        <v>96</v>
      </c>
      <c r="F671" s="61">
        <v>35202010</v>
      </c>
      <c r="G671" s="61">
        <v>95164000</v>
      </c>
      <c r="H671" s="110">
        <v>6937093442.91585</v>
      </c>
      <c r="I671" s="113">
        <v>0.6</v>
      </c>
      <c r="J671" s="110">
        <v>4162256065.74951</v>
      </c>
      <c r="K671" s="61">
        <v>1</v>
      </c>
      <c r="L671" s="110">
        <v>4162256065.74951</v>
      </c>
      <c r="M671" s="61">
        <v>1</v>
      </c>
      <c r="N671" s="112" t="s">
        <v>4800</v>
      </c>
      <c r="O671" s="61" t="s">
        <v>4801</v>
      </c>
      <c r="P671" s="114" t="s">
        <v>4802</v>
      </c>
      <c r="Q671" s="114" t="s">
        <v>4803</v>
      </c>
    </row>
    <row r="672" spans="1:17">
      <c r="A672" s="60">
        <v>43312</v>
      </c>
      <c r="B672" s="61" t="s">
        <v>4804</v>
      </c>
      <c r="C672" s="61" t="s">
        <v>4805</v>
      </c>
      <c r="D672" s="61" t="s">
        <v>4806</v>
      </c>
      <c r="E672" s="61" t="s">
        <v>96</v>
      </c>
      <c r="F672" s="61">
        <v>45203010</v>
      </c>
      <c r="G672" s="61">
        <v>4833463387</v>
      </c>
      <c r="H672" s="110">
        <v>33619212016.4213</v>
      </c>
      <c r="I672" s="113">
        <v>1</v>
      </c>
      <c r="J672" s="110">
        <v>33619212016.4213</v>
      </c>
      <c r="K672" s="61">
        <v>1</v>
      </c>
      <c r="L672" s="110">
        <v>33619212016.4213</v>
      </c>
      <c r="M672" s="61">
        <v>1</v>
      </c>
      <c r="N672" s="112" t="s">
        <v>4807</v>
      </c>
      <c r="O672" s="61" t="s">
        <v>4808</v>
      </c>
      <c r="P672" s="114" t="s">
        <v>4809</v>
      </c>
      <c r="Q672" s="114" t="s">
        <v>4810</v>
      </c>
    </row>
    <row r="673" spans="1:17">
      <c r="A673" s="60">
        <v>43312</v>
      </c>
      <c r="B673" s="61" t="s">
        <v>4811</v>
      </c>
      <c r="C673" s="61" t="s">
        <v>4812</v>
      </c>
      <c r="D673" s="61" t="s">
        <v>4813</v>
      </c>
      <c r="E673" s="61" t="s">
        <v>96</v>
      </c>
      <c r="F673" s="61">
        <v>15101050</v>
      </c>
      <c r="G673" s="61">
        <v>208364913</v>
      </c>
      <c r="H673" s="110">
        <v>4109967195.85492</v>
      </c>
      <c r="I673" s="113">
        <v>0.5</v>
      </c>
      <c r="J673" s="110">
        <v>2054983597.92746</v>
      </c>
      <c r="K673" s="61">
        <v>1</v>
      </c>
      <c r="L673" s="110">
        <v>2054983597.92746</v>
      </c>
      <c r="M673" s="61">
        <v>1</v>
      </c>
      <c r="N673" s="112" t="s">
        <v>4814</v>
      </c>
      <c r="O673" s="61" t="s">
        <v>4815</v>
      </c>
      <c r="P673" s="114" t="s">
        <v>4816</v>
      </c>
      <c r="Q673" s="114" t="s">
        <v>4817</v>
      </c>
    </row>
    <row r="674" spans="1:17">
      <c r="A674" s="60">
        <v>43312</v>
      </c>
      <c r="B674" s="61" t="s">
        <v>4818</v>
      </c>
      <c r="C674" s="61" t="s">
        <v>4819</v>
      </c>
      <c r="D674" s="61" t="s">
        <v>4820</v>
      </c>
      <c r="E674" s="61" t="s">
        <v>96</v>
      </c>
      <c r="F674" s="61">
        <v>20106010</v>
      </c>
      <c r="G674" s="61">
        <v>215115038</v>
      </c>
      <c r="H674" s="110">
        <v>6860467086.4749</v>
      </c>
      <c r="I674" s="113">
        <v>0.5</v>
      </c>
      <c r="J674" s="110">
        <v>3430233543.23745</v>
      </c>
      <c r="K674" s="61">
        <v>1</v>
      </c>
      <c r="L674" s="110">
        <v>3430233543.23745</v>
      </c>
      <c r="M674" s="61">
        <v>1</v>
      </c>
      <c r="N674" s="112" t="s">
        <v>4821</v>
      </c>
      <c r="O674" s="61" t="s">
        <v>4822</v>
      </c>
      <c r="P674" s="114" t="s">
        <v>4823</v>
      </c>
      <c r="Q674" s="114" t="s">
        <v>4824</v>
      </c>
    </row>
    <row r="675" spans="1:17">
      <c r="A675" s="60">
        <v>43312</v>
      </c>
      <c r="B675" s="61" t="s">
        <v>106</v>
      </c>
      <c r="C675" s="61" t="s">
        <v>107</v>
      </c>
      <c r="D675" s="61" t="s">
        <v>108</v>
      </c>
      <c r="E675" s="61" t="s">
        <v>96</v>
      </c>
      <c r="F675" s="61">
        <v>45203010</v>
      </c>
      <c r="G675" s="61">
        <v>137738730</v>
      </c>
      <c r="H675" s="110">
        <v>5610939867.78631</v>
      </c>
      <c r="I675" s="113">
        <v>0.5</v>
      </c>
      <c r="J675" s="110">
        <v>2805469933.89316</v>
      </c>
      <c r="K675" s="61">
        <v>1</v>
      </c>
      <c r="L675" s="110">
        <v>2805469933.89316</v>
      </c>
      <c r="M675" s="61">
        <v>1</v>
      </c>
      <c r="N675" s="112" t="s">
        <v>4825</v>
      </c>
      <c r="O675" s="61" t="s">
        <v>4826</v>
      </c>
      <c r="P675" s="114" t="s">
        <v>4827</v>
      </c>
      <c r="Q675" s="114" t="s">
        <v>4828</v>
      </c>
    </row>
    <row r="676" spans="1:17">
      <c r="A676" s="60">
        <v>43312</v>
      </c>
      <c r="B676" s="61" t="s">
        <v>4829</v>
      </c>
      <c r="C676" s="61" t="s">
        <v>4830</v>
      </c>
      <c r="D676" s="61" t="s">
        <v>4831</v>
      </c>
      <c r="E676" s="61" t="s">
        <v>96</v>
      </c>
      <c r="F676" s="61">
        <v>15104050</v>
      </c>
      <c r="G676" s="61">
        <v>428904352</v>
      </c>
      <c r="H676" s="110">
        <v>4628519360.51456</v>
      </c>
      <c r="I676" s="113">
        <v>0.5</v>
      </c>
      <c r="J676" s="110">
        <v>2314259680.25728</v>
      </c>
      <c r="K676" s="61">
        <v>1</v>
      </c>
      <c r="L676" s="110">
        <v>2314259680.25728</v>
      </c>
      <c r="M676" s="61">
        <v>1</v>
      </c>
      <c r="N676" s="112" t="s">
        <v>4832</v>
      </c>
      <c r="O676" s="61" t="s">
        <v>4833</v>
      </c>
      <c r="P676" s="114" t="s">
        <v>4834</v>
      </c>
      <c r="Q676" s="114" t="s">
        <v>4835</v>
      </c>
    </row>
    <row r="677" spans="1:17">
      <c r="A677" s="60">
        <v>43312</v>
      </c>
      <c r="B677" s="61" t="s">
        <v>4836</v>
      </c>
      <c r="C677" s="61" t="s">
        <v>4837</v>
      </c>
      <c r="D677" s="61" t="s">
        <v>4838</v>
      </c>
      <c r="E677" s="61" t="s">
        <v>96</v>
      </c>
      <c r="F677" s="61">
        <v>25102010</v>
      </c>
      <c r="G677" s="61">
        <v>1811428430</v>
      </c>
      <c r="H677" s="110">
        <v>54291070061.1935</v>
      </c>
      <c r="I677" s="113">
        <v>0.9</v>
      </c>
      <c r="J677" s="110">
        <v>48861963055.0742</v>
      </c>
      <c r="K677" s="61">
        <v>1</v>
      </c>
      <c r="L677" s="110">
        <v>48861963055.0742</v>
      </c>
      <c r="M677" s="61">
        <v>1</v>
      </c>
      <c r="N677" s="112" t="s">
        <v>4839</v>
      </c>
      <c r="O677" s="61" t="s">
        <v>4840</v>
      </c>
      <c r="P677" s="114" t="s">
        <v>4841</v>
      </c>
      <c r="Q677" s="114" t="s">
        <v>4842</v>
      </c>
    </row>
    <row r="678" spans="1:17">
      <c r="A678" s="60">
        <v>43312</v>
      </c>
      <c r="B678" s="61" t="s">
        <v>4843</v>
      </c>
      <c r="C678" s="61" t="s">
        <v>4844</v>
      </c>
      <c r="D678" s="61" t="s">
        <v>4845</v>
      </c>
      <c r="E678" s="61" t="s">
        <v>96</v>
      </c>
      <c r="F678" s="61">
        <v>20106020</v>
      </c>
      <c r="G678" s="61">
        <v>72415250</v>
      </c>
      <c r="H678" s="110">
        <v>7284221145.25639</v>
      </c>
      <c r="I678" s="113">
        <v>0.75</v>
      </c>
      <c r="J678" s="110">
        <v>5463165858.94229</v>
      </c>
      <c r="K678" s="61">
        <v>1</v>
      </c>
      <c r="L678" s="110">
        <v>5463165858.94229</v>
      </c>
      <c r="M678" s="61">
        <v>1</v>
      </c>
      <c r="N678" s="112" t="s">
        <v>4846</v>
      </c>
      <c r="O678" s="61" t="s">
        <v>4847</v>
      </c>
      <c r="P678" s="114" t="s">
        <v>4848</v>
      </c>
      <c r="Q678" s="114" t="s">
        <v>4849</v>
      </c>
    </row>
    <row r="679" spans="1:17">
      <c r="A679" s="60">
        <v>43312</v>
      </c>
      <c r="B679" s="61" t="s">
        <v>4850</v>
      </c>
      <c r="C679" s="61" t="s">
        <v>4851</v>
      </c>
      <c r="D679" s="61" t="s">
        <v>4852</v>
      </c>
      <c r="E679" s="61" t="s">
        <v>96</v>
      </c>
      <c r="F679" s="61">
        <v>35101020</v>
      </c>
      <c r="G679" s="61">
        <v>381436420</v>
      </c>
      <c r="H679" s="110">
        <v>22830302072.5389</v>
      </c>
      <c r="I679" s="113">
        <v>1</v>
      </c>
      <c r="J679" s="110">
        <v>22830302072.5389</v>
      </c>
      <c r="K679" s="61">
        <v>1</v>
      </c>
      <c r="L679" s="110">
        <v>22830302072.5389</v>
      </c>
      <c r="M679" s="61">
        <v>1</v>
      </c>
      <c r="N679" s="112" t="s">
        <v>4853</v>
      </c>
      <c r="O679" s="61" t="s">
        <v>4854</v>
      </c>
      <c r="P679" s="114" t="s">
        <v>4855</v>
      </c>
      <c r="Q679" s="114" t="s">
        <v>4856</v>
      </c>
    </row>
    <row r="680" spans="1:17">
      <c r="A680" s="60">
        <v>43312</v>
      </c>
      <c r="B680" s="61" t="s">
        <v>4857</v>
      </c>
      <c r="C680" s="61" t="s">
        <v>4858</v>
      </c>
      <c r="D680" s="61" t="s">
        <v>4859</v>
      </c>
      <c r="E680" s="61" t="s">
        <v>96</v>
      </c>
      <c r="F680" s="61">
        <v>60102020</v>
      </c>
      <c r="G680" s="61">
        <v>663062271</v>
      </c>
      <c r="H680" s="110">
        <v>6480169059.08522</v>
      </c>
      <c r="I680" s="113">
        <v>0.45</v>
      </c>
      <c r="J680" s="110">
        <v>2916076076.58835</v>
      </c>
      <c r="K680" s="61">
        <v>1</v>
      </c>
      <c r="L680" s="110">
        <v>2916076076.58835</v>
      </c>
      <c r="M680" s="61">
        <v>1</v>
      </c>
      <c r="N680" s="112" t="s">
        <v>4860</v>
      </c>
      <c r="O680" s="61" t="s">
        <v>4861</v>
      </c>
      <c r="P680" s="114" t="s">
        <v>4862</v>
      </c>
      <c r="Q680" s="114" t="s">
        <v>4863</v>
      </c>
    </row>
    <row r="681" spans="1:17">
      <c r="A681" s="60">
        <v>43312</v>
      </c>
      <c r="B681" s="61" t="s">
        <v>4864</v>
      </c>
      <c r="C681" s="61" t="s">
        <v>4865</v>
      </c>
      <c r="D681" s="61" t="s">
        <v>4866</v>
      </c>
      <c r="E681" s="61" t="s">
        <v>96</v>
      </c>
      <c r="F681" s="61">
        <v>10102030</v>
      </c>
      <c r="G681" s="61">
        <v>208000000</v>
      </c>
      <c r="H681" s="110">
        <v>9346435590.49491</v>
      </c>
      <c r="I681" s="113">
        <v>0.65</v>
      </c>
      <c r="J681" s="110">
        <v>6075183133.82169</v>
      </c>
      <c r="K681" s="61">
        <v>1</v>
      </c>
      <c r="L681" s="110">
        <v>6075183133.82169</v>
      </c>
      <c r="M681" s="61">
        <v>1</v>
      </c>
      <c r="N681" s="112" t="s">
        <v>4867</v>
      </c>
      <c r="O681" s="61" t="s">
        <v>4868</v>
      </c>
      <c r="P681" s="114" t="s">
        <v>4869</v>
      </c>
      <c r="Q681" s="114" t="s">
        <v>4870</v>
      </c>
    </row>
    <row r="682" spans="1:17">
      <c r="A682" s="60">
        <v>43312</v>
      </c>
      <c r="B682" s="61" t="s">
        <v>4871</v>
      </c>
      <c r="C682" s="61" t="s">
        <v>4872</v>
      </c>
      <c r="D682" s="61" t="s">
        <v>4873</v>
      </c>
      <c r="E682" s="61" t="s">
        <v>96</v>
      </c>
      <c r="F682" s="61">
        <v>20106020</v>
      </c>
      <c r="G682" s="61">
        <v>154679954</v>
      </c>
      <c r="H682" s="110">
        <v>5395973024.56673</v>
      </c>
      <c r="I682" s="113">
        <v>0.95</v>
      </c>
      <c r="J682" s="110">
        <v>5126174373.33839</v>
      </c>
      <c r="K682" s="61">
        <v>1</v>
      </c>
      <c r="L682" s="110">
        <v>5126174373.33839</v>
      </c>
      <c r="M682" s="61">
        <v>1</v>
      </c>
      <c r="N682" s="112" t="s">
        <v>4874</v>
      </c>
      <c r="O682" s="61" t="s">
        <v>4875</v>
      </c>
      <c r="P682" s="114" t="s">
        <v>4876</v>
      </c>
      <c r="Q682" s="114" t="s">
        <v>4877</v>
      </c>
    </row>
    <row r="683" spans="1:17">
      <c r="A683" s="60">
        <v>43312</v>
      </c>
      <c r="B683" s="61" t="s">
        <v>4878</v>
      </c>
      <c r="C683" s="61" t="s">
        <v>4879</v>
      </c>
      <c r="D683" s="61" t="s">
        <v>4880</v>
      </c>
      <c r="E683" s="61" t="s">
        <v>96</v>
      </c>
      <c r="F683" s="61">
        <v>25201030</v>
      </c>
      <c r="G683" s="61">
        <v>294431639</v>
      </c>
      <c r="H683" s="110">
        <v>5757645683.14276</v>
      </c>
      <c r="I683" s="113">
        <v>0.5</v>
      </c>
      <c r="J683" s="110">
        <v>2878822841.57138</v>
      </c>
      <c r="K683" s="61">
        <v>1</v>
      </c>
      <c r="L683" s="110">
        <v>2878822841.57138</v>
      </c>
      <c r="M683" s="61">
        <v>1</v>
      </c>
      <c r="N683" s="112" t="s">
        <v>4881</v>
      </c>
      <c r="O683" s="61" t="s">
        <v>4882</v>
      </c>
      <c r="P683" s="114" t="s">
        <v>4883</v>
      </c>
      <c r="Q683" s="114" t="s">
        <v>4884</v>
      </c>
    </row>
    <row r="684" spans="1:17">
      <c r="A684" s="60">
        <v>43312</v>
      </c>
      <c r="B684" s="61" t="s">
        <v>4885</v>
      </c>
      <c r="C684" s="61" t="s">
        <v>4886</v>
      </c>
      <c r="D684" s="61" t="s">
        <v>4887</v>
      </c>
      <c r="E684" s="61" t="s">
        <v>96</v>
      </c>
      <c r="F684" s="61">
        <v>10102020</v>
      </c>
      <c r="G684" s="61">
        <v>1462323600</v>
      </c>
      <c r="H684" s="110">
        <v>16074586294.4435</v>
      </c>
      <c r="I684" s="113">
        <v>0.7</v>
      </c>
      <c r="J684" s="110">
        <v>11252210406.1104</v>
      </c>
      <c r="K684" s="61">
        <v>1</v>
      </c>
      <c r="L684" s="110">
        <v>11252210406.1104</v>
      </c>
      <c r="M684" s="61">
        <v>1</v>
      </c>
      <c r="N684" s="112" t="s">
        <v>4888</v>
      </c>
      <c r="O684" s="61" t="s">
        <v>4889</v>
      </c>
      <c r="P684" s="114" t="s">
        <v>4890</v>
      </c>
      <c r="Q684" s="114" t="s">
        <v>4891</v>
      </c>
    </row>
    <row r="685" spans="1:17">
      <c r="A685" s="60">
        <v>43312</v>
      </c>
      <c r="B685" s="61" t="s">
        <v>4892</v>
      </c>
      <c r="C685" s="61" t="s">
        <v>4893</v>
      </c>
      <c r="D685" s="61" t="s">
        <v>4894</v>
      </c>
      <c r="E685" s="61" t="s">
        <v>96</v>
      </c>
      <c r="F685" s="61">
        <v>25503010</v>
      </c>
      <c r="G685" s="61">
        <v>395382354</v>
      </c>
      <c r="H685" s="110">
        <v>4757727629.42648</v>
      </c>
      <c r="I685" s="113">
        <v>0.85</v>
      </c>
      <c r="J685" s="110">
        <v>4044068485.01251</v>
      </c>
      <c r="K685" s="61">
        <v>1</v>
      </c>
      <c r="L685" s="110">
        <v>4044068485.01251</v>
      </c>
      <c r="M685" s="61">
        <v>1</v>
      </c>
      <c r="N685" s="112" t="s">
        <v>4895</v>
      </c>
      <c r="O685" s="61" t="s">
        <v>4896</v>
      </c>
      <c r="P685" s="114" t="s">
        <v>4897</v>
      </c>
      <c r="Q685" s="114" t="s">
        <v>4898</v>
      </c>
    </row>
    <row r="686" spans="1:17">
      <c r="A686" s="60">
        <v>43312</v>
      </c>
      <c r="B686" s="61" t="s">
        <v>4899</v>
      </c>
      <c r="C686" s="61" t="s">
        <v>4900</v>
      </c>
      <c r="D686" s="61" t="s">
        <v>4901</v>
      </c>
      <c r="E686" s="61" t="s">
        <v>96</v>
      </c>
      <c r="F686" s="61">
        <v>25102010</v>
      </c>
      <c r="G686" s="61">
        <v>848422669</v>
      </c>
      <c r="H686" s="110">
        <v>11433317814.7802</v>
      </c>
      <c r="I686" s="113">
        <v>0.65</v>
      </c>
      <c r="J686" s="110">
        <v>7431656579.60716</v>
      </c>
      <c r="K686" s="61">
        <v>1</v>
      </c>
      <c r="L686" s="110">
        <v>7431656579.60716</v>
      </c>
      <c r="M686" s="61">
        <v>1</v>
      </c>
      <c r="N686" s="112" t="s">
        <v>4902</v>
      </c>
      <c r="O686" s="61" t="s">
        <v>4903</v>
      </c>
      <c r="P686" s="114" t="s">
        <v>4904</v>
      </c>
      <c r="Q686" s="114" t="s">
        <v>4905</v>
      </c>
    </row>
    <row r="687" spans="1:17">
      <c r="A687" s="60">
        <v>43312</v>
      </c>
      <c r="B687" s="61" t="s">
        <v>97</v>
      </c>
      <c r="C687" s="61" t="s">
        <v>98</v>
      </c>
      <c r="D687" s="61" t="s">
        <v>99</v>
      </c>
      <c r="E687" s="61" t="s">
        <v>96</v>
      </c>
      <c r="F687" s="61">
        <v>20107010</v>
      </c>
      <c r="G687" s="61">
        <v>1662889504</v>
      </c>
      <c r="H687" s="110">
        <v>29413267982.1333</v>
      </c>
      <c r="I687" s="113">
        <v>0.85</v>
      </c>
      <c r="J687" s="110">
        <v>25001277784.8133</v>
      </c>
      <c r="K687" s="61">
        <v>1</v>
      </c>
      <c r="L687" s="110">
        <v>25001277784.8133</v>
      </c>
      <c r="M687" s="61">
        <v>1</v>
      </c>
      <c r="N687" s="112" t="s">
        <v>4906</v>
      </c>
      <c r="O687" s="61" t="s">
        <v>4907</v>
      </c>
      <c r="P687" s="114" t="s">
        <v>4908</v>
      </c>
      <c r="Q687" s="114" t="s">
        <v>4909</v>
      </c>
    </row>
    <row r="688" spans="1:17">
      <c r="A688" s="60">
        <v>43312</v>
      </c>
      <c r="B688" s="61" t="s">
        <v>4910</v>
      </c>
      <c r="C688" s="61" t="s">
        <v>4911</v>
      </c>
      <c r="D688" s="61" t="s">
        <v>4912</v>
      </c>
      <c r="E688" s="61" t="s">
        <v>96</v>
      </c>
      <c r="F688" s="61">
        <v>25503010</v>
      </c>
      <c r="G688" s="61">
        <v>270565764</v>
      </c>
      <c r="H688" s="110">
        <v>3951894087.36823</v>
      </c>
      <c r="I688" s="113">
        <v>0.85</v>
      </c>
      <c r="J688" s="110">
        <v>3359109974.263</v>
      </c>
      <c r="K688" s="61">
        <v>1</v>
      </c>
      <c r="L688" s="110">
        <v>3359109974.263</v>
      </c>
      <c r="M688" s="61">
        <v>1</v>
      </c>
      <c r="N688" s="112" t="s">
        <v>4913</v>
      </c>
      <c r="O688" s="61" t="s">
        <v>4914</v>
      </c>
      <c r="P688" s="114" t="s">
        <v>4915</v>
      </c>
      <c r="Q688" s="114" t="s">
        <v>4916</v>
      </c>
    </row>
    <row r="689" spans="1:17">
      <c r="A689" s="60">
        <v>43312</v>
      </c>
      <c r="B689" s="61" t="s">
        <v>4917</v>
      </c>
      <c r="C689" s="61" t="s">
        <v>4918</v>
      </c>
      <c r="D689" s="61" t="s">
        <v>4919</v>
      </c>
      <c r="E689" s="61" t="s">
        <v>96</v>
      </c>
      <c r="F689" s="61">
        <v>20302010</v>
      </c>
      <c r="G689" s="61">
        <v>353715800</v>
      </c>
      <c r="H689" s="110">
        <v>13028142249.4193</v>
      </c>
      <c r="I689" s="113">
        <v>0.33</v>
      </c>
      <c r="J689" s="110">
        <v>4299286942.30838</v>
      </c>
      <c r="K689" s="61">
        <v>1</v>
      </c>
      <c r="L689" s="110">
        <v>4299286942.30838</v>
      </c>
      <c r="M689" s="61">
        <v>1</v>
      </c>
      <c r="N689" s="112" t="s">
        <v>4920</v>
      </c>
      <c r="O689" s="61" t="s">
        <v>4921</v>
      </c>
      <c r="P689" s="114" t="s">
        <v>4922</v>
      </c>
      <c r="Q689" s="114" t="s">
        <v>4923</v>
      </c>
    </row>
    <row r="690" spans="1:17">
      <c r="A690" s="60">
        <v>43312</v>
      </c>
      <c r="B690" s="61" t="s">
        <v>4924</v>
      </c>
      <c r="C690" s="61" t="s">
        <v>4925</v>
      </c>
      <c r="D690" s="61" t="s">
        <v>4926</v>
      </c>
      <c r="E690" s="61" t="s">
        <v>96</v>
      </c>
      <c r="F690" s="61">
        <v>20305010</v>
      </c>
      <c r="G690" s="61">
        <v>84476500</v>
      </c>
      <c r="H690" s="110">
        <v>3999691352.51027</v>
      </c>
      <c r="I690" s="113">
        <v>0.55</v>
      </c>
      <c r="J690" s="110">
        <v>2199830243.88065</v>
      </c>
      <c r="K690" s="61">
        <v>1</v>
      </c>
      <c r="L690" s="110">
        <v>2199830243.88065</v>
      </c>
      <c r="M690" s="61">
        <v>1</v>
      </c>
      <c r="N690" s="112" t="s">
        <v>4927</v>
      </c>
      <c r="O690" s="61" t="s">
        <v>4928</v>
      </c>
      <c r="P690" s="114" t="s">
        <v>4929</v>
      </c>
      <c r="Q690" s="114" t="s">
        <v>4930</v>
      </c>
    </row>
    <row r="691" spans="1:17">
      <c r="A691" s="60">
        <v>43312</v>
      </c>
      <c r="B691" s="61" t="s">
        <v>4931</v>
      </c>
      <c r="C691" s="61" t="s">
        <v>4932</v>
      </c>
      <c r="D691" s="61" t="s">
        <v>4933</v>
      </c>
      <c r="E691" s="61" t="s">
        <v>96</v>
      </c>
      <c r="F691" s="61">
        <v>40203040</v>
      </c>
      <c r="G691" s="61">
        <v>536351448</v>
      </c>
      <c r="H691" s="110">
        <v>9510966806.14615</v>
      </c>
      <c r="I691" s="113">
        <v>0.95</v>
      </c>
      <c r="J691" s="110">
        <v>9035418465.83884</v>
      </c>
      <c r="K691" s="61">
        <v>1</v>
      </c>
      <c r="L691" s="110">
        <v>9035418465.83884</v>
      </c>
      <c r="M691" s="61">
        <v>1</v>
      </c>
      <c r="N691" s="112" t="s">
        <v>4934</v>
      </c>
      <c r="O691" s="61" t="s">
        <v>4935</v>
      </c>
      <c r="P691" s="114" t="s">
        <v>4936</v>
      </c>
      <c r="Q691" s="114" t="s">
        <v>4937</v>
      </c>
    </row>
    <row r="692" spans="1:17">
      <c r="A692" s="60">
        <v>43312</v>
      </c>
      <c r="B692" s="61" t="s">
        <v>4938</v>
      </c>
      <c r="C692" s="61" t="s">
        <v>4939</v>
      </c>
      <c r="D692" s="61" t="s">
        <v>4940</v>
      </c>
      <c r="E692" s="61" t="s">
        <v>96</v>
      </c>
      <c r="F692" s="61">
        <v>40101010</v>
      </c>
      <c r="G692" s="61">
        <v>4500000000</v>
      </c>
      <c r="H692" s="110">
        <v>53908343755.5834</v>
      </c>
      <c r="I692" s="113">
        <v>0.09</v>
      </c>
      <c r="J692" s="110">
        <v>4851750938.0025</v>
      </c>
      <c r="K692" s="61">
        <v>1</v>
      </c>
      <c r="L692" s="110">
        <v>4851750938.0025</v>
      </c>
      <c r="M692" s="61">
        <v>1</v>
      </c>
      <c r="N692" s="112" t="s">
        <v>4941</v>
      </c>
      <c r="O692" s="61" t="s">
        <v>4942</v>
      </c>
      <c r="P692" s="114" t="s">
        <v>4943</v>
      </c>
      <c r="Q692" s="114" t="s">
        <v>4944</v>
      </c>
    </row>
    <row r="693" spans="1:17">
      <c r="A693" s="60">
        <v>43312</v>
      </c>
      <c r="B693" s="61" t="s">
        <v>4945</v>
      </c>
      <c r="C693" s="61" t="s">
        <v>4946</v>
      </c>
      <c r="D693" s="61" t="s">
        <v>4947</v>
      </c>
      <c r="E693" s="61" t="s">
        <v>96</v>
      </c>
      <c r="F693" s="61">
        <v>40301020</v>
      </c>
      <c r="G693" s="61">
        <v>4500000000</v>
      </c>
      <c r="H693" s="110">
        <v>49526532070.7522</v>
      </c>
      <c r="I693" s="113">
        <v>0.35</v>
      </c>
      <c r="J693" s="110">
        <v>17334286224.7633</v>
      </c>
      <c r="K693" s="61">
        <v>1</v>
      </c>
      <c r="L693" s="110">
        <v>17334286224.7633</v>
      </c>
      <c r="M693" s="61">
        <v>1</v>
      </c>
      <c r="N693" s="112" t="s">
        <v>4948</v>
      </c>
      <c r="O693" s="61" t="s">
        <v>4949</v>
      </c>
      <c r="P693" s="114" t="s">
        <v>4950</v>
      </c>
      <c r="Q693" s="114" t="s">
        <v>4951</v>
      </c>
    </row>
    <row r="694" spans="1:17">
      <c r="A694" s="60">
        <v>43312</v>
      </c>
      <c r="B694" s="61" t="s">
        <v>4952</v>
      </c>
      <c r="C694" s="61" t="s">
        <v>4953</v>
      </c>
      <c r="D694" s="61" t="s">
        <v>4954</v>
      </c>
      <c r="E694" s="61" t="s">
        <v>96</v>
      </c>
      <c r="F694" s="61">
        <v>60101040</v>
      </c>
      <c r="G694" s="61">
        <v>923000</v>
      </c>
      <c r="H694" s="110">
        <v>3318809183.49116</v>
      </c>
      <c r="I694" s="113">
        <v>0.9</v>
      </c>
      <c r="J694" s="110">
        <v>2986928265.14204</v>
      </c>
      <c r="K694" s="61">
        <v>1</v>
      </c>
      <c r="L694" s="110">
        <v>2986928265.14204</v>
      </c>
      <c r="M694" s="61">
        <v>1</v>
      </c>
      <c r="N694" s="112" t="s">
        <v>4955</v>
      </c>
      <c r="O694" s="61" t="s">
        <v>4956</v>
      </c>
      <c r="P694" s="114" t="s">
        <v>4957</v>
      </c>
      <c r="Q694" s="114" t="s">
        <v>4958</v>
      </c>
    </row>
    <row r="695" spans="1:17">
      <c r="A695" s="60">
        <v>43312</v>
      </c>
      <c r="B695" s="61" t="s">
        <v>4959</v>
      </c>
      <c r="C695" s="61" t="s">
        <v>4960</v>
      </c>
      <c r="D695" s="61" t="s">
        <v>4961</v>
      </c>
      <c r="E695" s="61" t="s">
        <v>96</v>
      </c>
      <c r="F695" s="61">
        <v>60101040</v>
      </c>
      <c r="G695" s="61">
        <v>1378310</v>
      </c>
      <c r="H695" s="110">
        <v>7203067268.17938</v>
      </c>
      <c r="I695" s="113">
        <v>0.95</v>
      </c>
      <c r="J695" s="110">
        <v>6842913904.77041</v>
      </c>
      <c r="K695" s="61">
        <v>1</v>
      </c>
      <c r="L695" s="110">
        <v>6842913904.77041</v>
      </c>
      <c r="M695" s="61">
        <v>1</v>
      </c>
      <c r="N695" s="112" t="s">
        <v>4962</v>
      </c>
      <c r="O695" s="61" t="s">
        <v>4963</v>
      </c>
      <c r="P695" s="114" t="s">
        <v>4964</v>
      </c>
      <c r="Q695" s="114" t="s">
        <v>4965</v>
      </c>
    </row>
    <row r="696" spans="1:17">
      <c r="A696" s="60">
        <v>43312</v>
      </c>
      <c r="B696" s="61" t="s">
        <v>4966</v>
      </c>
      <c r="C696" s="61" t="s">
        <v>4967</v>
      </c>
      <c r="D696" s="61" t="s">
        <v>4968</v>
      </c>
      <c r="E696" s="61" t="s">
        <v>96</v>
      </c>
      <c r="F696" s="61">
        <v>60101070</v>
      </c>
      <c r="G696" s="61">
        <v>2618017</v>
      </c>
      <c r="H696" s="110">
        <v>4768748135.60836</v>
      </c>
      <c r="I696" s="113">
        <v>1</v>
      </c>
      <c r="J696" s="110">
        <v>4768748135.60836</v>
      </c>
      <c r="K696" s="61">
        <v>1</v>
      </c>
      <c r="L696" s="110">
        <v>4768748135.60836</v>
      </c>
      <c r="M696" s="61">
        <v>1</v>
      </c>
      <c r="N696" s="112" t="s">
        <v>4969</v>
      </c>
      <c r="O696" s="61" t="s">
        <v>4970</v>
      </c>
      <c r="P696" s="114" t="s">
        <v>4971</v>
      </c>
      <c r="Q696" s="114" t="s">
        <v>4972</v>
      </c>
    </row>
    <row r="697" spans="1:17">
      <c r="A697" s="60">
        <v>43312</v>
      </c>
      <c r="B697" s="61" t="s">
        <v>4973</v>
      </c>
      <c r="C697" s="61" t="s">
        <v>4974</v>
      </c>
      <c r="D697" s="61" t="s">
        <v>4975</v>
      </c>
      <c r="E697" s="61" t="s">
        <v>96</v>
      </c>
      <c r="F697" s="61">
        <v>30203010</v>
      </c>
      <c r="G697" s="61">
        <v>2000000000</v>
      </c>
      <c r="H697" s="110">
        <v>56744684652.4924</v>
      </c>
      <c r="I697" s="113">
        <v>0.55</v>
      </c>
      <c r="J697" s="110">
        <v>31209576558.8708</v>
      </c>
      <c r="K697" s="61">
        <v>1</v>
      </c>
      <c r="L697" s="110">
        <v>31209576558.8708</v>
      </c>
      <c r="M697" s="61">
        <v>1</v>
      </c>
      <c r="N697" s="112" t="s">
        <v>4976</v>
      </c>
      <c r="O697" s="61" t="s">
        <v>4977</v>
      </c>
      <c r="P697" s="114" t="s">
        <v>4978</v>
      </c>
      <c r="Q697" s="114" t="s">
        <v>4979</v>
      </c>
    </row>
    <row r="698" spans="1:17">
      <c r="A698" s="60">
        <v>43312</v>
      </c>
      <c r="B698" s="61" t="s">
        <v>4980</v>
      </c>
      <c r="C698" s="61" t="s">
        <v>4981</v>
      </c>
      <c r="D698" s="61" t="s">
        <v>4982</v>
      </c>
      <c r="E698" s="61" t="s">
        <v>96</v>
      </c>
      <c r="F698" s="61">
        <v>15104050</v>
      </c>
      <c r="G698" s="61">
        <v>614438399</v>
      </c>
      <c r="H698" s="110">
        <v>12435324217.7461</v>
      </c>
      <c r="I698" s="113">
        <v>0.8</v>
      </c>
      <c r="J698" s="110">
        <v>9948259374.19689</v>
      </c>
      <c r="K698" s="61">
        <v>1</v>
      </c>
      <c r="L698" s="110">
        <v>9948259374.19689</v>
      </c>
      <c r="M698" s="61">
        <v>1</v>
      </c>
      <c r="N698" s="112" t="s">
        <v>4983</v>
      </c>
      <c r="O698" s="61" t="s">
        <v>4984</v>
      </c>
      <c r="P698" s="114" t="s">
        <v>4985</v>
      </c>
      <c r="Q698" s="114" t="s">
        <v>4986</v>
      </c>
    </row>
    <row r="699" spans="1:17">
      <c r="A699" s="60">
        <v>43312</v>
      </c>
      <c r="B699" s="61" t="s">
        <v>4987</v>
      </c>
      <c r="C699" s="61" t="s">
        <v>4988</v>
      </c>
      <c r="D699" s="61" t="s">
        <v>4989</v>
      </c>
      <c r="E699" s="61" t="s">
        <v>96</v>
      </c>
      <c r="F699" s="61">
        <v>20103010</v>
      </c>
      <c r="G699" s="61">
        <v>259052900</v>
      </c>
      <c r="H699" s="110">
        <v>5005640724.49527</v>
      </c>
      <c r="I699" s="113">
        <v>0.8</v>
      </c>
      <c r="J699" s="110">
        <v>4004512579.59621</v>
      </c>
      <c r="K699" s="61">
        <v>1</v>
      </c>
      <c r="L699" s="110">
        <v>4004512579.59621</v>
      </c>
      <c r="M699" s="61">
        <v>1</v>
      </c>
      <c r="N699" s="112" t="s">
        <v>4990</v>
      </c>
      <c r="O699" s="61" t="s">
        <v>4991</v>
      </c>
      <c r="P699" s="114" t="s">
        <v>4992</v>
      </c>
      <c r="Q699" s="114" t="s">
        <v>4993</v>
      </c>
    </row>
    <row r="700" spans="1:17">
      <c r="A700" s="60">
        <v>43312</v>
      </c>
      <c r="B700" s="61" t="s">
        <v>4994</v>
      </c>
      <c r="C700" s="61" t="s">
        <v>4995</v>
      </c>
      <c r="D700" s="61" t="s">
        <v>4996</v>
      </c>
      <c r="E700" s="61" t="s">
        <v>96</v>
      </c>
      <c r="F700" s="61">
        <v>15101050</v>
      </c>
      <c r="G700" s="61">
        <v>226126145</v>
      </c>
      <c r="H700" s="110">
        <v>4324960482.80329</v>
      </c>
      <c r="I700" s="113">
        <v>0.85</v>
      </c>
      <c r="J700" s="110">
        <v>3676216410.38279</v>
      </c>
      <c r="K700" s="61">
        <v>1</v>
      </c>
      <c r="L700" s="110">
        <v>3676216410.38279</v>
      </c>
      <c r="M700" s="61">
        <v>1</v>
      </c>
      <c r="N700" s="112" t="s">
        <v>4997</v>
      </c>
      <c r="O700" s="61" t="s">
        <v>4998</v>
      </c>
      <c r="P700" s="114" t="s">
        <v>4999</v>
      </c>
      <c r="Q700" s="114" t="s">
        <v>5000</v>
      </c>
    </row>
    <row r="701" spans="1:17">
      <c r="A701" s="60">
        <v>43312</v>
      </c>
      <c r="B701" s="61" t="s">
        <v>5001</v>
      </c>
      <c r="C701" s="61" t="s">
        <v>5002</v>
      </c>
      <c r="D701" s="61" t="s">
        <v>5003</v>
      </c>
      <c r="E701" s="61" t="s">
        <v>96</v>
      </c>
      <c r="F701" s="61">
        <v>20106020</v>
      </c>
      <c r="G701" s="61">
        <v>343286307</v>
      </c>
      <c r="H701" s="110">
        <v>4943519089.54797</v>
      </c>
      <c r="I701" s="113">
        <v>0.6</v>
      </c>
      <c r="J701" s="110">
        <v>2966111453.72878</v>
      </c>
      <c r="K701" s="61">
        <v>1</v>
      </c>
      <c r="L701" s="110">
        <v>2966111453.72878</v>
      </c>
      <c r="M701" s="61">
        <v>1</v>
      </c>
      <c r="N701" s="112" t="s">
        <v>5004</v>
      </c>
      <c r="O701" s="61" t="s">
        <v>5005</v>
      </c>
      <c r="P701" s="114" t="s">
        <v>5006</v>
      </c>
      <c r="Q701" s="114" t="s">
        <v>5007</v>
      </c>
    </row>
    <row r="702" spans="1:17">
      <c r="A702" s="60">
        <v>43312</v>
      </c>
      <c r="B702" s="61" t="s">
        <v>5008</v>
      </c>
      <c r="C702" s="61" t="s">
        <v>5009</v>
      </c>
      <c r="D702" s="61" t="s">
        <v>5010</v>
      </c>
      <c r="E702" s="61" t="s">
        <v>96</v>
      </c>
      <c r="F702" s="61">
        <v>10102030</v>
      </c>
      <c r="G702" s="61">
        <v>3426916549</v>
      </c>
      <c r="H702" s="110">
        <v>25088066034.5319</v>
      </c>
      <c r="I702" s="113">
        <v>0.95</v>
      </c>
      <c r="J702" s="110">
        <v>23833662732.8053</v>
      </c>
      <c r="K702" s="61">
        <v>1</v>
      </c>
      <c r="L702" s="110">
        <v>23833662732.8053</v>
      </c>
      <c r="M702" s="61">
        <v>1</v>
      </c>
      <c r="N702" s="112" t="s">
        <v>5011</v>
      </c>
      <c r="O702" s="61" t="s">
        <v>5012</v>
      </c>
      <c r="P702" s="114" t="s">
        <v>5013</v>
      </c>
      <c r="Q702" s="114" t="s">
        <v>5014</v>
      </c>
    </row>
    <row r="703" spans="1:17">
      <c r="A703" s="60">
        <v>43312</v>
      </c>
      <c r="B703" s="61" t="s">
        <v>5015</v>
      </c>
      <c r="C703" s="61" t="s">
        <v>5016</v>
      </c>
      <c r="D703" s="61" t="s">
        <v>5017</v>
      </c>
      <c r="E703" s="61" t="s">
        <v>96</v>
      </c>
      <c r="F703" s="61">
        <v>20103010</v>
      </c>
      <c r="G703" s="61">
        <v>1057312022</v>
      </c>
      <c r="H703" s="110">
        <v>8226896294.10398</v>
      </c>
      <c r="I703" s="113">
        <v>0.85</v>
      </c>
      <c r="J703" s="110">
        <v>6992861849.98839</v>
      </c>
      <c r="K703" s="61">
        <v>1</v>
      </c>
      <c r="L703" s="110">
        <v>6992861849.98839</v>
      </c>
      <c r="M703" s="61">
        <v>1</v>
      </c>
      <c r="N703" s="112" t="s">
        <v>5018</v>
      </c>
      <c r="O703" s="61" t="s">
        <v>5019</v>
      </c>
      <c r="P703" s="114" t="s">
        <v>5020</v>
      </c>
      <c r="Q703" s="114" t="s">
        <v>5021</v>
      </c>
    </row>
    <row r="704" spans="1:17">
      <c r="A704" s="60">
        <v>43312</v>
      </c>
      <c r="B704" s="61" t="s">
        <v>5022</v>
      </c>
      <c r="C704" s="61" t="s">
        <v>5023</v>
      </c>
      <c r="D704" s="61" t="s">
        <v>5024</v>
      </c>
      <c r="E704" s="61" t="s">
        <v>96</v>
      </c>
      <c r="F704" s="61">
        <v>45101010</v>
      </c>
      <c r="G704" s="61">
        <v>210605000</v>
      </c>
      <c r="H704" s="110">
        <v>4425075576.20154</v>
      </c>
      <c r="I704" s="113">
        <v>0.65</v>
      </c>
      <c r="J704" s="110">
        <v>2876299124.531</v>
      </c>
      <c r="K704" s="61">
        <v>1</v>
      </c>
      <c r="L704" s="110">
        <v>2876299124.531</v>
      </c>
      <c r="M704" s="61">
        <v>1</v>
      </c>
      <c r="N704" s="112" t="s">
        <v>5025</v>
      </c>
      <c r="O704" s="61" t="s">
        <v>5026</v>
      </c>
      <c r="P704" s="114" t="s">
        <v>5027</v>
      </c>
      <c r="Q704" s="114" t="s">
        <v>5028</v>
      </c>
    </row>
    <row r="705" spans="1:17">
      <c r="A705" s="60">
        <v>43312</v>
      </c>
      <c r="B705" s="61" t="s">
        <v>5029</v>
      </c>
      <c r="C705" s="61" t="s">
        <v>5030</v>
      </c>
      <c r="D705" s="61" t="s">
        <v>5031</v>
      </c>
      <c r="E705" s="61" t="s">
        <v>96</v>
      </c>
      <c r="F705" s="61">
        <v>20305030</v>
      </c>
      <c r="G705" s="61">
        <v>134386837</v>
      </c>
      <c r="H705" s="110">
        <v>2804427829.48008</v>
      </c>
      <c r="I705" s="113">
        <v>0.8</v>
      </c>
      <c r="J705" s="110">
        <v>2243542263.58406</v>
      </c>
      <c r="K705" s="61">
        <v>1</v>
      </c>
      <c r="L705" s="110">
        <v>2243542263.58406</v>
      </c>
      <c r="M705" s="61">
        <v>1</v>
      </c>
      <c r="N705" s="112" t="s">
        <v>5032</v>
      </c>
      <c r="O705" s="61" t="s">
        <v>5033</v>
      </c>
      <c r="P705" s="114" t="s">
        <v>5034</v>
      </c>
      <c r="Q705" s="114" t="s">
        <v>5035</v>
      </c>
    </row>
    <row r="706" spans="1:17">
      <c r="A706" s="60">
        <v>43312</v>
      </c>
      <c r="B706" s="61" t="s">
        <v>5036</v>
      </c>
      <c r="C706" s="61" t="s">
        <v>5037</v>
      </c>
      <c r="D706" s="61" t="s">
        <v>5038</v>
      </c>
      <c r="E706" s="61" t="s">
        <v>96</v>
      </c>
      <c r="F706" s="61">
        <v>15101010</v>
      </c>
      <c r="G706" s="61">
        <v>350000000</v>
      </c>
      <c r="H706" s="110">
        <v>3070394854.38628</v>
      </c>
      <c r="I706" s="113">
        <v>0.7</v>
      </c>
      <c r="J706" s="110">
        <v>2149276398.07039</v>
      </c>
      <c r="K706" s="61">
        <v>1</v>
      </c>
      <c r="L706" s="110">
        <v>2149276398.07039</v>
      </c>
      <c r="M706" s="61">
        <v>1</v>
      </c>
      <c r="N706" s="112" t="s">
        <v>5039</v>
      </c>
      <c r="O706" s="61" t="s">
        <v>5040</v>
      </c>
      <c r="P706" s="114" t="s">
        <v>5041</v>
      </c>
      <c r="Q706" s="114" t="s">
        <v>5042</v>
      </c>
    </row>
    <row r="707" spans="1:17">
      <c r="A707" s="60">
        <v>43312</v>
      </c>
      <c r="B707" s="61" t="s">
        <v>5043</v>
      </c>
      <c r="C707" s="61" t="s">
        <v>5044</v>
      </c>
      <c r="D707" s="61" t="s">
        <v>5045</v>
      </c>
      <c r="E707" s="61" t="s">
        <v>96</v>
      </c>
      <c r="F707" s="61">
        <v>55101010</v>
      </c>
      <c r="G707" s="61">
        <v>938733028</v>
      </c>
      <c r="H707" s="110">
        <v>13317027411.6848</v>
      </c>
      <c r="I707" s="113">
        <v>0.75</v>
      </c>
      <c r="J707" s="110">
        <v>9987770558.76362</v>
      </c>
      <c r="K707" s="61">
        <v>1</v>
      </c>
      <c r="L707" s="110">
        <v>9987770558.76362</v>
      </c>
      <c r="M707" s="61">
        <v>1</v>
      </c>
      <c r="N707" s="112" t="s">
        <v>5046</v>
      </c>
      <c r="O707" s="61" t="s">
        <v>5047</v>
      </c>
      <c r="P707" s="114" t="s">
        <v>5048</v>
      </c>
      <c r="Q707" s="114" t="s">
        <v>5049</v>
      </c>
    </row>
    <row r="708" spans="1:17">
      <c r="A708" s="60">
        <v>43312</v>
      </c>
      <c r="B708" s="61" t="s">
        <v>5050</v>
      </c>
      <c r="C708" s="61" t="s">
        <v>5051</v>
      </c>
      <c r="D708" s="61" t="s">
        <v>5052</v>
      </c>
      <c r="E708" s="61" t="s">
        <v>96</v>
      </c>
      <c r="F708" s="61">
        <v>15101050</v>
      </c>
      <c r="G708" s="61">
        <v>272623000</v>
      </c>
      <c r="H708" s="110">
        <v>6249335519.02805</v>
      </c>
      <c r="I708" s="113">
        <v>0.65</v>
      </c>
      <c r="J708" s="110">
        <v>4062068087.36823</v>
      </c>
      <c r="K708" s="61">
        <v>1</v>
      </c>
      <c r="L708" s="110">
        <v>4062068087.36823</v>
      </c>
      <c r="M708" s="61">
        <v>1</v>
      </c>
      <c r="N708" s="112" t="s">
        <v>5053</v>
      </c>
      <c r="O708" s="61" t="s">
        <v>5054</v>
      </c>
      <c r="P708" s="114" t="s">
        <v>5055</v>
      </c>
      <c r="Q708" s="114" t="s">
        <v>5056</v>
      </c>
    </row>
    <row r="709" spans="1:17">
      <c r="A709" s="60">
        <v>43312</v>
      </c>
      <c r="B709" s="61" t="s">
        <v>5057</v>
      </c>
      <c r="C709" s="61" t="s">
        <v>5058</v>
      </c>
      <c r="D709" s="61" t="s">
        <v>5059</v>
      </c>
      <c r="E709" s="61" t="s">
        <v>96</v>
      </c>
      <c r="F709" s="61">
        <v>30302010</v>
      </c>
      <c r="G709" s="61">
        <v>495000000</v>
      </c>
      <c r="H709" s="110">
        <v>35981909951.7599</v>
      </c>
      <c r="I709" s="113">
        <v>1</v>
      </c>
      <c r="J709" s="110">
        <v>35981909951.7599</v>
      </c>
      <c r="K709" s="61">
        <v>1</v>
      </c>
      <c r="L709" s="110">
        <v>35981909951.7599</v>
      </c>
      <c r="M709" s="61">
        <v>1</v>
      </c>
      <c r="N709" s="112" t="s">
        <v>5060</v>
      </c>
      <c r="O709" s="61" t="s">
        <v>5061</v>
      </c>
      <c r="P709" s="114" t="s">
        <v>5062</v>
      </c>
      <c r="Q709" s="114" t="s">
        <v>5063</v>
      </c>
    </row>
    <row r="710" spans="1:17">
      <c r="A710" s="60">
        <v>43312</v>
      </c>
      <c r="B710" s="61" t="s">
        <v>5064</v>
      </c>
      <c r="C710" s="61" t="s">
        <v>5065</v>
      </c>
      <c r="D710" s="61" t="s">
        <v>5066</v>
      </c>
      <c r="E710" s="61" t="s">
        <v>96</v>
      </c>
      <c r="F710" s="61">
        <v>20106020</v>
      </c>
      <c r="G710" s="61">
        <v>167080532</v>
      </c>
      <c r="H710" s="110">
        <v>4880769516.16938</v>
      </c>
      <c r="I710" s="113">
        <v>0.85</v>
      </c>
      <c r="J710" s="110">
        <v>4148654088.74397</v>
      </c>
      <c r="K710" s="61">
        <v>1</v>
      </c>
      <c r="L710" s="110">
        <v>4148654088.74397</v>
      </c>
      <c r="M710" s="61">
        <v>1</v>
      </c>
      <c r="N710" s="112" t="s">
        <v>5067</v>
      </c>
      <c r="O710" s="61" t="s">
        <v>5068</v>
      </c>
      <c r="P710" s="114" t="s">
        <v>5069</v>
      </c>
      <c r="Q710" s="114" t="s">
        <v>5070</v>
      </c>
    </row>
    <row r="711" spans="1:17">
      <c r="A711" s="60">
        <v>43312</v>
      </c>
      <c r="B711" s="61" t="s">
        <v>5071</v>
      </c>
      <c r="C711" s="61" t="s">
        <v>5072</v>
      </c>
      <c r="D711" s="61" t="s">
        <v>5073</v>
      </c>
      <c r="E711" s="61" t="s">
        <v>96</v>
      </c>
      <c r="F711" s="61">
        <v>50102010</v>
      </c>
      <c r="G711" s="61">
        <v>2587213525</v>
      </c>
      <c r="H711" s="110">
        <v>71949220147.6237</v>
      </c>
      <c r="I711" s="113">
        <v>0.7</v>
      </c>
      <c r="J711" s="110">
        <v>50364454103.3366</v>
      </c>
      <c r="K711" s="61">
        <v>1</v>
      </c>
      <c r="L711" s="110">
        <v>50364454103.3366</v>
      </c>
      <c r="M711" s="61">
        <v>1</v>
      </c>
      <c r="N711" s="112" t="s">
        <v>5074</v>
      </c>
      <c r="O711" s="61" t="s">
        <v>5075</v>
      </c>
      <c r="P711" s="114" t="s">
        <v>5076</v>
      </c>
      <c r="Q711" s="114" t="s">
        <v>5077</v>
      </c>
    </row>
    <row r="712" spans="1:17">
      <c r="A712" s="60">
        <v>43312</v>
      </c>
      <c r="B712" s="61" t="s">
        <v>5078</v>
      </c>
      <c r="C712" s="61" t="s">
        <v>5079</v>
      </c>
      <c r="D712" s="61" t="s">
        <v>5080</v>
      </c>
      <c r="E712" s="61" t="s">
        <v>96</v>
      </c>
      <c r="F712" s="61">
        <v>20105010</v>
      </c>
      <c r="G712" s="61">
        <v>113182703</v>
      </c>
      <c r="H712" s="110">
        <v>4110127637.08237</v>
      </c>
      <c r="I712" s="113">
        <v>0.85</v>
      </c>
      <c r="J712" s="110">
        <v>3493608491.52001</v>
      </c>
      <c r="K712" s="61">
        <v>1</v>
      </c>
      <c r="L712" s="110">
        <v>3493608491.52001</v>
      </c>
      <c r="M712" s="61">
        <v>1</v>
      </c>
      <c r="N712" s="112" t="s">
        <v>5081</v>
      </c>
      <c r="O712" s="61" t="s">
        <v>5082</v>
      </c>
      <c r="P712" s="114" t="s">
        <v>5083</v>
      </c>
      <c r="Q712" s="114" t="s">
        <v>5084</v>
      </c>
    </row>
    <row r="713" spans="1:17">
      <c r="A713" s="60">
        <v>43312</v>
      </c>
      <c r="B713" s="61" t="s">
        <v>5085</v>
      </c>
      <c r="C713" s="61" t="s">
        <v>5086</v>
      </c>
      <c r="D713" s="61" t="s">
        <v>5087</v>
      </c>
      <c r="E713" s="61" t="s">
        <v>96</v>
      </c>
      <c r="F713" s="61">
        <v>20304010</v>
      </c>
      <c r="G713" s="61">
        <v>275760547</v>
      </c>
      <c r="H713" s="110">
        <v>4505681976.6214</v>
      </c>
      <c r="I713" s="113">
        <v>0.8</v>
      </c>
      <c r="J713" s="110">
        <v>3604545581.29712</v>
      </c>
      <c r="K713" s="61">
        <v>1</v>
      </c>
      <c r="L713" s="110">
        <v>3604545581.29712</v>
      </c>
      <c r="M713" s="61">
        <v>1</v>
      </c>
      <c r="N713" s="112" t="s">
        <v>5088</v>
      </c>
      <c r="O713" s="61" t="s">
        <v>5089</v>
      </c>
      <c r="P713" s="114" t="s">
        <v>5090</v>
      </c>
      <c r="Q713" s="114" t="s">
        <v>5091</v>
      </c>
    </row>
    <row r="714" spans="1:17">
      <c r="A714" s="60">
        <v>43312</v>
      </c>
      <c r="B714" s="61" t="s">
        <v>5092</v>
      </c>
      <c r="C714" s="61" t="s">
        <v>5093</v>
      </c>
      <c r="D714" s="61" t="s">
        <v>5094</v>
      </c>
      <c r="E714" s="61" t="s">
        <v>96</v>
      </c>
      <c r="F714" s="61">
        <v>20304010</v>
      </c>
      <c r="G714" s="61">
        <v>128550800</v>
      </c>
      <c r="H714" s="110">
        <v>6293178345.54226</v>
      </c>
      <c r="I714" s="113">
        <v>0.8</v>
      </c>
      <c r="J714" s="110">
        <v>5034542676.4338</v>
      </c>
      <c r="K714" s="61">
        <v>1</v>
      </c>
      <c r="L714" s="110">
        <v>5034542676.4338</v>
      </c>
      <c r="M714" s="61">
        <v>1</v>
      </c>
      <c r="N714" s="112" t="s">
        <v>5095</v>
      </c>
      <c r="O714" s="61" t="s">
        <v>5096</v>
      </c>
      <c r="P714" s="114" t="s">
        <v>5097</v>
      </c>
      <c r="Q714" s="114" t="s">
        <v>5098</v>
      </c>
    </row>
    <row r="715" spans="1:17">
      <c r="A715" s="60">
        <v>43312</v>
      </c>
      <c r="B715" s="61" t="s">
        <v>5099</v>
      </c>
      <c r="C715" s="61" t="s">
        <v>5100</v>
      </c>
      <c r="D715" s="61" t="s">
        <v>5101</v>
      </c>
      <c r="E715" s="61" t="s">
        <v>96</v>
      </c>
      <c r="F715" s="61">
        <v>20304010</v>
      </c>
      <c r="G715" s="61">
        <v>172411186</v>
      </c>
      <c r="H715" s="110">
        <v>5721882758.53136</v>
      </c>
      <c r="I715" s="113">
        <v>0.75</v>
      </c>
      <c r="J715" s="110">
        <v>4291412068.89852</v>
      </c>
      <c r="K715" s="61">
        <v>1</v>
      </c>
      <c r="L715" s="110">
        <v>4291412068.89852</v>
      </c>
      <c r="M715" s="61">
        <v>1</v>
      </c>
      <c r="N715" s="112" t="s">
        <v>5102</v>
      </c>
      <c r="O715" s="61" t="s">
        <v>5103</v>
      </c>
      <c r="P715" s="114" t="s">
        <v>5104</v>
      </c>
      <c r="Q715" s="114" t="s">
        <v>5105</v>
      </c>
    </row>
    <row r="716" spans="1:17">
      <c r="A716" s="60">
        <v>43312</v>
      </c>
      <c r="B716" s="61" t="s">
        <v>5106</v>
      </c>
      <c r="C716" s="61" t="s">
        <v>5107</v>
      </c>
      <c r="D716" s="61" t="s">
        <v>5108</v>
      </c>
      <c r="E716" s="61" t="s">
        <v>96</v>
      </c>
      <c r="F716" s="61">
        <v>45203010</v>
      </c>
      <c r="G716" s="61">
        <v>121603842</v>
      </c>
      <c r="H716" s="110">
        <v>63995732823.1195</v>
      </c>
      <c r="I716" s="113">
        <v>0.8</v>
      </c>
      <c r="J716" s="110">
        <v>51196586258.4956</v>
      </c>
      <c r="K716" s="61">
        <v>1</v>
      </c>
      <c r="L716" s="110">
        <v>51196586258.4956</v>
      </c>
      <c r="M716" s="61">
        <v>1</v>
      </c>
      <c r="N716" s="112" t="s">
        <v>5109</v>
      </c>
      <c r="O716" s="61" t="s">
        <v>5110</v>
      </c>
      <c r="P716" s="114" t="s">
        <v>5111</v>
      </c>
      <c r="Q716" s="114" t="s">
        <v>5112</v>
      </c>
    </row>
    <row r="717" spans="1:17">
      <c r="A717" s="60">
        <v>43312</v>
      </c>
      <c r="B717" s="61" t="s">
        <v>5113</v>
      </c>
      <c r="C717" s="61" t="s">
        <v>5114</v>
      </c>
      <c r="D717" s="61" t="s">
        <v>5115</v>
      </c>
      <c r="E717" s="61" t="s">
        <v>96</v>
      </c>
      <c r="F717" s="61">
        <v>30202030</v>
      </c>
      <c r="G717" s="61">
        <v>210383202</v>
      </c>
      <c r="H717" s="110">
        <v>9942175617.11631</v>
      </c>
      <c r="I717" s="113">
        <v>0.7</v>
      </c>
      <c r="J717" s="110">
        <v>6959522931.98142</v>
      </c>
      <c r="K717" s="61">
        <v>1</v>
      </c>
      <c r="L717" s="110">
        <v>6959522931.98142</v>
      </c>
      <c r="M717" s="61">
        <v>1</v>
      </c>
      <c r="N717" s="112" t="s">
        <v>5116</v>
      </c>
      <c r="O717" s="61" t="s">
        <v>5117</v>
      </c>
      <c r="P717" s="114" t="s">
        <v>5118</v>
      </c>
      <c r="Q717" s="114" t="s">
        <v>5119</v>
      </c>
    </row>
    <row r="718" spans="1:17">
      <c r="A718" s="60">
        <v>43312</v>
      </c>
      <c r="B718" s="61" t="s">
        <v>5120</v>
      </c>
      <c r="C718" s="61" t="s">
        <v>5121</v>
      </c>
      <c r="D718" s="61" t="s">
        <v>5122</v>
      </c>
      <c r="E718" s="61" t="s">
        <v>96</v>
      </c>
      <c r="F718" s="61">
        <v>20304010</v>
      </c>
      <c r="G718" s="61">
        <v>190662062</v>
      </c>
      <c r="H718" s="110">
        <v>7562440193.67518</v>
      </c>
      <c r="I718" s="113">
        <v>0.9</v>
      </c>
      <c r="J718" s="110">
        <v>6806196174.30766</v>
      </c>
      <c r="K718" s="61">
        <v>1</v>
      </c>
      <c r="L718" s="110">
        <v>6806196174.30766</v>
      </c>
      <c r="M718" s="61">
        <v>1</v>
      </c>
      <c r="N718" s="112" t="s">
        <v>5123</v>
      </c>
      <c r="O718" s="61" t="s">
        <v>5124</v>
      </c>
      <c r="P718" s="114" t="s">
        <v>5125</v>
      </c>
      <c r="Q718" s="114" t="s">
        <v>5126</v>
      </c>
    </row>
    <row r="719" spans="1:17">
      <c r="A719" s="60">
        <v>43312</v>
      </c>
      <c r="B719" s="61" t="s">
        <v>5127</v>
      </c>
      <c r="C719" s="61" t="s">
        <v>5128</v>
      </c>
      <c r="D719" s="61" t="s">
        <v>5129</v>
      </c>
      <c r="E719" s="61" t="s">
        <v>96</v>
      </c>
      <c r="F719" s="61">
        <v>30201010</v>
      </c>
      <c r="G719" s="61">
        <v>914000000</v>
      </c>
      <c r="H719" s="110">
        <v>23327657673.7538</v>
      </c>
      <c r="I719" s="113">
        <v>0.9</v>
      </c>
      <c r="J719" s="110">
        <v>20994891906.3784</v>
      </c>
      <c r="K719" s="61">
        <v>1</v>
      </c>
      <c r="L719" s="110">
        <v>20994891906.3784</v>
      </c>
      <c r="M719" s="61">
        <v>1</v>
      </c>
      <c r="N719" s="112" t="s">
        <v>5130</v>
      </c>
      <c r="O719" s="61" t="s">
        <v>5131</v>
      </c>
      <c r="P719" s="114" t="s">
        <v>5132</v>
      </c>
      <c r="Q719" s="114" t="s">
        <v>5133</v>
      </c>
    </row>
    <row r="720" spans="1:17">
      <c r="A720" s="60">
        <v>43312</v>
      </c>
      <c r="B720" s="61" t="s">
        <v>5134</v>
      </c>
      <c r="C720" s="61" t="s">
        <v>5135</v>
      </c>
      <c r="D720" s="61" t="s">
        <v>5136</v>
      </c>
      <c r="E720" s="61" t="s">
        <v>96</v>
      </c>
      <c r="F720" s="61">
        <v>30302010</v>
      </c>
      <c r="G720" s="61">
        <v>82050000</v>
      </c>
      <c r="H720" s="110">
        <v>6824061997.49866</v>
      </c>
      <c r="I720" s="113">
        <v>0.6</v>
      </c>
      <c r="J720" s="110">
        <v>4094437198.4992</v>
      </c>
      <c r="K720" s="61">
        <v>1</v>
      </c>
      <c r="L720" s="110">
        <v>4094437198.4992</v>
      </c>
      <c r="M720" s="61">
        <v>1</v>
      </c>
      <c r="N720" s="112" t="s">
        <v>5137</v>
      </c>
      <c r="O720" s="61" t="s">
        <v>5138</v>
      </c>
      <c r="P720" s="114" t="s">
        <v>5139</v>
      </c>
      <c r="Q720" s="114" t="s">
        <v>5140</v>
      </c>
    </row>
    <row r="721" spans="1:17">
      <c r="A721" s="60">
        <v>43312</v>
      </c>
      <c r="B721" s="61" t="s">
        <v>5141</v>
      </c>
      <c r="C721" s="61" t="s">
        <v>5142</v>
      </c>
      <c r="D721" s="61" t="s">
        <v>5143</v>
      </c>
      <c r="E721" s="61" t="s">
        <v>96</v>
      </c>
      <c r="F721" s="61">
        <v>15104050</v>
      </c>
      <c r="G721" s="61">
        <v>364364210</v>
      </c>
      <c r="H721" s="110">
        <v>3570730198.05253</v>
      </c>
      <c r="I721" s="113">
        <v>0.85</v>
      </c>
      <c r="J721" s="110">
        <v>3035120668.34465</v>
      </c>
      <c r="K721" s="61">
        <v>1</v>
      </c>
      <c r="L721" s="110">
        <v>3035120668.34465</v>
      </c>
      <c r="M721" s="61">
        <v>1</v>
      </c>
      <c r="N721" s="112" t="s">
        <v>5144</v>
      </c>
      <c r="O721" s="61" t="s">
        <v>5145</v>
      </c>
      <c r="P721" s="114" t="s">
        <v>5146</v>
      </c>
      <c r="Q721" s="114" t="s">
        <v>5147</v>
      </c>
    </row>
    <row r="722" spans="1:17">
      <c r="A722" s="60">
        <v>43312</v>
      </c>
      <c r="B722" s="61" t="s">
        <v>5148</v>
      </c>
      <c r="C722" s="61" t="s">
        <v>5149</v>
      </c>
      <c r="D722" s="61" t="s">
        <v>5150</v>
      </c>
      <c r="E722" s="61" t="s">
        <v>96</v>
      </c>
      <c r="F722" s="61">
        <v>25101010</v>
      </c>
      <c r="G722" s="61">
        <v>160789000</v>
      </c>
      <c r="H722" s="110">
        <v>10298884491.692</v>
      </c>
      <c r="I722" s="113">
        <v>0.65</v>
      </c>
      <c r="J722" s="110">
        <v>6694274919.59979</v>
      </c>
      <c r="K722" s="61">
        <v>1</v>
      </c>
      <c r="L722" s="110">
        <v>6694274919.59979</v>
      </c>
      <c r="M722" s="61">
        <v>1</v>
      </c>
      <c r="N722" s="112" t="s">
        <v>5151</v>
      </c>
      <c r="O722" s="61" t="s">
        <v>5152</v>
      </c>
      <c r="P722" s="114" t="s">
        <v>5153</v>
      </c>
      <c r="Q722" s="114" t="s">
        <v>5154</v>
      </c>
    </row>
    <row r="723" spans="1:17">
      <c r="A723" s="60">
        <v>43312</v>
      </c>
      <c r="B723" s="61" t="s">
        <v>5155</v>
      </c>
      <c r="C723" s="61" t="s">
        <v>5156</v>
      </c>
      <c r="D723" s="61" t="s">
        <v>5157</v>
      </c>
      <c r="E723" s="61" t="s">
        <v>96</v>
      </c>
      <c r="F723" s="61">
        <v>20106010</v>
      </c>
      <c r="G723" s="61">
        <v>971967660</v>
      </c>
      <c r="H723" s="110">
        <v>28453975538.8601</v>
      </c>
      <c r="I723" s="113">
        <v>0.95</v>
      </c>
      <c r="J723" s="110">
        <v>27031276761.9171</v>
      </c>
      <c r="K723" s="61">
        <v>1</v>
      </c>
      <c r="L723" s="110">
        <v>27031276761.9171</v>
      </c>
      <c r="M723" s="61">
        <v>1</v>
      </c>
      <c r="N723" s="112" t="s">
        <v>5158</v>
      </c>
      <c r="O723" s="61" t="s">
        <v>5159</v>
      </c>
      <c r="P723" s="114" t="s">
        <v>5160</v>
      </c>
      <c r="Q723" s="114" t="s">
        <v>5161</v>
      </c>
    </row>
    <row r="724" spans="1:17">
      <c r="A724" s="60">
        <v>43312</v>
      </c>
      <c r="B724" s="61" t="s">
        <v>5162</v>
      </c>
      <c r="C724" s="61" t="s">
        <v>5163</v>
      </c>
      <c r="D724" s="61" t="s">
        <v>5164</v>
      </c>
      <c r="E724" s="61" t="s">
        <v>96</v>
      </c>
      <c r="F724" s="61">
        <v>45103030</v>
      </c>
      <c r="G724" s="61">
        <v>143500000</v>
      </c>
      <c r="H724" s="110">
        <v>6730167947.11453</v>
      </c>
      <c r="I724" s="113">
        <v>0.65</v>
      </c>
      <c r="J724" s="110">
        <v>4374609165.62444</v>
      </c>
      <c r="K724" s="61">
        <v>1</v>
      </c>
      <c r="L724" s="110">
        <v>4374609165.62444</v>
      </c>
      <c r="M724" s="61">
        <v>1</v>
      </c>
      <c r="N724" s="112" t="s">
        <v>5165</v>
      </c>
      <c r="O724" s="61" t="s">
        <v>5166</v>
      </c>
      <c r="P724" s="114" t="s">
        <v>5167</v>
      </c>
      <c r="Q724" s="114" t="s">
        <v>5168</v>
      </c>
    </row>
    <row r="725" spans="1:17">
      <c r="A725" s="60">
        <v>43312</v>
      </c>
      <c r="B725" s="61" t="s">
        <v>5169</v>
      </c>
      <c r="C725" s="61" t="s">
        <v>5170</v>
      </c>
      <c r="D725" s="61" t="s">
        <v>5171</v>
      </c>
      <c r="E725" s="61" t="s">
        <v>96</v>
      </c>
      <c r="F725" s="61">
        <v>45202030</v>
      </c>
      <c r="G725" s="61">
        <v>502664337</v>
      </c>
      <c r="H725" s="110">
        <v>4494970531.86528</v>
      </c>
      <c r="I725" s="113">
        <v>0.9</v>
      </c>
      <c r="J725" s="110">
        <v>4045473478.67876</v>
      </c>
      <c r="K725" s="61">
        <v>1</v>
      </c>
      <c r="L725" s="110">
        <v>4045473478.67876</v>
      </c>
      <c r="M725" s="61">
        <v>1</v>
      </c>
      <c r="N725" s="112" t="s">
        <v>5172</v>
      </c>
      <c r="O725" s="61" t="s">
        <v>5173</v>
      </c>
      <c r="P725" s="114" t="s">
        <v>5174</v>
      </c>
      <c r="Q725" s="114" t="s">
        <v>5175</v>
      </c>
    </row>
    <row r="726" spans="1:17">
      <c r="A726" s="60">
        <v>43312</v>
      </c>
      <c r="B726" s="61" t="s">
        <v>5176</v>
      </c>
      <c r="C726" s="61" t="s">
        <v>5177</v>
      </c>
      <c r="D726" s="61" t="s">
        <v>5178</v>
      </c>
      <c r="E726" s="61" t="s">
        <v>96</v>
      </c>
      <c r="F726" s="61">
        <v>30302010</v>
      </c>
      <c r="G726" s="61">
        <v>60593243</v>
      </c>
      <c r="H726" s="110">
        <v>11578430121.2257</v>
      </c>
      <c r="I726" s="113">
        <v>0.5</v>
      </c>
      <c r="J726" s="110">
        <v>5789215060.61283</v>
      </c>
      <c r="K726" s="61">
        <v>1</v>
      </c>
      <c r="L726" s="110">
        <v>5789215060.61283</v>
      </c>
      <c r="M726" s="61">
        <v>1</v>
      </c>
      <c r="N726" s="112" t="s">
        <v>5179</v>
      </c>
      <c r="O726" s="61" t="s">
        <v>5180</v>
      </c>
      <c r="P726" s="114" t="s">
        <v>5181</v>
      </c>
      <c r="Q726" s="114" t="s">
        <v>5182</v>
      </c>
    </row>
    <row r="727" spans="1:17">
      <c r="A727" s="60">
        <v>43312</v>
      </c>
      <c r="B727" s="61" t="s">
        <v>5183</v>
      </c>
      <c r="C727" s="61" t="s">
        <v>5184</v>
      </c>
      <c r="D727" s="61" t="s">
        <v>5185</v>
      </c>
      <c r="E727" s="61" t="s">
        <v>96</v>
      </c>
      <c r="F727" s="61">
        <v>20106015</v>
      </c>
      <c r="G727" s="61">
        <v>1234024216</v>
      </c>
      <c r="H727" s="110">
        <v>20609328853.0641</v>
      </c>
      <c r="I727" s="113">
        <v>0.8</v>
      </c>
      <c r="J727" s="110">
        <v>16487463082.4513</v>
      </c>
      <c r="K727" s="61">
        <v>1</v>
      </c>
      <c r="L727" s="110">
        <v>16487463082.4513</v>
      </c>
      <c r="M727" s="61">
        <v>1</v>
      </c>
      <c r="N727" s="112" t="s">
        <v>5186</v>
      </c>
      <c r="O727" s="61" t="s">
        <v>5187</v>
      </c>
      <c r="P727" s="114" t="s">
        <v>5188</v>
      </c>
      <c r="Q727" s="114" t="s">
        <v>5189</v>
      </c>
    </row>
    <row r="728" spans="1:17">
      <c r="A728" s="60">
        <v>43312</v>
      </c>
      <c r="B728" s="61" t="s">
        <v>5190</v>
      </c>
      <c r="C728" s="61" t="s">
        <v>5191</v>
      </c>
      <c r="D728" s="61" t="s">
        <v>5192</v>
      </c>
      <c r="E728" s="61" t="s">
        <v>96</v>
      </c>
      <c r="F728" s="61">
        <v>15101010</v>
      </c>
      <c r="G728" s="61">
        <v>354863603</v>
      </c>
      <c r="H728" s="110">
        <v>4992944208.72789</v>
      </c>
      <c r="I728" s="113">
        <v>0.9</v>
      </c>
      <c r="J728" s="110">
        <v>4493649787.8551</v>
      </c>
      <c r="K728" s="61">
        <v>1</v>
      </c>
      <c r="L728" s="110">
        <v>4493649787.8551</v>
      </c>
      <c r="M728" s="61">
        <v>1</v>
      </c>
      <c r="N728" s="112" t="s">
        <v>5193</v>
      </c>
      <c r="O728" s="61" t="s">
        <v>5194</v>
      </c>
      <c r="P728" s="114" t="s">
        <v>5195</v>
      </c>
      <c r="Q728" s="114" t="s">
        <v>5196</v>
      </c>
    </row>
    <row r="729" spans="1:17">
      <c r="A729" s="60">
        <v>43312</v>
      </c>
      <c r="B729" s="61" t="s">
        <v>5197</v>
      </c>
      <c r="C729" s="61" t="s">
        <v>5198</v>
      </c>
      <c r="D729" s="61" t="s">
        <v>5199</v>
      </c>
      <c r="E729" s="61" t="s">
        <v>96</v>
      </c>
      <c r="F729" s="61">
        <v>20106020</v>
      </c>
      <c r="G729" s="61">
        <v>116200694</v>
      </c>
      <c r="H729" s="110">
        <v>3384083102.01894</v>
      </c>
      <c r="I729" s="113">
        <v>0.85</v>
      </c>
      <c r="J729" s="110">
        <v>2876470636.7161</v>
      </c>
      <c r="K729" s="61">
        <v>1</v>
      </c>
      <c r="L729" s="110">
        <v>2876470636.7161</v>
      </c>
      <c r="M729" s="61">
        <v>1</v>
      </c>
      <c r="N729" s="112" t="s">
        <v>5200</v>
      </c>
      <c r="O729" s="61" t="s">
        <v>5201</v>
      </c>
      <c r="P729" s="114" t="s">
        <v>5202</v>
      </c>
      <c r="Q729" s="114" t="s">
        <v>5203</v>
      </c>
    </row>
    <row r="730" spans="1:17">
      <c r="A730" s="60">
        <v>43312</v>
      </c>
      <c r="B730" s="61" t="s">
        <v>5204</v>
      </c>
      <c r="C730" s="61" t="s">
        <v>5205</v>
      </c>
      <c r="D730" s="61" t="s">
        <v>5206</v>
      </c>
      <c r="E730" s="61" t="s">
        <v>96</v>
      </c>
      <c r="F730" s="61">
        <v>45203015</v>
      </c>
      <c r="G730" s="61">
        <v>377618580</v>
      </c>
      <c r="H730" s="110">
        <v>21886629864.5703</v>
      </c>
      <c r="I730" s="113">
        <v>0.85</v>
      </c>
      <c r="J730" s="110">
        <v>18603635384.8848</v>
      </c>
      <c r="K730" s="61">
        <v>1</v>
      </c>
      <c r="L730" s="110">
        <v>18603635384.8848</v>
      </c>
      <c r="M730" s="61">
        <v>1</v>
      </c>
      <c r="N730" s="112" t="s">
        <v>5207</v>
      </c>
      <c r="O730" s="61" t="s">
        <v>5208</v>
      </c>
      <c r="P730" s="114" t="s">
        <v>5209</v>
      </c>
      <c r="Q730" s="114" t="s">
        <v>5210</v>
      </c>
    </row>
    <row r="731" spans="1:17">
      <c r="A731" s="60">
        <v>43312</v>
      </c>
      <c r="B731" s="61" t="s">
        <v>5211</v>
      </c>
      <c r="C731" s="61" t="s">
        <v>5212</v>
      </c>
      <c r="D731" s="61" t="s">
        <v>5213</v>
      </c>
      <c r="E731" s="61" t="s">
        <v>96</v>
      </c>
      <c r="F731" s="61">
        <v>35202010</v>
      </c>
      <c r="G731" s="61">
        <v>576483555</v>
      </c>
      <c r="H731" s="110">
        <v>10902409200.7772</v>
      </c>
      <c r="I731" s="113">
        <v>0.45</v>
      </c>
      <c r="J731" s="110">
        <v>4906084140.34974</v>
      </c>
      <c r="K731" s="61">
        <v>1</v>
      </c>
      <c r="L731" s="110">
        <v>4906084140.34974</v>
      </c>
      <c r="M731" s="61">
        <v>1</v>
      </c>
      <c r="N731" s="112" t="s">
        <v>5214</v>
      </c>
      <c r="O731" s="61" t="s">
        <v>5215</v>
      </c>
      <c r="P731" s="114" t="s">
        <v>5216</v>
      </c>
      <c r="Q731" s="114" t="s">
        <v>5217</v>
      </c>
    </row>
    <row r="732" spans="1:17">
      <c r="A732" s="60">
        <v>43312</v>
      </c>
      <c r="B732" s="61" t="s">
        <v>5218</v>
      </c>
      <c r="C732" s="61" t="s">
        <v>5219</v>
      </c>
      <c r="D732" s="61" t="s">
        <v>5220</v>
      </c>
      <c r="E732" s="61" t="s">
        <v>96</v>
      </c>
      <c r="F732" s="61">
        <v>55101010</v>
      </c>
      <c r="G732" s="61">
        <v>474184000</v>
      </c>
      <c r="H732" s="110">
        <v>5566176308.73682</v>
      </c>
      <c r="I732" s="113">
        <v>0.8</v>
      </c>
      <c r="J732" s="110">
        <v>4452941046.98946</v>
      </c>
      <c r="K732" s="61">
        <v>1</v>
      </c>
      <c r="L732" s="110">
        <v>4452941046.98946</v>
      </c>
      <c r="M732" s="61">
        <v>1</v>
      </c>
      <c r="N732" s="112" t="s">
        <v>5221</v>
      </c>
      <c r="O732" s="61" t="s">
        <v>5222</v>
      </c>
      <c r="P732" s="114" t="s">
        <v>5223</v>
      </c>
      <c r="Q732" s="114" t="s">
        <v>5224</v>
      </c>
    </row>
    <row r="733" spans="1:17">
      <c r="A733" s="60">
        <v>43312</v>
      </c>
      <c r="B733" s="61" t="s">
        <v>5225</v>
      </c>
      <c r="C733" s="61" t="s">
        <v>5226</v>
      </c>
      <c r="D733" s="61" t="s">
        <v>5227</v>
      </c>
      <c r="E733" s="61" t="s">
        <v>96</v>
      </c>
      <c r="F733" s="61">
        <v>20304010</v>
      </c>
      <c r="G733" s="61">
        <v>160000000</v>
      </c>
      <c r="H733" s="110">
        <v>4902626407.00375</v>
      </c>
      <c r="I733" s="113">
        <v>1</v>
      </c>
      <c r="J733" s="110">
        <v>4902626407.00375</v>
      </c>
      <c r="K733" s="61">
        <v>1</v>
      </c>
      <c r="L733" s="110">
        <v>4902626407.00375</v>
      </c>
      <c r="M733" s="61">
        <v>1</v>
      </c>
      <c r="N733" s="112" t="s">
        <v>5228</v>
      </c>
      <c r="O733" s="61" t="s">
        <v>5229</v>
      </c>
      <c r="P733" s="114" t="s">
        <v>5230</v>
      </c>
      <c r="Q733" s="114" t="s">
        <v>5231</v>
      </c>
    </row>
    <row r="734" spans="1:17">
      <c r="A734" s="60">
        <v>43312</v>
      </c>
      <c r="B734" s="61" t="s">
        <v>5232</v>
      </c>
      <c r="C734" s="61" t="s">
        <v>5233</v>
      </c>
      <c r="D734" s="61" t="s">
        <v>5234</v>
      </c>
      <c r="E734" s="61" t="s">
        <v>96</v>
      </c>
      <c r="F734" s="61">
        <v>30101030</v>
      </c>
      <c r="G734" s="61">
        <v>100300000</v>
      </c>
      <c r="H734" s="110">
        <v>6012265499.37467</v>
      </c>
      <c r="I734" s="113">
        <v>0.5</v>
      </c>
      <c r="J734" s="110">
        <v>3006132749.68733</v>
      </c>
      <c r="K734" s="61">
        <v>1</v>
      </c>
      <c r="L734" s="110">
        <v>3006132749.68733</v>
      </c>
      <c r="M734" s="61">
        <v>1</v>
      </c>
      <c r="N734" s="112" t="s">
        <v>5235</v>
      </c>
      <c r="O734" s="61" t="s">
        <v>5236</v>
      </c>
      <c r="P734" s="114" t="s">
        <v>5237</v>
      </c>
      <c r="Q734" s="114" t="s">
        <v>5238</v>
      </c>
    </row>
    <row r="735" spans="1:17">
      <c r="A735" s="60">
        <v>43312</v>
      </c>
      <c r="B735" s="61" t="s">
        <v>5239</v>
      </c>
      <c r="C735" s="61" t="s">
        <v>5240</v>
      </c>
      <c r="D735" s="61" t="s">
        <v>5241</v>
      </c>
      <c r="E735" s="61" t="s">
        <v>96</v>
      </c>
      <c r="F735" s="61">
        <v>45103010</v>
      </c>
      <c r="G735" s="61">
        <v>238523810</v>
      </c>
      <c r="H735" s="110">
        <v>10398393718.0632</v>
      </c>
      <c r="I735" s="113">
        <v>0.3</v>
      </c>
      <c r="J735" s="110">
        <v>3119518115.41897</v>
      </c>
      <c r="K735" s="61">
        <v>1</v>
      </c>
      <c r="L735" s="110">
        <v>3119518115.41897</v>
      </c>
      <c r="M735" s="61">
        <v>1</v>
      </c>
      <c r="N735" s="112" t="s">
        <v>5242</v>
      </c>
      <c r="O735" s="61" t="s">
        <v>5243</v>
      </c>
      <c r="P735" s="114" t="s">
        <v>5244</v>
      </c>
      <c r="Q735" s="114" t="s">
        <v>5245</v>
      </c>
    </row>
    <row r="736" spans="1:17">
      <c r="A736" s="60">
        <v>43312</v>
      </c>
      <c r="B736" s="61" t="s">
        <v>5246</v>
      </c>
      <c r="C736" s="61" t="s">
        <v>5247</v>
      </c>
      <c r="D736" s="61" t="s">
        <v>5248</v>
      </c>
      <c r="E736" s="61" t="s">
        <v>96</v>
      </c>
      <c r="F736" s="61">
        <v>30301010</v>
      </c>
      <c r="G736" s="61">
        <v>299115346</v>
      </c>
      <c r="H736" s="110">
        <v>5400322621.63659</v>
      </c>
      <c r="I736" s="113">
        <v>0.75</v>
      </c>
      <c r="J736" s="110">
        <v>4050241966.22744</v>
      </c>
      <c r="K736" s="61">
        <v>1</v>
      </c>
      <c r="L736" s="110">
        <v>4050241966.22744</v>
      </c>
      <c r="M736" s="61">
        <v>1</v>
      </c>
      <c r="N736" s="112" t="s">
        <v>5249</v>
      </c>
      <c r="O736" s="61" t="s">
        <v>5250</v>
      </c>
      <c r="P736" s="114" t="s">
        <v>5251</v>
      </c>
      <c r="Q736" s="114" t="s">
        <v>5252</v>
      </c>
    </row>
    <row r="737" spans="1:17">
      <c r="A737" s="60">
        <v>43312</v>
      </c>
      <c r="B737" s="61" t="s">
        <v>5253</v>
      </c>
      <c r="C737" s="61" t="s">
        <v>5254</v>
      </c>
      <c r="D737" s="61" t="s">
        <v>5255</v>
      </c>
      <c r="E737" s="61" t="s">
        <v>96</v>
      </c>
      <c r="F737" s="61">
        <v>20102010</v>
      </c>
      <c r="G737" s="61">
        <v>313054255</v>
      </c>
      <c r="H737" s="110">
        <v>6393085822.13686</v>
      </c>
      <c r="I737" s="113">
        <v>0.85</v>
      </c>
      <c r="J737" s="110">
        <v>5434122948.81633</v>
      </c>
      <c r="K737" s="61">
        <v>1</v>
      </c>
      <c r="L737" s="110">
        <v>5434122948.81633</v>
      </c>
      <c r="M737" s="61">
        <v>1</v>
      </c>
      <c r="N737" s="112" t="s">
        <v>5256</v>
      </c>
      <c r="O737" s="61" t="s">
        <v>5257</v>
      </c>
      <c r="P737" s="114" t="s">
        <v>5258</v>
      </c>
      <c r="Q737" s="114" t="s">
        <v>5259</v>
      </c>
    </row>
    <row r="738" spans="1:17">
      <c r="A738" s="60">
        <v>43312</v>
      </c>
      <c r="B738" s="61" t="s">
        <v>5260</v>
      </c>
      <c r="C738" s="61" t="s">
        <v>5261</v>
      </c>
      <c r="D738" s="61" t="s">
        <v>5262</v>
      </c>
      <c r="E738" s="61" t="s">
        <v>96</v>
      </c>
      <c r="F738" s="61">
        <v>35103010</v>
      </c>
      <c r="G738" s="61">
        <v>323883800</v>
      </c>
      <c r="H738" s="110">
        <v>12282354216.5446</v>
      </c>
      <c r="I738" s="113">
        <v>0.65</v>
      </c>
      <c r="J738" s="110">
        <v>7983530240.75397</v>
      </c>
      <c r="K738" s="61">
        <v>1</v>
      </c>
      <c r="L738" s="110">
        <v>7983530240.75397</v>
      </c>
      <c r="M738" s="61">
        <v>1</v>
      </c>
      <c r="N738" s="112" t="s">
        <v>5263</v>
      </c>
      <c r="O738" s="61" t="s">
        <v>5264</v>
      </c>
      <c r="P738" s="114" t="s">
        <v>5265</v>
      </c>
      <c r="Q738" s="114" t="s">
        <v>5266</v>
      </c>
    </row>
    <row r="739" spans="1:17">
      <c r="A739" s="60">
        <v>43312</v>
      </c>
      <c r="B739" s="61" t="s">
        <v>5267</v>
      </c>
      <c r="C739" s="61" t="s">
        <v>5268</v>
      </c>
      <c r="D739" s="61" t="s">
        <v>5269</v>
      </c>
      <c r="E739" s="61" t="s">
        <v>96</v>
      </c>
      <c r="F739" s="61">
        <v>20104010</v>
      </c>
      <c r="G739" s="61">
        <v>69125962</v>
      </c>
      <c r="H739" s="110">
        <v>3390222720.92192</v>
      </c>
      <c r="I739" s="113">
        <v>0.7</v>
      </c>
      <c r="J739" s="110">
        <v>2373155904.64535</v>
      </c>
      <c r="K739" s="61">
        <v>1</v>
      </c>
      <c r="L739" s="110">
        <v>2373155904.64535</v>
      </c>
      <c r="M739" s="61">
        <v>1</v>
      </c>
      <c r="N739" s="112" t="s">
        <v>5270</v>
      </c>
      <c r="O739" s="61" t="s">
        <v>5271</v>
      </c>
      <c r="P739" s="114" t="s">
        <v>5272</v>
      </c>
      <c r="Q739" s="114" t="s">
        <v>5273</v>
      </c>
    </row>
    <row r="740" spans="1:17">
      <c r="A740" s="60">
        <v>43312</v>
      </c>
      <c r="B740" s="61" t="s">
        <v>5274</v>
      </c>
      <c r="C740" s="61" t="s">
        <v>5275</v>
      </c>
      <c r="D740" s="61" t="s">
        <v>5276</v>
      </c>
      <c r="E740" s="61" t="s">
        <v>96</v>
      </c>
      <c r="F740" s="61">
        <v>20106020</v>
      </c>
      <c r="G740" s="61">
        <v>280017520</v>
      </c>
      <c r="H740" s="110">
        <v>12532497545.1135</v>
      </c>
      <c r="I740" s="113">
        <v>0.8</v>
      </c>
      <c r="J740" s="110">
        <v>10025998036.0908</v>
      </c>
      <c r="K740" s="61">
        <v>1</v>
      </c>
      <c r="L740" s="110">
        <v>10025998036.0908</v>
      </c>
      <c r="M740" s="61">
        <v>1</v>
      </c>
      <c r="N740" s="112" t="s">
        <v>5277</v>
      </c>
      <c r="O740" s="61" t="s">
        <v>5278</v>
      </c>
      <c r="P740" s="114" t="s">
        <v>5279</v>
      </c>
      <c r="Q740" s="114" t="s">
        <v>5280</v>
      </c>
    </row>
    <row r="741" spans="1:17">
      <c r="A741" s="60">
        <v>43312</v>
      </c>
      <c r="B741" s="61" t="s">
        <v>5281</v>
      </c>
      <c r="C741" s="61" t="s">
        <v>5282</v>
      </c>
      <c r="D741" s="61" t="s">
        <v>5283</v>
      </c>
      <c r="E741" s="61" t="s">
        <v>96</v>
      </c>
      <c r="F741" s="61">
        <v>20107010</v>
      </c>
      <c r="G741" s="61">
        <v>1737940900</v>
      </c>
      <c r="H741" s="110">
        <v>13209220276.2194</v>
      </c>
      <c r="I741" s="113">
        <v>0.9</v>
      </c>
      <c r="J741" s="110">
        <v>11888298248.5975</v>
      </c>
      <c r="K741" s="61">
        <v>1</v>
      </c>
      <c r="L741" s="110">
        <v>11888298248.5975</v>
      </c>
      <c r="M741" s="61">
        <v>1</v>
      </c>
      <c r="N741" s="112" t="s">
        <v>5284</v>
      </c>
      <c r="O741" s="61" t="s">
        <v>5285</v>
      </c>
      <c r="P741" s="114" t="s">
        <v>5286</v>
      </c>
      <c r="Q741" s="114" t="s">
        <v>5287</v>
      </c>
    </row>
    <row r="742" spans="1:17">
      <c r="A742" s="60">
        <v>43312</v>
      </c>
      <c r="B742" s="61" t="s">
        <v>5288</v>
      </c>
      <c r="C742" s="61" t="s">
        <v>5289</v>
      </c>
      <c r="D742" s="61" t="s">
        <v>5290</v>
      </c>
      <c r="E742" s="61" t="s">
        <v>96</v>
      </c>
      <c r="F742" s="61">
        <v>25503010</v>
      </c>
      <c r="G742" s="61">
        <v>233660417</v>
      </c>
      <c r="H742" s="110">
        <v>4625616259.35323</v>
      </c>
      <c r="I742" s="113">
        <v>0.85</v>
      </c>
      <c r="J742" s="110">
        <v>3931773820.45024</v>
      </c>
      <c r="K742" s="61">
        <v>1</v>
      </c>
      <c r="L742" s="110">
        <v>3931773820.45024</v>
      </c>
      <c r="M742" s="61">
        <v>1</v>
      </c>
      <c r="N742" s="112" t="s">
        <v>5291</v>
      </c>
      <c r="O742" s="61" t="s">
        <v>5292</v>
      </c>
      <c r="P742" s="114" t="s">
        <v>5293</v>
      </c>
      <c r="Q742" s="114" t="s">
        <v>5294</v>
      </c>
    </row>
    <row r="743" spans="1:17">
      <c r="A743" s="60">
        <v>43312</v>
      </c>
      <c r="B743" s="61" t="s">
        <v>5295</v>
      </c>
      <c r="C743" s="61" t="s">
        <v>5296</v>
      </c>
      <c r="D743" s="61" t="s">
        <v>5297</v>
      </c>
      <c r="E743" s="61" t="s">
        <v>96</v>
      </c>
      <c r="F743" s="61">
        <v>15104050</v>
      </c>
      <c r="G743" s="61">
        <v>94000000</v>
      </c>
      <c r="H743" s="110">
        <v>3228783276.7554</v>
      </c>
      <c r="I743" s="113">
        <v>0.6</v>
      </c>
      <c r="J743" s="110">
        <v>1937269966.05324</v>
      </c>
      <c r="K743" s="61">
        <v>1</v>
      </c>
      <c r="L743" s="110">
        <v>1937269966.05324</v>
      </c>
      <c r="M743" s="61">
        <v>1</v>
      </c>
      <c r="N743" s="112" t="s">
        <v>5298</v>
      </c>
      <c r="O743" s="61" t="s">
        <v>5299</v>
      </c>
      <c r="P743" s="114" t="s">
        <v>5300</v>
      </c>
      <c r="Q743" s="114" t="s">
        <v>5301</v>
      </c>
    </row>
    <row r="744" spans="1:17">
      <c r="A744" s="60">
        <v>43312</v>
      </c>
      <c r="B744" s="61" t="s">
        <v>5302</v>
      </c>
      <c r="C744" s="61" t="s">
        <v>5303</v>
      </c>
      <c r="D744" s="61" t="s">
        <v>5304</v>
      </c>
      <c r="E744" s="61" t="s">
        <v>96</v>
      </c>
      <c r="F744" s="61">
        <v>25102010</v>
      </c>
      <c r="G744" s="61">
        <v>631803980</v>
      </c>
      <c r="H744" s="110">
        <v>7845341541.89745</v>
      </c>
      <c r="I744" s="113">
        <v>0.9</v>
      </c>
      <c r="J744" s="110">
        <v>7060807387.7077</v>
      </c>
      <c r="K744" s="61">
        <v>1</v>
      </c>
      <c r="L744" s="110">
        <v>7060807387.7077</v>
      </c>
      <c r="M744" s="61">
        <v>1</v>
      </c>
      <c r="N744" s="112" t="s">
        <v>5305</v>
      </c>
      <c r="O744" s="61" t="s">
        <v>5306</v>
      </c>
      <c r="P744" s="114" t="s">
        <v>5307</v>
      </c>
      <c r="Q744" s="114" t="s">
        <v>5308</v>
      </c>
    </row>
    <row r="745" spans="1:17">
      <c r="A745" s="60">
        <v>43312</v>
      </c>
      <c r="B745" s="61" t="s">
        <v>5309</v>
      </c>
      <c r="C745" s="61" t="s">
        <v>5310</v>
      </c>
      <c r="D745" s="61" t="s">
        <v>5311</v>
      </c>
      <c r="E745" s="61" t="s">
        <v>96</v>
      </c>
      <c r="F745" s="61">
        <v>25301040</v>
      </c>
      <c r="G745" s="61">
        <v>132960000</v>
      </c>
      <c r="H745" s="110">
        <v>6342740753.97534</v>
      </c>
      <c r="I745" s="113">
        <v>0.5</v>
      </c>
      <c r="J745" s="110">
        <v>3171370376.98767</v>
      </c>
      <c r="K745" s="61">
        <v>1</v>
      </c>
      <c r="L745" s="110">
        <v>3171370376.98767</v>
      </c>
      <c r="M745" s="61">
        <v>1</v>
      </c>
      <c r="N745" s="112" t="s">
        <v>5312</v>
      </c>
      <c r="O745" s="61" t="s">
        <v>5313</v>
      </c>
      <c r="P745" s="114" t="s">
        <v>5314</v>
      </c>
      <c r="Q745" s="114" t="s">
        <v>5315</v>
      </c>
    </row>
    <row r="746" spans="1:17">
      <c r="A746" s="60">
        <v>43312</v>
      </c>
      <c r="B746" s="61" t="s">
        <v>5316</v>
      </c>
      <c r="C746" s="61" t="s">
        <v>5317</v>
      </c>
      <c r="D746" s="61" t="s">
        <v>5318</v>
      </c>
      <c r="E746" s="61" t="s">
        <v>96</v>
      </c>
      <c r="F746" s="61">
        <v>40101015</v>
      </c>
      <c r="G746" s="61">
        <v>1179055218</v>
      </c>
      <c r="H746" s="110">
        <v>4192102704.69895</v>
      </c>
      <c r="I746" s="113">
        <v>0.7</v>
      </c>
      <c r="J746" s="110">
        <v>2934471893.28926</v>
      </c>
      <c r="K746" s="61">
        <v>1</v>
      </c>
      <c r="L746" s="110">
        <v>2934471893.28926</v>
      </c>
      <c r="M746" s="61">
        <v>1</v>
      </c>
      <c r="N746" s="112" t="s">
        <v>5319</v>
      </c>
      <c r="O746" s="61" t="s">
        <v>5320</v>
      </c>
      <c r="P746" s="114" t="s">
        <v>5321</v>
      </c>
      <c r="Q746" s="114" t="s">
        <v>5322</v>
      </c>
    </row>
    <row r="747" spans="1:17">
      <c r="A747" s="60">
        <v>43312</v>
      </c>
      <c r="B747" s="61" t="s">
        <v>5323</v>
      </c>
      <c r="C747" s="61" t="s">
        <v>5324</v>
      </c>
      <c r="D747" s="61" t="s">
        <v>5325</v>
      </c>
      <c r="E747" s="61" t="s">
        <v>96</v>
      </c>
      <c r="F747" s="61">
        <v>35102010</v>
      </c>
      <c r="G747" s="61">
        <v>244524496</v>
      </c>
      <c r="H747" s="110">
        <v>4952090695.30105</v>
      </c>
      <c r="I747" s="113">
        <v>0.7</v>
      </c>
      <c r="J747" s="110">
        <v>3466463486.71074</v>
      </c>
      <c r="K747" s="61">
        <v>1</v>
      </c>
      <c r="L747" s="110">
        <v>3466463486.71074</v>
      </c>
      <c r="M747" s="61">
        <v>1</v>
      </c>
      <c r="N747" s="112" t="s">
        <v>5326</v>
      </c>
      <c r="O747" s="61" t="s">
        <v>5327</v>
      </c>
      <c r="P747" s="114" t="s">
        <v>5328</v>
      </c>
      <c r="Q747" s="114" t="s">
        <v>5329</v>
      </c>
    </row>
    <row r="748" spans="1:17">
      <c r="A748" s="60">
        <v>43312</v>
      </c>
      <c r="B748" s="61" t="s">
        <v>5330</v>
      </c>
      <c r="C748" s="61" t="s">
        <v>5331</v>
      </c>
      <c r="D748" s="61" t="s">
        <v>5332</v>
      </c>
      <c r="E748" s="61" t="s">
        <v>96</v>
      </c>
      <c r="F748" s="61">
        <v>30202030</v>
      </c>
      <c r="G748" s="61">
        <v>152683400</v>
      </c>
      <c r="H748" s="110">
        <v>11975703519.7427</v>
      </c>
      <c r="I748" s="113">
        <v>0.8</v>
      </c>
      <c r="J748" s="110">
        <v>9580562815.79418</v>
      </c>
      <c r="K748" s="61">
        <v>1</v>
      </c>
      <c r="L748" s="110">
        <v>9580562815.79418</v>
      </c>
      <c r="M748" s="61">
        <v>1</v>
      </c>
      <c r="N748" s="112" t="s">
        <v>5333</v>
      </c>
      <c r="O748" s="61" t="s">
        <v>5334</v>
      </c>
      <c r="P748" s="114" t="s">
        <v>5335</v>
      </c>
      <c r="Q748" s="114" t="s">
        <v>5336</v>
      </c>
    </row>
    <row r="749" spans="1:17">
      <c r="A749" s="60">
        <v>43312</v>
      </c>
      <c r="B749" s="61" t="s">
        <v>5337</v>
      </c>
      <c r="C749" s="61" t="s">
        <v>5338</v>
      </c>
      <c r="D749" s="61" t="s">
        <v>5339</v>
      </c>
      <c r="E749" s="61" t="s">
        <v>96</v>
      </c>
      <c r="F749" s="61">
        <v>20106020</v>
      </c>
      <c r="G749" s="61">
        <v>427080606</v>
      </c>
      <c r="H749" s="110">
        <v>7611450857.33429</v>
      </c>
      <c r="I749" s="113">
        <v>0.9</v>
      </c>
      <c r="J749" s="110">
        <v>6850305771.60086</v>
      </c>
      <c r="K749" s="61">
        <v>1</v>
      </c>
      <c r="L749" s="110">
        <v>6850305771.60086</v>
      </c>
      <c r="M749" s="61">
        <v>1</v>
      </c>
      <c r="N749" s="112" t="s">
        <v>5340</v>
      </c>
      <c r="O749" s="61" t="s">
        <v>5341</v>
      </c>
      <c r="P749" s="114" t="s">
        <v>5342</v>
      </c>
      <c r="Q749" s="114" t="s">
        <v>5343</v>
      </c>
    </row>
    <row r="750" spans="1:17">
      <c r="A750" s="60">
        <v>43312</v>
      </c>
      <c r="B750" s="61" t="s">
        <v>5344</v>
      </c>
      <c r="C750" s="61" t="s">
        <v>5345</v>
      </c>
      <c r="D750" s="61" t="s">
        <v>5346</v>
      </c>
      <c r="E750" s="61" t="s">
        <v>96</v>
      </c>
      <c r="F750" s="61">
        <v>20106020</v>
      </c>
      <c r="G750" s="61">
        <v>283394297</v>
      </c>
      <c r="H750" s="110">
        <v>7194984742.48705</v>
      </c>
      <c r="I750" s="113">
        <v>1</v>
      </c>
      <c r="J750" s="110">
        <v>7194984742.48705</v>
      </c>
      <c r="K750" s="61">
        <v>1</v>
      </c>
      <c r="L750" s="110">
        <v>7194984742.48705</v>
      </c>
      <c r="M750" s="61">
        <v>1</v>
      </c>
      <c r="N750" s="112" t="s">
        <v>5347</v>
      </c>
      <c r="O750" s="61" t="s">
        <v>5348</v>
      </c>
      <c r="P750" s="114" t="s">
        <v>5349</v>
      </c>
      <c r="Q750" s="114" t="s">
        <v>5350</v>
      </c>
    </row>
    <row r="751" spans="1:17">
      <c r="A751" s="60">
        <v>43312</v>
      </c>
      <c r="B751" s="61" t="s">
        <v>5351</v>
      </c>
      <c r="C751" s="61" t="s">
        <v>5352</v>
      </c>
      <c r="D751" s="61" t="s">
        <v>5353</v>
      </c>
      <c r="E751" s="61" t="s">
        <v>96</v>
      </c>
      <c r="F751" s="61">
        <v>15101020</v>
      </c>
      <c r="G751" s="61">
        <v>1506288107</v>
      </c>
      <c r="H751" s="110">
        <v>13115767535.2233</v>
      </c>
      <c r="I751" s="113">
        <v>0.85</v>
      </c>
      <c r="J751" s="110">
        <v>11148402404.9398</v>
      </c>
      <c r="K751" s="61">
        <v>1</v>
      </c>
      <c r="L751" s="110">
        <v>11148402404.9398</v>
      </c>
      <c r="M751" s="61">
        <v>1</v>
      </c>
      <c r="N751" s="112" t="s">
        <v>5354</v>
      </c>
      <c r="O751" s="61" t="s">
        <v>5355</v>
      </c>
      <c r="P751" s="114" t="s">
        <v>5356</v>
      </c>
      <c r="Q751" s="114" t="s">
        <v>5357</v>
      </c>
    </row>
    <row r="752" spans="1:17">
      <c r="A752" s="60">
        <v>43312</v>
      </c>
      <c r="B752" s="61" t="s">
        <v>5358</v>
      </c>
      <c r="C752" s="61" t="s">
        <v>5359</v>
      </c>
      <c r="D752" s="61" t="s">
        <v>5360</v>
      </c>
      <c r="E752" s="61" t="s">
        <v>96</v>
      </c>
      <c r="F752" s="61">
        <v>20107010</v>
      </c>
      <c r="G752" s="61">
        <v>1590076851</v>
      </c>
      <c r="H752" s="110">
        <v>44276126001.1345</v>
      </c>
      <c r="I752" s="113">
        <v>0.85</v>
      </c>
      <c r="J752" s="110">
        <v>37634707100.9644</v>
      </c>
      <c r="K752" s="61">
        <v>1</v>
      </c>
      <c r="L752" s="110">
        <v>37634707100.9644</v>
      </c>
      <c r="M752" s="61">
        <v>1</v>
      </c>
      <c r="N752" s="112" t="s">
        <v>5361</v>
      </c>
      <c r="O752" s="61" t="s">
        <v>5362</v>
      </c>
      <c r="P752" s="114" t="s">
        <v>5363</v>
      </c>
      <c r="Q752" s="114" t="s">
        <v>5364</v>
      </c>
    </row>
    <row r="753" spans="1:17">
      <c r="A753" s="60">
        <v>43312</v>
      </c>
      <c r="B753" s="61" t="s">
        <v>5365</v>
      </c>
      <c r="C753" s="61" t="s">
        <v>5366</v>
      </c>
      <c r="D753" s="61" t="s">
        <v>5367</v>
      </c>
      <c r="E753" s="61" t="s">
        <v>96</v>
      </c>
      <c r="F753" s="61">
        <v>20104020</v>
      </c>
      <c r="G753" s="61">
        <v>2147202000</v>
      </c>
      <c r="H753" s="110">
        <v>28993173333.9289</v>
      </c>
      <c r="I753" s="113">
        <v>0.85</v>
      </c>
      <c r="J753" s="110">
        <v>24644197333.8396</v>
      </c>
      <c r="K753" s="61">
        <v>1</v>
      </c>
      <c r="L753" s="110">
        <v>24644197333.8396</v>
      </c>
      <c r="M753" s="61">
        <v>1</v>
      </c>
      <c r="N753" s="112" t="s">
        <v>5368</v>
      </c>
      <c r="O753" s="61" t="s">
        <v>5369</v>
      </c>
      <c r="P753" s="114" t="s">
        <v>5370</v>
      </c>
      <c r="Q753" s="114" t="s">
        <v>5371</v>
      </c>
    </row>
    <row r="754" spans="1:17">
      <c r="A754" s="60">
        <v>43312</v>
      </c>
      <c r="B754" s="61" t="s">
        <v>5372</v>
      </c>
      <c r="C754" s="61" t="s">
        <v>5373</v>
      </c>
      <c r="D754" s="61" t="s">
        <v>5374</v>
      </c>
      <c r="E754" s="61" t="s">
        <v>96</v>
      </c>
      <c r="F754" s="61">
        <v>60102010</v>
      </c>
      <c r="G754" s="61">
        <v>1390908105</v>
      </c>
      <c r="H754" s="110">
        <v>24105429012.864</v>
      </c>
      <c r="I754" s="113">
        <v>0.85</v>
      </c>
      <c r="J754" s="110">
        <v>20489614660.9344</v>
      </c>
      <c r="K754" s="61">
        <v>1</v>
      </c>
      <c r="L754" s="110">
        <v>20489614660.9344</v>
      </c>
      <c r="M754" s="61">
        <v>1</v>
      </c>
      <c r="N754" s="112" t="s">
        <v>5375</v>
      </c>
      <c r="O754" s="61" t="s">
        <v>5376</v>
      </c>
      <c r="P754" s="114" t="s">
        <v>5377</v>
      </c>
      <c r="Q754" s="114" t="s">
        <v>5378</v>
      </c>
    </row>
    <row r="755" spans="1:17">
      <c r="A755" s="60">
        <v>43312</v>
      </c>
      <c r="B755" s="61" t="s">
        <v>5379</v>
      </c>
      <c r="C755" s="61" t="s">
        <v>5380</v>
      </c>
      <c r="D755" s="61" t="s">
        <v>5381</v>
      </c>
      <c r="E755" s="61" t="s">
        <v>96</v>
      </c>
      <c r="F755" s="61">
        <v>15101020</v>
      </c>
      <c r="G755" s="61">
        <v>231739199</v>
      </c>
      <c r="H755" s="110">
        <v>5154820488.74397</v>
      </c>
      <c r="I755" s="113">
        <v>0.7</v>
      </c>
      <c r="J755" s="110">
        <v>3608374342.12078</v>
      </c>
      <c r="K755" s="61">
        <v>1</v>
      </c>
      <c r="L755" s="110">
        <v>3608374342.12078</v>
      </c>
      <c r="M755" s="61">
        <v>1</v>
      </c>
      <c r="N755" s="112" t="s">
        <v>5382</v>
      </c>
      <c r="O755" s="61" t="s">
        <v>5383</v>
      </c>
      <c r="P755" s="114" t="s">
        <v>5384</v>
      </c>
      <c r="Q755" s="114" t="s">
        <v>5385</v>
      </c>
    </row>
    <row r="756" spans="1:17">
      <c r="A756" s="60">
        <v>43312</v>
      </c>
      <c r="B756" s="61" t="s">
        <v>5386</v>
      </c>
      <c r="C756" s="61" t="s">
        <v>5387</v>
      </c>
      <c r="D756" s="61" t="s">
        <v>5388</v>
      </c>
      <c r="E756" s="61" t="s">
        <v>96</v>
      </c>
      <c r="F756" s="61">
        <v>20106020</v>
      </c>
      <c r="G756" s="61">
        <v>337364800</v>
      </c>
      <c r="H756" s="110">
        <v>12618781647.3111</v>
      </c>
      <c r="I756" s="113">
        <v>0.9</v>
      </c>
      <c r="J756" s="110">
        <v>11356903482.58</v>
      </c>
      <c r="K756" s="61">
        <v>1</v>
      </c>
      <c r="L756" s="110">
        <v>11356903482.58</v>
      </c>
      <c r="M756" s="61">
        <v>1</v>
      </c>
      <c r="N756" s="112" t="s">
        <v>5389</v>
      </c>
      <c r="O756" s="61" t="s">
        <v>5390</v>
      </c>
      <c r="P756" s="114" t="s">
        <v>5391</v>
      </c>
      <c r="Q756" s="114" t="s">
        <v>5392</v>
      </c>
    </row>
    <row r="757" spans="1:17">
      <c r="A757" s="60">
        <v>43312</v>
      </c>
      <c r="B757" s="61" t="s">
        <v>5393</v>
      </c>
      <c r="C757" s="61" t="s">
        <v>5394</v>
      </c>
      <c r="D757" s="61" t="s">
        <v>5395</v>
      </c>
      <c r="E757" s="61" t="s">
        <v>96</v>
      </c>
      <c r="F757" s="61">
        <v>15104020</v>
      </c>
      <c r="G757" s="61">
        <v>131489535</v>
      </c>
      <c r="H757" s="110">
        <v>3723618241.46864</v>
      </c>
      <c r="I757" s="113">
        <v>0.8</v>
      </c>
      <c r="J757" s="110">
        <v>2978894593.17492</v>
      </c>
      <c r="K757" s="61">
        <v>1</v>
      </c>
      <c r="L757" s="110">
        <v>2978894593.17492</v>
      </c>
      <c r="M757" s="61">
        <v>1</v>
      </c>
      <c r="N757" s="112" t="s">
        <v>5396</v>
      </c>
      <c r="O757" s="61" t="s">
        <v>5397</v>
      </c>
      <c r="P757" s="114" t="s">
        <v>5398</v>
      </c>
      <c r="Q757" s="114" t="s">
        <v>5399</v>
      </c>
    </row>
    <row r="758" spans="1:17">
      <c r="A758" s="60">
        <v>43312</v>
      </c>
      <c r="B758" s="61" t="s">
        <v>5400</v>
      </c>
      <c r="C758" s="61" t="s">
        <v>5401</v>
      </c>
      <c r="D758" s="61" t="s">
        <v>5402</v>
      </c>
      <c r="E758" s="61" t="s">
        <v>96</v>
      </c>
      <c r="F758" s="61">
        <v>25102010</v>
      </c>
      <c r="G758" s="61">
        <v>1490282496</v>
      </c>
      <c r="H758" s="110">
        <v>11316241929.6051</v>
      </c>
      <c r="I758" s="113">
        <v>0.45</v>
      </c>
      <c r="J758" s="110">
        <v>5092308868.32232</v>
      </c>
      <c r="K758" s="61">
        <v>1</v>
      </c>
      <c r="L758" s="110">
        <v>5092308868.32232</v>
      </c>
      <c r="M758" s="61">
        <v>1</v>
      </c>
      <c r="N758" s="112" t="s">
        <v>5403</v>
      </c>
      <c r="O758" s="61" t="s">
        <v>5404</v>
      </c>
      <c r="P758" s="114" t="s">
        <v>5405</v>
      </c>
      <c r="Q758" s="114" t="s">
        <v>5406</v>
      </c>
    </row>
    <row r="759" spans="1:17">
      <c r="A759" s="60">
        <v>43312</v>
      </c>
      <c r="B759" s="61" t="s">
        <v>5407</v>
      </c>
      <c r="C759" s="61" t="s">
        <v>5408</v>
      </c>
      <c r="D759" s="61" t="s">
        <v>5409</v>
      </c>
      <c r="E759" s="61" t="s">
        <v>96</v>
      </c>
      <c r="F759" s="61">
        <v>35202010</v>
      </c>
      <c r="G759" s="61">
        <v>561417916</v>
      </c>
      <c r="H759" s="110">
        <v>10492105416.0443</v>
      </c>
      <c r="I759" s="113">
        <v>0.45</v>
      </c>
      <c r="J759" s="110">
        <v>4721447437.21994</v>
      </c>
      <c r="K759" s="61">
        <v>1</v>
      </c>
      <c r="L759" s="110">
        <v>4721447437.21994</v>
      </c>
      <c r="M759" s="61">
        <v>1</v>
      </c>
      <c r="N759" s="112" t="s">
        <v>5410</v>
      </c>
      <c r="O759" s="61" t="s">
        <v>5411</v>
      </c>
      <c r="P759" s="114" t="s">
        <v>5412</v>
      </c>
      <c r="Q759" s="114" t="s">
        <v>5413</v>
      </c>
    </row>
    <row r="760" spans="1:17">
      <c r="A760" s="60">
        <v>43312</v>
      </c>
      <c r="B760" s="61" t="s">
        <v>5414</v>
      </c>
      <c r="C760" s="61" t="s">
        <v>5415</v>
      </c>
      <c r="D760" s="61" t="s">
        <v>5416</v>
      </c>
      <c r="E760" s="61" t="s">
        <v>96</v>
      </c>
      <c r="F760" s="61">
        <v>40101010</v>
      </c>
      <c r="G760" s="61">
        <v>13900028020</v>
      </c>
      <c r="H760" s="110">
        <v>85605496846.4177</v>
      </c>
      <c r="I760" s="113">
        <v>0.85</v>
      </c>
      <c r="J760" s="110">
        <v>72764672319.4551</v>
      </c>
      <c r="K760" s="61">
        <v>1</v>
      </c>
      <c r="L760" s="110">
        <v>72764672319.4551</v>
      </c>
      <c r="M760" s="61">
        <v>1</v>
      </c>
      <c r="N760" s="112" t="s">
        <v>5417</v>
      </c>
      <c r="O760" s="61" t="s">
        <v>5418</v>
      </c>
      <c r="P760" s="114" t="s">
        <v>5419</v>
      </c>
      <c r="Q760" s="114" t="s">
        <v>5420</v>
      </c>
    </row>
    <row r="761" spans="1:17">
      <c r="A761" s="60">
        <v>43312</v>
      </c>
      <c r="B761" s="61" t="s">
        <v>5421</v>
      </c>
      <c r="C761" s="61" t="s">
        <v>5422</v>
      </c>
      <c r="D761" s="61" t="s">
        <v>5423</v>
      </c>
      <c r="E761" s="61" t="s">
        <v>96</v>
      </c>
      <c r="F761" s="61">
        <v>40201040</v>
      </c>
      <c r="G761" s="61">
        <v>895834160</v>
      </c>
      <c r="H761" s="110">
        <v>5409897196.35519</v>
      </c>
      <c r="I761" s="113">
        <v>0.45</v>
      </c>
      <c r="J761" s="110">
        <v>2434453738.35984</v>
      </c>
      <c r="K761" s="61">
        <v>1</v>
      </c>
      <c r="L761" s="110">
        <v>2434453738.35984</v>
      </c>
      <c r="M761" s="61">
        <v>1</v>
      </c>
      <c r="N761" s="112" t="s">
        <v>5424</v>
      </c>
      <c r="O761" s="61" t="s">
        <v>5425</v>
      </c>
      <c r="P761" s="114" t="s">
        <v>5426</v>
      </c>
      <c r="Q761" s="114" t="s">
        <v>5427</v>
      </c>
    </row>
    <row r="762" spans="1:17">
      <c r="A762" s="60">
        <v>43312</v>
      </c>
      <c r="B762" s="61" t="s">
        <v>5428</v>
      </c>
      <c r="C762" s="61" t="s">
        <v>5429</v>
      </c>
      <c r="D762" s="61" t="s">
        <v>5430</v>
      </c>
      <c r="E762" s="61" t="s">
        <v>96</v>
      </c>
      <c r="F762" s="61">
        <v>20107010</v>
      </c>
      <c r="G762" s="61">
        <v>1796514127</v>
      </c>
      <c r="H762" s="110">
        <v>29987374006.6062</v>
      </c>
      <c r="I762" s="113">
        <v>0.95</v>
      </c>
      <c r="J762" s="110">
        <v>28488005306.2759</v>
      </c>
      <c r="K762" s="61">
        <v>1</v>
      </c>
      <c r="L762" s="110">
        <v>28488005306.2759</v>
      </c>
      <c r="M762" s="61">
        <v>1</v>
      </c>
      <c r="N762" s="112" t="s">
        <v>5431</v>
      </c>
      <c r="O762" s="61" t="s">
        <v>5432</v>
      </c>
      <c r="P762" s="114" t="s">
        <v>5433</v>
      </c>
      <c r="Q762" s="114" t="s">
        <v>5434</v>
      </c>
    </row>
    <row r="763" spans="1:17">
      <c r="A763" s="60">
        <v>43312</v>
      </c>
      <c r="B763" s="61" t="s">
        <v>115</v>
      </c>
      <c r="C763" s="61" t="s">
        <v>116</v>
      </c>
      <c r="D763" s="61" t="s">
        <v>117</v>
      </c>
      <c r="E763" s="61" t="s">
        <v>96</v>
      </c>
      <c r="F763" s="61">
        <v>15101010</v>
      </c>
      <c r="G763" s="61">
        <v>204454615</v>
      </c>
      <c r="H763" s="110">
        <v>5479398293.72878</v>
      </c>
      <c r="I763" s="113">
        <v>0.9</v>
      </c>
      <c r="J763" s="110">
        <v>4931458464.35591</v>
      </c>
      <c r="K763" s="61">
        <v>1</v>
      </c>
      <c r="L763" s="110">
        <v>4931458464.35591</v>
      </c>
      <c r="M763" s="61">
        <v>1</v>
      </c>
      <c r="N763" s="112" t="s">
        <v>5435</v>
      </c>
      <c r="O763" s="61" t="s">
        <v>5436</v>
      </c>
      <c r="P763" s="114" t="s">
        <v>5437</v>
      </c>
      <c r="Q763" s="114" t="s">
        <v>5438</v>
      </c>
    </row>
    <row r="764" spans="1:17">
      <c r="A764" s="60">
        <v>43312</v>
      </c>
      <c r="B764" s="61" t="s">
        <v>5439</v>
      </c>
      <c r="C764" s="61" t="s">
        <v>5440</v>
      </c>
      <c r="D764" s="61" t="s">
        <v>5441</v>
      </c>
      <c r="E764" s="61" t="s">
        <v>96</v>
      </c>
      <c r="F764" s="61">
        <v>60102010</v>
      </c>
      <c r="G764" s="61">
        <v>991424727</v>
      </c>
      <c r="H764" s="110">
        <v>23612098643.7556</v>
      </c>
      <c r="I764" s="113">
        <v>0.9</v>
      </c>
      <c r="J764" s="110">
        <v>21250888779.38</v>
      </c>
      <c r="K764" s="61">
        <v>1</v>
      </c>
      <c r="L764" s="110">
        <v>21250888779.38</v>
      </c>
      <c r="M764" s="61">
        <v>1</v>
      </c>
      <c r="N764" s="112" t="s">
        <v>5442</v>
      </c>
      <c r="O764" s="61" t="s">
        <v>5443</v>
      </c>
      <c r="P764" s="114" t="s">
        <v>5444</v>
      </c>
      <c r="Q764" s="114" t="s">
        <v>5445</v>
      </c>
    </row>
    <row r="765" spans="1:17">
      <c r="A765" s="60">
        <v>43312</v>
      </c>
      <c r="B765" s="61" t="s">
        <v>5446</v>
      </c>
      <c r="C765" s="61" t="s">
        <v>5447</v>
      </c>
      <c r="D765" s="61" t="s">
        <v>5448</v>
      </c>
      <c r="E765" s="61" t="s">
        <v>96</v>
      </c>
      <c r="F765" s="61">
        <v>20303010</v>
      </c>
      <c r="G765" s="61">
        <v>120628612</v>
      </c>
      <c r="H765" s="110">
        <v>3114317390.38771</v>
      </c>
      <c r="I765" s="113">
        <v>0.95</v>
      </c>
      <c r="J765" s="110">
        <v>2958601520.86832</v>
      </c>
      <c r="K765" s="61">
        <v>1</v>
      </c>
      <c r="L765" s="110">
        <v>2958601520.86832</v>
      </c>
      <c r="M765" s="61">
        <v>1</v>
      </c>
      <c r="N765" s="112" t="s">
        <v>5449</v>
      </c>
      <c r="O765" s="61" t="s">
        <v>5450</v>
      </c>
      <c r="P765" s="114" t="s">
        <v>5451</v>
      </c>
      <c r="Q765" s="114" t="s">
        <v>5452</v>
      </c>
    </row>
    <row r="766" spans="1:17">
      <c r="A766" s="60">
        <v>43312</v>
      </c>
      <c r="B766" s="61" t="s">
        <v>5453</v>
      </c>
      <c r="C766" s="61" t="s">
        <v>5454</v>
      </c>
      <c r="D766" s="61" t="s">
        <v>5455</v>
      </c>
      <c r="E766" s="61" t="s">
        <v>96</v>
      </c>
      <c r="F766" s="61">
        <v>40101010</v>
      </c>
      <c r="G766" s="61">
        <v>25389644945</v>
      </c>
      <c r="H766" s="110">
        <v>44138153531.3293</v>
      </c>
      <c r="I766" s="113">
        <v>0.95</v>
      </c>
      <c r="J766" s="110">
        <v>41931245854.7628</v>
      </c>
      <c r="K766" s="61">
        <v>1</v>
      </c>
      <c r="L766" s="110">
        <v>41931245854.7628</v>
      </c>
      <c r="M766" s="61">
        <v>1</v>
      </c>
      <c r="N766" s="112" t="s">
        <v>5456</v>
      </c>
      <c r="O766" s="61" t="s">
        <v>5457</v>
      </c>
      <c r="P766" s="114" t="s">
        <v>5458</v>
      </c>
      <c r="Q766" s="114" t="s">
        <v>5459</v>
      </c>
    </row>
    <row r="767" spans="1:17">
      <c r="A767" s="60">
        <v>43312</v>
      </c>
      <c r="B767" s="61" t="s">
        <v>5460</v>
      </c>
      <c r="C767" s="61" t="s">
        <v>5461</v>
      </c>
      <c r="D767" s="61" t="s">
        <v>5462</v>
      </c>
      <c r="E767" s="61" t="s">
        <v>96</v>
      </c>
      <c r="F767" s="61">
        <v>40301040</v>
      </c>
      <c r="G767" s="61">
        <v>593291754</v>
      </c>
      <c r="H767" s="110">
        <v>18083897307.915</v>
      </c>
      <c r="I767" s="113">
        <v>0.8</v>
      </c>
      <c r="J767" s="110">
        <v>14467117846.332</v>
      </c>
      <c r="K767" s="61">
        <v>1</v>
      </c>
      <c r="L767" s="110">
        <v>14467117846.332</v>
      </c>
      <c r="M767" s="61">
        <v>1</v>
      </c>
      <c r="N767" s="112" t="s">
        <v>5463</v>
      </c>
      <c r="O767" s="61" t="s">
        <v>5464</v>
      </c>
      <c r="P767" s="114" t="s">
        <v>5465</v>
      </c>
      <c r="Q767" s="114" t="s">
        <v>5466</v>
      </c>
    </row>
    <row r="768" spans="1:17">
      <c r="A768" s="60">
        <v>43312</v>
      </c>
      <c r="B768" s="61" t="s">
        <v>5467</v>
      </c>
      <c r="C768" s="61" t="s">
        <v>5468</v>
      </c>
      <c r="D768" s="61" t="s">
        <v>5469</v>
      </c>
      <c r="E768" s="61" t="s">
        <v>96</v>
      </c>
      <c r="F768" s="61">
        <v>45203015</v>
      </c>
      <c r="G768" s="61">
        <v>225271427</v>
      </c>
      <c r="H768" s="110">
        <v>39242387229.7659</v>
      </c>
      <c r="I768" s="113">
        <v>0.8</v>
      </c>
      <c r="J768" s="110">
        <v>31393909783.8128</v>
      </c>
      <c r="K768" s="61">
        <v>1</v>
      </c>
      <c r="L768" s="110">
        <v>31393909783.8128</v>
      </c>
      <c r="M768" s="61">
        <v>1</v>
      </c>
      <c r="N768" s="112" t="s">
        <v>5470</v>
      </c>
      <c r="O768" s="61" t="s">
        <v>5471</v>
      </c>
      <c r="P768" s="114" t="s">
        <v>5472</v>
      </c>
      <c r="Q768" s="114" t="s">
        <v>5473</v>
      </c>
    </row>
    <row r="769" spans="1:17">
      <c r="A769" s="60">
        <v>43312</v>
      </c>
      <c r="B769" s="61" t="s">
        <v>5474</v>
      </c>
      <c r="C769" s="61" t="s">
        <v>5475</v>
      </c>
      <c r="D769" s="61" t="s">
        <v>5476</v>
      </c>
      <c r="E769" s="61" t="s">
        <v>96</v>
      </c>
      <c r="F769" s="61">
        <v>20106020</v>
      </c>
      <c r="G769" s="61">
        <v>125133799</v>
      </c>
      <c r="H769" s="110">
        <v>3862223294.13078</v>
      </c>
      <c r="I769" s="113">
        <v>0.9</v>
      </c>
      <c r="J769" s="110">
        <v>3476000964.71771</v>
      </c>
      <c r="K769" s="61">
        <v>1</v>
      </c>
      <c r="L769" s="110">
        <v>3476000964.71771</v>
      </c>
      <c r="M769" s="61">
        <v>1</v>
      </c>
      <c r="N769" s="112" t="s">
        <v>5477</v>
      </c>
      <c r="O769" s="61" t="s">
        <v>5478</v>
      </c>
      <c r="P769" s="114" t="s">
        <v>5479</v>
      </c>
      <c r="Q769" s="114" t="s">
        <v>5480</v>
      </c>
    </row>
    <row r="770" spans="1:17">
      <c r="A770" s="60">
        <v>43312</v>
      </c>
      <c r="B770" s="61" t="s">
        <v>5481</v>
      </c>
      <c r="C770" s="61" t="s">
        <v>5482</v>
      </c>
      <c r="D770" s="61" t="s">
        <v>5483</v>
      </c>
      <c r="E770" s="61" t="s">
        <v>96</v>
      </c>
      <c r="F770" s="61">
        <v>20304010</v>
      </c>
      <c r="G770" s="61">
        <v>188229113</v>
      </c>
      <c r="H770" s="110">
        <v>4714976173.41433</v>
      </c>
      <c r="I770" s="113">
        <v>0.95</v>
      </c>
      <c r="J770" s="110">
        <v>4479227364.74361</v>
      </c>
      <c r="K770" s="61">
        <v>1</v>
      </c>
      <c r="L770" s="110">
        <v>4479227364.74361</v>
      </c>
      <c r="M770" s="61">
        <v>1</v>
      </c>
      <c r="N770" s="112" t="s">
        <v>5484</v>
      </c>
      <c r="O770" s="61" t="s">
        <v>5485</v>
      </c>
      <c r="P770" s="114" t="s">
        <v>5486</v>
      </c>
      <c r="Q770" s="114" t="s">
        <v>5487</v>
      </c>
    </row>
    <row r="771" spans="1:17">
      <c r="A771" s="60">
        <v>43312</v>
      </c>
      <c r="B771" s="61" t="s">
        <v>5488</v>
      </c>
      <c r="C771" s="61" t="s">
        <v>5489</v>
      </c>
      <c r="D771" s="61" t="s">
        <v>5490</v>
      </c>
      <c r="E771" s="61" t="s">
        <v>96</v>
      </c>
      <c r="F771" s="61">
        <v>45202030</v>
      </c>
      <c r="G771" s="61">
        <v>260473264</v>
      </c>
      <c r="H771" s="110">
        <v>7213392160.08576</v>
      </c>
      <c r="I771" s="113">
        <v>1</v>
      </c>
      <c r="J771" s="110">
        <v>7213392160.08576</v>
      </c>
      <c r="K771" s="61">
        <v>1</v>
      </c>
      <c r="L771" s="110">
        <v>7213392160.08576</v>
      </c>
      <c r="M771" s="61">
        <v>1</v>
      </c>
      <c r="N771" s="112" t="s">
        <v>5491</v>
      </c>
      <c r="O771" s="61" t="s">
        <v>5492</v>
      </c>
      <c r="P771" s="114" t="s">
        <v>5493</v>
      </c>
      <c r="Q771" s="114" t="s">
        <v>5494</v>
      </c>
    </row>
    <row r="772" spans="1:17">
      <c r="A772" s="60">
        <v>43312</v>
      </c>
      <c r="B772" s="61" t="s">
        <v>5495</v>
      </c>
      <c r="C772" s="61" t="s">
        <v>5496</v>
      </c>
      <c r="D772" s="61" t="s">
        <v>5497</v>
      </c>
      <c r="E772" s="61" t="s">
        <v>96</v>
      </c>
      <c r="F772" s="61">
        <v>45103030</v>
      </c>
      <c r="G772" s="61">
        <v>880744664</v>
      </c>
      <c r="H772" s="110">
        <v>12628150667.5004</v>
      </c>
      <c r="I772" s="113">
        <v>0.5</v>
      </c>
      <c r="J772" s="110">
        <v>6314075333.75022</v>
      </c>
      <c r="K772" s="61">
        <v>1</v>
      </c>
      <c r="L772" s="110">
        <v>6314075333.75022</v>
      </c>
      <c r="M772" s="61">
        <v>1</v>
      </c>
      <c r="N772" s="112" t="s">
        <v>5498</v>
      </c>
      <c r="O772" s="61" t="s">
        <v>5499</v>
      </c>
      <c r="P772" s="114" t="s">
        <v>5500</v>
      </c>
      <c r="Q772" s="114" t="s">
        <v>5501</v>
      </c>
    </row>
    <row r="773" spans="1:17">
      <c r="A773" s="60">
        <v>43312</v>
      </c>
      <c r="B773" s="61" t="s">
        <v>5502</v>
      </c>
      <c r="C773" s="61" t="s">
        <v>5503</v>
      </c>
      <c r="D773" s="61" t="s">
        <v>5504</v>
      </c>
      <c r="E773" s="61" t="s">
        <v>96</v>
      </c>
      <c r="F773" s="61">
        <v>20106020</v>
      </c>
      <c r="G773" s="61">
        <v>327560196</v>
      </c>
      <c r="H773" s="110">
        <v>5723671103.94854</v>
      </c>
      <c r="I773" s="113">
        <v>0.8</v>
      </c>
      <c r="J773" s="110">
        <v>4578936883.15884</v>
      </c>
      <c r="K773" s="61">
        <v>1</v>
      </c>
      <c r="L773" s="110">
        <v>4578936883.15884</v>
      </c>
      <c r="M773" s="61">
        <v>1</v>
      </c>
      <c r="N773" s="112" t="s">
        <v>5505</v>
      </c>
      <c r="O773" s="61" t="s">
        <v>5506</v>
      </c>
      <c r="P773" s="114" t="s">
        <v>5507</v>
      </c>
      <c r="Q773" s="114" t="s">
        <v>5508</v>
      </c>
    </row>
    <row r="774" spans="1:17">
      <c r="A774" s="60">
        <v>43312</v>
      </c>
      <c r="B774" s="61" t="s">
        <v>5509</v>
      </c>
      <c r="C774" s="61" t="s">
        <v>5510</v>
      </c>
      <c r="D774" s="61" t="s">
        <v>5511</v>
      </c>
      <c r="E774" s="61" t="s">
        <v>96</v>
      </c>
      <c r="F774" s="61">
        <v>25101010</v>
      </c>
      <c r="G774" s="61">
        <v>212544820</v>
      </c>
      <c r="H774" s="110">
        <v>6094951511.52403</v>
      </c>
      <c r="I774" s="113">
        <v>0.75</v>
      </c>
      <c r="J774" s="110">
        <v>4571213633.64302</v>
      </c>
      <c r="K774" s="61">
        <v>1</v>
      </c>
      <c r="L774" s="110">
        <v>4571213633.64302</v>
      </c>
      <c r="M774" s="61">
        <v>1</v>
      </c>
      <c r="N774" s="112" t="s">
        <v>5512</v>
      </c>
      <c r="O774" s="61" t="s">
        <v>5513</v>
      </c>
      <c r="P774" s="114" t="s">
        <v>5514</v>
      </c>
      <c r="Q774" s="114" t="s">
        <v>5515</v>
      </c>
    </row>
    <row r="775" spans="1:17">
      <c r="A775" s="60">
        <v>43312</v>
      </c>
      <c r="B775" s="61" t="s">
        <v>5516</v>
      </c>
      <c r="C775" s="61" t="s">
        <v>5517</v>
      </c>
      <c r="D775" s="61" t="s">
        <v>5518</v>
      </c>
      <c r="E775" s="61" t="s">
        <v>96</v>
      </c>
      <c r="F775" s="61">
        <v>30202030</v>
      </c>
      <c r="G775" s="61">
        <v>107425796</v>
      </c>
      <c r="H775" s="110">
        <v>4260948135.07236</v>
      </c>
      <c r="I775" s="113">
        <v>0.85</v>
      </c>
      <c r="J775" s="110">
        <v>3621805914.81151</v>
      </c>
      <c r="K775" s="61">
        <v>1</v>
      </c>
      <c r="L775" s="110">
        <v>3621805914.81151</v>
      </c>
      <c r="M775" s="61">
        <v>1</v>
      </c>
      <c r="N775" s="112" t="s">
        <v>5519</v>
      </c>
      <c r="O775" s="61" t="s">
        <v>5520</v>
      </c>
      <c r="P775" s="114" t="s">
        <v>5521</v>
      </c>
      <c r="Q775" s="114" t="s">
        <v>5522</v>
      </c>
    </row>
    <row r="776" spans="1:17">
      <c r="A776" s="60">
        <v>43312</v>
      </c>
      <c r="B776" s="61" t="s">
        <v>5523</v>
      </c>
      <c r="C776" s="61" t="s">
        <v>5524</v>
      </c>
      <c r="D776" s="61" t="s">
        <v>5525</v>
      </c>
      <c r="E776" s="61" t="s">
        <v>96</v>
      </c>
      <c r="F776" s="61">
        <v>20104010</v>
      </c>
      <c r="G776" s="61">
        <v>298142234</v>
      </c>
      <c r="H776" s="110">
        <v>43093990942.6479</v>
      </c>
      <c r="I776" s="113">
        <v>0.75</v>
      </c>
      <c r="J776" s="110">
        <v>32320493206.9859</v>
      </c>
      <c r="K776" s="61">
        <v>1</v>
      </c>
      <c r="L776" s="110">
        <v>32320493206.9859</v>
      </c>
      <c r="M776" s="61">
        <v>1</v>
      </c>
      <c r="N776" s="112" t="s">
        <v>5526</v>
      </c>
      <c r="O776" s="61" t="s">
        <v>5527</v>
      </c>
      <c r="P776" s="114" t="s">
        <v>5528</v>
      </c>
      <c r="Q776" s="114" t="s">
        <v>5529</v>
      </c>
    </row>
    <row r="777" spans="1:17">
      <c r="A777" s="60">
        <v>43312</v>
      </c>
      <c r="B777" s="61" t="s">
        <v>5530</v>
      </c>
      <c r="C777" s="61" t="s">
        <v>5531</v>
      </c>
      <c r="D777" s="61" t="s">
        <v>5532</v>
      </c>
      <c r="E777" s="61" t="s">
        <v>96</v>
      </c>
      <c r="F777" s="61">
        <v>25201010</v>
      </c>
      <c r="G777" s="61">
        <v>400878921</v>
      </c>
      <c r="H777" s="110">
        <v>6739808194.76505</v>
      </c>
      <c r="I777" s="113">
        <v>0.8</v>
      </c>
      <c r="J777" s="110">
        <v>5391846555.81204</v>
      </c>
      <c r="K777" s="61">
        <v>1</v>
      </c>
      <c r="L777" s="110">
        <v>5391846555.81204</v>
      </c>
      <c r="M777" s="61">
        <v>1</v>
      </c>
      <c r="N777" s="112" t="s">
        <v>5533</v>
      </c>
      <c r="O777" s="61" t="s">
        <v>5534</v>
      </c>
      <c r="P777" s="114" t="s">
        <v>5535</v>
      </c>
      <c r="Q777" s="114" t="s">
        <v>5536</v>
      </c>
    </row>
    <row r="778" spans="1:17">
      <c r="A778" s="60">
        <v>43312</v>
      </c>
      <c r="B778" s="61" t="s">
        <v>5537</v>
      </c>
      <c r="C778" s="61" t="s">
        <v>5538</v>
      </c>
      <c r="D778" s="61" t="s">
        <v>5539</v>
      </c>
      <c r="E778" s="61" t="s">
        <v>96</v>
      </c>
      <c r="F778" s="61">
        <v>45103030</v>
      </c>
      <c r="G778" s="61">
        <v>141669000</v>
      </c>
      <c r="H778" s="110">
        <v>46522712524.5667</v>
      </c>
      <c r="I778" s="113">
        <v>0.8</v>
      </c>
      <c r="J778" s="110">
        <v>37218170019.6534</v>
      </c>
      <c r="K778" s="61">
        <v>1</v>
      </c>
      <c r="L778" s="110">
        <v>37218170019.6534</v>
      </c>
      <c r="M778" s="61">
        <v>1</v>
      </c>
      <c r="N778" s="112" t="s">
        <v>5540</v>
      </c>
      <c r="O778" s="61" t="s">
        <v>5541</v>
      </c>
      <c r="P778" s="114" t="s">
        <v>5542</v>
      </c>
      <c r="Q778" s="114" t="s">
        <v>5543</v>
      </c>
    </row>
    <row r="779" spans="1:17">
      <c r="A779" s="60">
        <v>43312</v>
      </c>
      <c r="B779" s="61" t="s">
        <v>5544</v>
      </c>
      <c r="C779" s="61" t="s">
        <v>5545</v>
      </c>
      <c r="D779" s="61" t="s">
        <v>5546</v>
      </c>
      <c r="E779" s="61" t="s">
        <v>96</v>
      </c>
      <c r="F779" s="61">
        <v>60101040</v>
      </c>
      <c r="G779" s="61">
        <v>1412000</v>
      </c>
      <c r="H779" s="110">
        <v>7845845988.92264</v>
      </c>
      <c r="I779" s="113">
        <v>0.95</v>
      </c>
      <c r="J779" s="110">
        <v>7453553689.4765</v>
      </c>
      <c r="K779" s="61">
        <v>1</v>
      </c>
      <c r="L779" s="110">
        <v>7453553689.4765</v>
      </c>
      <c r="M779" s="61">
        <v>1</v>
      </c>
      <c r="N779" s="112" t="s">
        <v>5547</v>
      </c>
      <c r="O779" s="61" t="s">
        <v>5548</v>
      </c>
      <c r="P779" s="114" t="s">
        <v>5549</v>
      </c>
      <c r="Q779" s="114" t="s">
        <v>5550</v>
      </c>
    </row>
    <row r="780" spans="1:17">
      <c r="A780" s="60">
        <v>43312</v>
      </c>
      <c r="B780" s="61" t="s">
        <v>5551</v>
      </c>
      <c r="C780" s="61" t="s">
        <v>5552</v>
      </c>
      <c r="D780" s="61" t="s">
        <v>5553</v>
      </c>
      <c r="E780" s="61" t="s">
        <v>96</v>
      </c>
      <c r="F780" s="61">
        <v>45203015</v>
      </c>
      <c r="G780" s="61">
        <v>99523247</v>
      </c>
      <c r="H780" s="110">
        <v>3205121542.21011</v>
      </c>
      <c r="I780" s="113">
        <v>0.85</v>
      </c>
      <c r="J780" s="110">
        <v>2724353310.8786</v>
      </c>
      <c r="K780" s="61">
        <v>1</v>
      </c>
      <c r="L780" s="110">
        <v>2724353310.8786</v>
      </c>
      <c r="M780" s="61">
        <v>1</v>
      </c>
      <c r="N780" s="112" t="s">
        <v>5554</v>
      </c>
      <c r="O780" s="61" t="s">
        <v>5555</v>
      </c>
      <c r="P780" s="114" t="s">
        <v>5556</v>
      </c>
      <c r="Q780" s="114" t="s">
        <v>5557</v>
      </c>
    </row>
    <row r="781" spans="1:17">
      <c r="A781" s="60">
        <v>43312</v>
      </c>
      <c r="B781" s="61" t="s">
        <v>5558</v>
      </c>
      <c r="C781" s="61" t="s">
        <v>5559</v>
      </c>
      <c r="D781" s="61" t="s">
        <v>5560</v>
      </c>
      <c r="E781" s="61" t="s">
        <v>96</v>
      </c>
      <c r="F781" s="61">
        <v>20304020</v>
      </c>
      <c r="G781" s="61">
        <v>99800000</v>
      </c>
      <c r="H781" s="110">
        <v>6508308022.15473</v>
      </c>
      <c r="I781" s="113">
        <v>0.75</v>
      </c>
      <c r="J781" s="110">
        <v>4881231016.61604</v>
      </c>
      <c r="K781" s="61">
        <v>1</v>
      </c>
      <c r="L781" s="110">
        <v>4881231016.61604</v>
      </c>
      <c r="M781" s="61">
        <v>1</v>
      </c>
      <c r="N781" s="112" t="s">
        <v>5561</v>
      </c>
      <c r="O781" s="61" t="s">
        <v>5562</v>
      </c>
      <c r="P781" s="114" t="s">
        <v>5563</v>
      </c>
      <c r="Q781" s="114" t="s">
        <v>5564</v>
      </c>
    </row>
    <row r="782" spans="1:17">
      <c r="A782" s="60">
        <v>43312</v>
      </c>
      <c r="B782" s="61" t="s">
        <v>5565</v>
      </c>
      <c r="C782" s="61" t="s">
        <v>5566</v>
      </c>
      <c r="D782" s="61" t="s">
        <v>5567</v>
      </c>
      <c r="E782" s="61" t="s">
        <v>96</v>
      </c>
      <c r="F782" s="61">
        <v>15101050</v>
      </c>
      <c r="G782" s="61">
        <v>325402443</v>
      </c>
      <c r="H782" s="110">
        <v>14127710139.1817</v>
      </c>
      <c r="I782" s="113">
        <v>0.45</v>
      </c>
      <c r="J782" s="110">
        <v>6357469562.63177</v>
      </c>
      <c r="K782" s="61">
        <v>1</v>
      </c>
      <c r="L782" s="110">
        <v>6357469562.63177</v>
      </c>
      <c r="M782" s="61">
        <v>1</v>
      </c>
      <c r="N782" s="112" t="s">
        <v>5568</v>
      </c>
      <c r="O782" s="61" t="s">
        <v>5569</v>
      </c>
      <c r="P782" s="114" t="s">
        <v>5570</v>
      </c>
      <c r="Q782" s="114" t="s">
        <v>5571</v>
      </c>
    </row>
    <row r="783" spans="1:17">
      <c r="A783" s="60">
        <v>43312</v>
      </c>
      <c r="B783" s="61" t="s">
        <v>5572</v>
      </c>
      <c r="C783" s="61" t="s">
        <v>5573</v>
      </c>
      <c r="D783" s="61" t="s">
        <v>5574</v>
      </c>
      <c r="E783" s="61" t="s">
        <v>96</v>
      </c>
      <c r="F783" s="61">
        <v>60101020</v>
      </c>
      <c r="G783" s="61">
        <v>2179810</v>
      </c>
      <c r="H783" s="110">
        <v>4402850107.20029</v>
      </c>
      <c r="I783" s="113">
        <v>0.8</v>
      </c>
      <c r="J783" s="110">
        <v>3522280085.76023</v>
      </c>
      <c r="K783" s="61">
        <v>1</v>
      </c>
      <c r="L783" s="110">
        <v>3522280085.76023</v>
      </c>
      <c r="M783" s="61">
        <v>1</v>
      </c>
      <c r="N783" s="112" t="s">
        <v>5575</v>
      </c>
      <c r="O783" s="61" t="s">
        <v>5576</v>
      </c>
      <c r="P783" s="114" t="s">
        <v>5577</v>
      </c>
      <c r="Q783" s="114" t="s">
        <v>5578</v>
      </c>
    </row>
    <row r="784" spans="1:17">
      <c r="A784" s="60">
        <v>43312</v>
      </c>
      <c r="B784" s="61" t="s">
        <v>5579</v>
      </c>
      <c r="C784" s="61" t="s">
        <v>5580</v>
      </c>
      <c r="D784" s="61" t="s">
        <v>5581</v>
      </c>
      <c r="E784" s="61" t="s">
        <v>96</v>
      </c>
      <c r="F784" s="61">
        <v>15104050</v>
      </c>
      <c r="G784" s="61">
        <v>950321402</v>
      </c>
      <c r="H784" s="110">
        <v>18876537764.4006</v>
      </c>
      <c r="I784" s="113">
        <v>0.8</v>
      </c>
      <c r="J784" s="110">
        <v>15101230211.5205</v>
      </c>
      <c r="K784" s="61">
        <v>1</v>
      </c>
      <c r="L784" s="110">
        <v>15101230211.5205</v>
      </c>
      <c r="M784" s="61">
        <v>1</v>
      </c>
      <c r="N784" s="112" t="s">
        <v>5582</v>
      </c>
      <c r="O784" s="61" t="s">
        <v>5583</v>
      </c>
      <c r="P784" s="114" t="s">
        <v>5584</v>
      </c>
      <c r="Q784" s="114" t="s">
        <v>5585</v>
      </c>
    </row>
    <row r="785" spans="1:17">
      <c r="A785" s="60">
        <v>43312</v>
      </c>
      <c r="B785" s="61" t="s">
        <v>5586</v>
      </c>
      <c r="C785" s="61" t="s">
        <v>5587</v>
      </c>
      <c r="D785" s="61" t="s">
        <v>5588</v>
      </c>
      <c r="E785" s="61" t="s">
        <v>96</v>
      </c>
      <c r="F785" s="61">
        <v>20303010</v>
      </c>
      <c r="G785" s="61">
        <v>170055099</v>
      </c>
      <c r="H785" s="110">
        <v>3264681148.392</v>
      </c>
      <c r="I785" s="113">
        <v>0.9</v>
      </c>
      <c r="J785" s="110">
        <v>2938213033.5528</v>
      </c>
      <c r="K785" s="61">
        <v>1</v>
      </c>
      <c r="L785" s="110">
        <v>2938213033.5528</v>
      </c>
      <c r="M785" s="61">
        <v>1</v>
      </c>
      <c r="N785" s="112" t="s">
        <v>5589</v>
      </c>
      <c r="O785" s="61" t="s">
        <v>5590</v>
      </c>
      <c r="P785" s="114" t="s">
        <v>5591</v>
      </c>
      <c r="Q785" s="114" t="s">
        <v>5592</v>
      </c>
    </row>
    <row r="786" spans="1:17">
      <c r="A786" s="60">
        <v>43312</v>
      </c>
      <c r="B786" s="61" t="s">
        <v>5593</v>
      </c>
      <c r="C786" s="61" t="s">
        <v>5594</v>
      </c>
      <c r="D786" s="61" t="s">
        <v>5595</v>
      </c>
      <c r="E786" s="61" t="s">
        <v>96</v>
      </c>
      <c r="F786" s="61">
        <v>15101020</v>
      </c>
      <c r="G786" s="61">
        <v>151000000</v>
      </c>
      <c r="H786" s="110">
        <v>6737939967.83991</v>
      </c>
      <c r="I786" s="113">
        <v>0.85</v>
      </c>
      <c r="J786" s="110">
        <v>5727248972.66393</v>
      </c>
      <c r="K786" s="61">
        <v>1</v>
      </c>
      <c r="L786" s="110">
        <v>5727248972.66393</v>
      </c>
      <c r="M786" s="61">
        <v>1</v>
      </c>
      <c r="N786" s="112" t="s">
        <v>5596</v>
      </c>
      <c r="O786" s="61" t="s">
        <v>5597</v>
      </c>
      <c r="P786" s="114" t="s">
        <v>5598</v>
      </c>
      <c r="Q786" s="114" t="s">
        <v>5599</v>
      </c>
    </row>
    <row r="787" spans="1:17">
      <c r="A787" s="60">
        <v>43312</v>
      </c>
      <c r="B787" s="61" t="s">
        <v>5600</v>
      </c>
      <c r="C787" s="61" t="s">
        <v>5601</v>
      </c>
      <c r="D787" s="61" t="s">
        <v>5602</v>
      </c>
      <c r="E787" s="61" t="s">
        <v>96</v>
      </c>
      <c r="F787" s="61">
        <v>25102010</v>
      </c>
      <c r="G787" s="61">
        <v>4220715112</v>
      </c>
      <c r="H787" s="110">
        <v>39797791680.5074</v>
      </c>
      <c r="I787" s="113">
        <v>0.55</v>
      </c>
      <c r="J787" s="110">
        <v>21888785424.2791</v>
      </c>
      <c r="K787" s="61">
        <v>1</v>
      </c>
      <c r="L787" s="110">
        <v>21888785424.2791</v>
      </c>
      <c r="M787" s="61">
        <v>1</v>
      </c>
      <c r="N787" s="112" t="s">
        <v>5603</v>
      </c>
      <c r="O787" s="61" t="s">
        <v>5604</v>
      </c>
      <c r="P787" s="114" t="s">
        <v>5605</v>
      </c>
      <c r="Q787" s="114" t="s">
        <v>5606</v>
      </c>
    </row>
    <row r="788" spans="1:17">
      <c r="A788" s="60">
        <v>43312</v>
      </c>
      <c r="B788" s="61" t="s">
        <v>5607</v>
      </c>
      <c r="C788" s="61" t="s">
        <v>5608</v>
      </c>
      <c r="D788" s="61" t="s">
        <v>5609</v>
      </c>
      <c r="E788" s="61" t="s">
        <v>96</v>
      </c>
      <c r="F788" s="61">
        <v>30202030</v>
      </c>
      <c r="G788" s="61">
        <v>304357892</v>
      </c>
      <c r="H788" s="110">
        <v>5940878988.92264</v>
      </c>
      <c r="I788" s="113">
        <v>0.65</v>
      </c>
      <c r="J788" s="110">
        <v>3861571342.79971</v>
      </c>
      <c r="K788" s="61">
        <v>1</v>
      </c>
      <c r="L788" s="110">
        <v>3861571342.79971</v>
      </c>
      <c r="M788" s="61">
        <v>1</v>
      </c>
      <c r="N788" s="112" t="s">
        <v>5610</v>
      </c>
      <c r="O788" s="61" t="s">
        <v>5611</v>
      </c>
      <c r="P788" s="114" t="s">
        <v>5612</v>
      </c>
      <c r="Q788" s="114" t="s">
        <v>5613</v>
      </c>
    </row>
    <row r="789" spans="1:17">
      <c r="A789" s="60">
        <v>43312</v>
      </c>
      <c r="B789" s="61" t="s">
        <v>5614</v>
      </c>
      <c r="C789" s="61" t="s">
        <v>5615</v>
      </c>
      <c r="D789" s="61" t="s">
        <v>5616</v>
      </c>
      <c r="E789" s="61" t="s">
        <v>96</v>
      </c>
      <c r="F789" s="61">
        <v>30202030</v>
      </c>
      <c r="G789" s="61">
        <v>117463685</v>
      </c>
      <c r="H789" s="110">
        <v>8090450342.59425</v>
      </c>
      <c r="I789" s="113">
        <v>0.5</v>
      </c>
      <c r="J789" s="110">
        <v>4045225171.29712</v>
      </c>
      <c r="K789" s="61">
        <v>1</v>
      </c>
      <c r="L789" s="110">
        <v>4045225171.29712</v>
      </c>
      <c r="M789" s="61">
        <v>1</v>
      </c>
      <c r="N789" s="112" t="s">
        <v>5617</v>
      </c>
      <c r="O789" s="61" t="s">
        <v>5618</v>
      </c>
      <c r="P789" s="114" t="s">
        <v>5619</v>
      </c>
      <c r="Q789" s="114" t="s">
        <v>5620</v>
      </c>
    </row>
    <row r="790" spans="1:17">
      <c r="A790" s="60">
        <v>43312</v>
      </c>
      <c r="B790" s="61" t="s">
        <v>5621</v>
      </c>
      <c r="C790" s="61" t="s">
        <v>5622</v>
      </c>
      <c r="D790" s="61" t="s">
        <v>5623</v>
      </c>
      <c r="E790" s="61" t="s">
        <v>96</v>
      </c>
      <c r="F790" s="61">
        <v>25504060</v>
      </c>
      <c r="G790" s="61">
        <v>114443496</v>
      </c>
      <c r="H790" s="110">
        <v>17242179382.169</v>
      </c>
      <c r="I790" s="113">
        <v>0.7</v>
      </c>
      <c r="J790" s="110">
        <v>12069525567.5183</v>
      </c>
      <c r="K790" s="61">
        <v>1</v>
      </c>
      <c r="L790" s="110">
        <v>12069525567.5183</v>
      </c>
      <c r="M790" s="61">
        <v>1</v>
      </c>
      <c r="N790" s="112" t="s">
        <v>5624</v>
      </c>
      <c r="O790" s="61" t="s">
        <v>5625</v>
      </c>
      <c r="P790" s="114" t="s">
        <v>5626</v>
      </c>
      <c r="Q790" s="114" t="s">
        <v>5627</v>
      </c>
    </row>
    <row r="791" spans="1:17">
      <c r="A791" s="60">
        <v>43312</v>
      </c>
      <c r="B791" s="61" t="s">
        <v>5628</v>
      </c>
      <c r="C791" s="61" t="s">
        <v>5629</v>
      </c>
      <c r="D791" s="61" t="s">
        <v>5630</v>
      </c>
      <c r="E791" s="61" t="s">
        <v>96</v>
      </c>
      <c r="F791" s="61">
        <v>15101050</v>
      </c>
      <c r="G791" s="61">
        <v>173758000</v>
      </c>
      <c r="H791" s="110">
        <v>12545222047.5255</v>
      </c>
      <c r="I791" s="113">
        <v>0.95</v>
      </c>
      <c r="J791" s="110">
        <v>11917960945.1492</v>
      </c>
      <c r="K791" s="61">
        <v>1</v>
      </c>
      <c r="L791" s="110">
        <v>11917960945.1492</v>
      </c>
      <c r="M791" s="61">
        <v>1</v>
      </c>
      <c r="N791" s="112" t="s">
        <v>5631</v>
      </c>
      <c r="O791" s="61" t="s">
        <v>5632</v>
      </c>
      <c r="P791" s="114" t="s">
        <v>5633</v>
      </c>
      <c r="Q791" s="114" t="s">
        <v>5634</v>
      </c>
    </row>
    <row r="792" spans="1:17">
      <c r="A792" s="60">
        <v>43312</v>
      </c>
      <c r="B792" s="61" t="s">
        <v>5635</v>
      </c>
      <c r="C792" s="61" t="s">
        <v>5636</v>
      </c>
      <c r="D792" s="61" t="s">
        <v>5637</v>
      </c>
      <c r="E792" s="61" t="s">
        <v>96</v>
      </c>
      <c r="F792" s="61">
        <v>25101010</v>
      </c>
      <c r="G792" s="61">
        <v>173138500</v>
      </c>
      <c r="H792" s="110">
        <v>3461532633.55369</v>
      </c>
      <c r="I792" s="113">
        <v>0.45</v>
      </c>
      <c r="J792" s="110">
        <v>1557689685.09916</v>
      </c>
      <c r="K792" s="61">
        <v>1</v>
      </c>
      <c r="L792" s="110">
        <v>1557689685.09916</v>
      </c>
      <c r="M792" s="61">
        <v>1</v>
      </c>
      <c r="N792" s="112" t="s">
        <v>5638</v>
      </c>
      <c r="O792" s="61" t="s">
        <v>5639</v>
      </c>
      <c r="P792" s="114" t="s">
        <v>5640</v>
      </c>
      <c r="Q792" s="114" t="s">
        <v>5641</v>
      </c>
    </row>
    <row r="793" spans="1:17">
      <c r="A793" s="60">
        <v>43312</v>
      </c>
      <c r="B793" s="61" t="s">
        <v>5642</v>
      </c>
      <c r="C793" s="61" t="s">
        <v>5643</v>
      </c>
      <c r="D793" s="61" t="s">
        <v>5644</v>
      </c>
      <c r="E793" s="61" t="s">
        <v>96</v>
      </c>
      <c r="F793" s="61">
        <v>40203020</v>
      </c>
      <c r="G793" s="61">
        <v>3643562601</v>
      </c>
      <c r="H793" s="110">
        <v>17202276528.752</v>
      </c>
      <c r="I793" s="113">
        <v>0.95</v>
      </c>
      <c r="J793" s="110">
        <v>16342162702.3144</v>
      </c>
      <c r="K793" s="61">
        <v>1</v>
      </c>
      <c r="L793" s="110">
        <v>16342162702.3144</v>
      </c>
      <c r="M793" s="61">
        <v>1</v>
      </c>
      <c r="N793" s="112" t="s">
        <v>5645</v>
      </c>
      <c r="O793" s="61" t="s">
        <v>5646</v>
      </c>
      <c r="P793" s="114" t="s">
        <v>5647</v>
      </c>
      <c r="Q793" s="114" t="s">
        <v>5648</v>
      </c>
    </row>
    <row r="794" spans="1:17">
      <c r="A794" s="60">
        <v>43312</v>
      </c>
      <c r="B794" s="61" t="s">
        <v>5649</v>
      </c>
      <c r="C794" s="61" t="s">
        <v>5650</v>
      </c>
      <c r="D794" s="61" t="s">
        <v>5651</v>
      </c>
      <c r="E794" s="61" t="s">
        <v>96</v>
      </c>
      <c r="F794" s="61">
        <v>60101010</v>
      </c>
      <c r="G794" s="61">
        <v>4315130</v>
      </c>
      <c r="H794" s="110">
        <v>6106097838.12757</v>
      </c>
      <c r="I794" s="113">
        <v>0.9</v>
      </c>
      <c r="J794" s="110">
        <v>5495488054.31481</v>
      </c>
      <c r="K794" s="61">
        <v>1</v>
      </c>
      <c r="L794" s="110">
        <v>5495488054.31481</v>
      </c>
      <c r="M794" s="61">
        <v>1</v>
      </c>
      <c r="N794" s="112" t="s">
        <v>5652</v>
      </c>
      <c r="O794" s="61" t="s">
        <v>5653</v>
      </c>
      <c r="P794" s="114" t="s">
        <v>5654</v>
      </c>
      <c r="Q794" s="114" t="s">
        <v>5655</v>
      </c>
    </row>
    <row r="795" spans="1:17">
      <c r="A795" s="60">
        <v>43312</v>
      </c>
      <c r="B795" s="61" t="s">
        <v>5656</v>
      </c>
      <c r="C795" s="61" t="s">
        <v>5657</v>
      </c>
      <c r="D795" s="61" t="s">
        <v>5658</v>
      </c>
      <c r="E795" s="61" t="s">
        <v>96</v>
      </c>
      <c r="F795" s="61">
        <v>60102010</v>
      </c>
      <c r="G795" s="61">
        <v>192125201</v>
      </c>
      <c r="H795" s="110">
        <v>4179246600.27693</v>
      </c>
      <c r="I795" s="113">
        <v>0.65</v>
      </c>
      <c r="J795" s="110">
        <v>2716510290.18001</v>
      </c>
      <c r="K795" s="61">
        <v>1</v>
      </c>
      <c r="L795" s="110">
        <v>2716510290.18001</v>
      </c>
      <c r="M795" s="61">
        <v>1</v>
      </c>
      <c r="N795" s="112" t="s">
        <v>5659</v>
      </c>
      <c r="O795" s="61" t="s">
        <v>5660</v>
      </c>
      <c r="P795" s="114" t="s">
        <v>5661</v>
      </c>
      <c r="Q795" s="114" t="s">
        <v>5662</v>
      </c>
    </row>
    <row r="796" spans="1:17">
      <c r="A796" s="60">
        <v>43312</v>
      </c>
      <c r="B796" s="61" t="s">
        <v>5663</v>
      </c>
      <c r="C796" s="61" t="s">
        <v>5664</v>
      </c>
      <c r="D796" s="61" t="s">
        <v>5665</v>
      </c>
      <c r="E796" s="61" t="s">
        <v>96</v>
      </c>
      <c r="F796" s="61">
        <v>45102010</v>
      </c>
      <c r="G796" s="61">
        <v>251000000</v>
      </c>
      <c r="H796" s="110">
        <v>12018581382.8837</v>
      </c>
      <c r="I796" s="113">
        <v>0.45</v>
      </c>
      <c r="J796" s="110">
        <v>5408361622.29766</v>
      </c>
      <c r="K796" s="61">
        <v>1</v>
      </c>
      <c r="L796" s="110">
        <v>5408361622.29766</v>
      </c>
      <c r="M796" s="61">
        <v>1</v>
      </c>
      <c r="N796" s="112" t="s">
        <v>5666</v>
      </c>
      <c r="O796" s="61" t="s">
        <v>5667</v>
      </c>
      <c r="P796" s="114" t="s">
        <v>5668</v>
      </c>
      <c r="Q796" s="114" t="s">
        <v>5669</v>
      </c>
    </row>
    <row r="797" spans="1:17">
      <c r="A797" s="60">
        <v>43312</v>
      </c>
      <c r="B797" s="61" t="s">
        <v>5670</v>
      </c>
      <c r="C797" s="61" t="s">
        <v>5671</v>
      </c>
      <c r="D797" s="61" t="s">
        <v>5672</v>
      </c>
      <c r="E797" s="61" t="s">
        <v>96</v>
      </c>
      <c r="F797" s="61">
        <v>20106020</v>
      </c>
      <c r="G797" s="61">
        <v>551268104</v>
      </c>
      <c r="H797" s="110">
        <v>5983479956.76255</v>
      </c>
      <c r="I797" s="113">
        <v>0.65</v>
      </c>
      <c r="J797" s="110">
        <v>3889261971.89566</v>
      </c>
      <c r="K797" s="61">
        <v>1</v>
      </c>
      <c r="L797" s="110">
        <v>3889261971.89566</v>
      </c>
      <c r="M797" s="61">
        <v>1</v>
      </c>
      <c r="N797" s="112" t="s">
        <v>5673</v>
      </c>
      <c r="O797" s="61" t="s">
        <v>5674</v>
      </c>
      <c r="P797" s="114" t="s">
        <v>5675</v>
      </c>
      <c r="Q797" s="114" t="s">
        <v>5676</v>
      </c>
    </row>
    <row r="798" spans="1:17">
      <c r="A798" s="60">
        <v>43312</v>
      </c>
      <c r="B798" s="61" t="s">
        <v>5677</v>
      </c>
      <c r="C798" s="61" t="s">
        <v>5678</v>
      </c>
      <c r="D798" s="61" t="s">
        <v>5679</v>
      </c>
      <c r="E798" s="61" t="s">
        <v>96</v>
      </c>
      <c r="F798" s="61">
        <v>50101020</v>
      </c>
      <c r="G798" s="61">
        <v>2096394470</v>
      </c>
      <c r="H798" s="110">
        <v>96785479908.5224</v>
      </c>
      <c r="I798" s="113">
        <v>0.33</v>
      </c>
      <c r="J798" s="110">
        <v>31939208369.8124</v>
      </c>
      <c r="K798" s="61">
        <v>1</v>
      </c>
      <c r="L798" s="110">
        <v>31939208369.8124</v>
      </c>
      <c r="M798" s="61">
        <v>1</v>
      </c>
      <c r="N798" s="112" t="s">
        <v>5680</v>
      </c>
      <c r="O798" s="61" t="s">
        <v>5681</v>
      </c>
      <c r="P798" s="114" t="s">
        <v>5682</v>
      </c>
      <c r="Q798" s="114" t="s">
        <v>5683</v>
      </c>
    </row>
    <row r="799" spans="1:17">
      <c r="A799" s="60">
        <v>43312</v>
      </c>
      <c r="B799" s="61" t="s">
        <v>5684</v>
      </c>
      <c r="C799" s="61" t="s">
        <v>5685</v>
      </c>
      <c r="D799" s="61" t="s">
        <v>5686</v>
      </c>
      <c r="E799" s="61" t="s">
        <v>96</v>
      </c>
      <c r="F799" s="61">
        <v>45102010</v>
      </c>
      <c r="G799" s="61">
        <v>1402500000</v>
      </c>
      <c r="H799" s="110">
        <v>15949459531.8921</v>
      </c>
      <c r="I799" s="113">
        <v>0.45</v>
      </c>
      <c r="J799" s="110">
        <v>7177256789.35144</v>
      </c>
      <c r="K799" s="61">
        <v>1</v>
      </c>
      <c r="L799" s="110">
        <v>7177256789.35144</v>
      </c>
      <c r="M799" s="61">
        <v>1</v>
      </c>
      <c r="N799" s="112" t="s">
        <v>5687</v>
      </c>
      <c r="O799" s="61" t="s">
        <v>5688</v>
      </c>
      <c r="P799" s="114" t="s">
        <v>5689</v>
      </c>
      <c r="Q799" s="114" t="s">
        <v>5690</v>
      </c>
    </row>
    <row r="800" spans="1:17">
      <c r="A800" s="60">
        <v>43312</v>
      </c>
      <c r="B800" s="61" t="s">
        <v>5691</v>
      </c>
      <c r="C800" s="61" t="s">
        <v>5692</v>
      </c>
      <c r="D800" s="61" t="s">
        <v>5693</v>
      </c>
      <c r="E800" s="61" t="s">
        <v>96</v>
      </c>
      <c r="F800" s="61">
        <v>50102010</v>
      </c>
      <c r="G800" s="61">
        <v>3899563000</v>
      </c>
      <c r="H800" s="110">
        <v>100084371082.723</v>
      </c>
      <c r="I800" s="113">
        <v>0.35</v>
      </c>
      <c r="J800" s="110">
        <v>35029529878.953</v>
      </c>
      <c r="K800" s="61">
        <v>1</v>
      </c>
      <c r="L800" s="110">
        <v>35029529878.953</v>
      </c>
      <c r="M800" s="61">
        <v>1</v>
      </c>
      <c r="N800" s="112" t="s">
        <v>5694</v>
      </c>
      <c r="O800" s="61" t="s">
        <v>5695</v>
      </c>
      <c r="P800" s="114" t="s">
        <v>5696</v>
      </c>
      <c r="Q800" s="114" t="s">
        <v>5697</v>
      </c>
    </row>
    <row r="801" spans="1:17">
      <c r="A801" s="60">
        <v>43312</v>
      </c>
      <c r="B801" s="61" t="s">
        <v>5698</v>
      </c>
      <c r="C801" s="61" t="s">
        <v>5699</v>
      </c>
      <c r="D801" s="61" t="s">
        <v>5700</v>
      </c>
      <c r="E801" s="61" t="s">
        <v>96</v>
      </c>
      <c r="F801" s="61">
        <v>20103010</v>
      </c>
      <c r="G801" s="61">
        <v>721509646</v>
      </c>
      <c r="H801" s="110">
        <v>7509011413.16777</v>
      </c>
      <c r="I801" s="113">
        <v>0.9</v>
      </c>
      <c r="J801" s="110">
        <v>6758110271.85099</v>
      </c>
      <c r="K801" s="61">
        <v>1</v>
      </c>
      <c r="L801" s="110">
        <v>6758110271.85099</v>
      </c>
      <c r="M801" s="61">
        <v>1</v>
      </c>
      <c r="N801" s="112" t="s">
        <v>5701</v>
      </c>
      <c r="O801" s="61" t="s">
        <v>5702</v>
      </c>
      <c r="P801" s="114" t="s">
        <v>5703</v>
      </c>
      <c r="Q801" s="114" t="s">
        <v>5704</v>
      </c>
    </row>
    <row r="802" spans="1:17">
      <c r="A802" s="60">
        <v>43312</v>
      </c>
      <c r="B802" s="61" t="s">
        <v>5705</v>
      </c>
      <c r="C802" s="61" t="s">
        <v>5706</v>
      </c>
      <c r="D802" s="61" t="s">
        <v>5707</v>
      </c>
      <c r="E802" s="61" t="s">
        <v>96</v>
      </c>
      <c r="F802" s="61">
        <v>45102010</v>
      </c>
      <c r="G802" s="61">
        <v>99600000</v>
      </c>
      <c r="H802" s="110">
        <v>8523923530.46275</v>
      </c>
      <c r="I802" s="113">
        <v>0.65</v>
      </c>
      <c r="J802" s="110">
        <v>5540550294.80079</v>
      </c>
      <c r="K802" s="61">
        <v>1</v>
      </c>
      <c r="L802" s="110">
        <v>5540550294.80079</v>
      </c>
      <c r="M802" s="61">
        <v>1</v>
      </c>
      <c r="N802" s="112" t="s">
        <v>5708</v>
      </c>
      <c r="O802" s="61" t="s">
        <v>5709</v>
      </c>
      <c r="P802" s="114" t="s">
        <v>5710</v>
      </c>
      <c r="Q802" s="114" t="s">
        <v>5711</v>
      </c>
    </row>
    <row r="803" spans="1:17">
      <c r="A803" s="60">
        <v>43312</v>
      </c>
      <c r="B803" s="61" t="s">
        <v>5712</v>
      </c>
      <c r="C803" s="61" t="s">
        <v>5713</v>
      </c>
      <c r="D803" s="61" t="s">
        <v>5714</v>
      </c>
      <c r="E803" s="61" t="s">
        <v>96</v>
      </c>
      <c r="F803" s="61">
        <v>20304010</v>
      </c>
      <c r="G803" s="61">
        <v>368497718</v>
      </c>
      <c r="H803" s="110">
        <v>7782102960.08576</v>
      </c>
      <c r="I803" s="113">
        <v>0.8</v>
      </c>
      <c r="J803" s="110">
        <v>6225682368.06861</v>
      </c>
      <c r="K803" s="61">
        <v>1</v>
      </c>
      <c r="L803" s="110">
        <v>6225682368.06861</v>
      </c>
      <c r="M803" s="61">
        <v>1</v>
      </c>
      <c r="N803" s="112" t="s">
        <v>5715</v>
      </c>
      <c r="O803" s="61" t="s">
        <v>5716</v>
      </c>
      <c r="P803" s="114" t="s">
        <v>5717</v>
      </c>
      <c r="Q803" s="114" t="s">
        <v>5718</v>
      </c>
    </row>
    <row r="804" spans="1:17">
      <c r="A804" s="60">
        <v>43312</v>
      </c>
      <c r="B804" s="61" t="s">
        <v>5719</v>
      </c>
      <c r="C804" s="61" t="s">
        <v>5720</v>
      </c>
      <c r="D804" s="61" t="s">
        <v>5721</v>
      </c>
      <c r="E804" s="61" t="s">
        <v>96</v>
      </c>
      <c r="F804" s="61">
        <v>15105020</v>
      </c>
      <c r="G804" s="61">
        <v>1014381817</v>
      </c>
      <c r="H804" s="110">
        <v>5998934811.98857</v>
      </c>
      <c r="I804" s="113">
        <v>0.85</v>
      </c>
      <c r="J804" s="110">
        <v>5099094590.19028</v>
      </c>
      <c r="K804" s="61">
        <v>1</v>
      </c>
      <c r="L804" s="110">
        <v>5099094590.19028</v>
      </c>
      <c r="M804" s="61">
        <v>1</v>
      </c>
      <c r="N804" s="112" t="s">
        <v>5722</v>
      </c>
      <c r="O804" s="61" t="s">
        <v>5723</v>
      </c>
      <c r="P804" s="114" t="s">
        <v>5724</v>
      </c>
      <c r="Q804" s="114" t="s">
        <v>5725</v>
      </c>
    </row>
    <row r="805" spans="1:17">
      <c r="A805" s="60">
        <v>43312</v>
      </c>
      <c r="B805" s="61" t="s">
        <v>5726</v>
      </c>
      <c r="C805" s="61" t="s">
        <v>5727</v>
      </c>
      <c r="D805" s="61" t="s">
        <v>5728</v>
      </c>
      <c r="E805" s="61" t="s">
        <v>96</v>
      </c>
      <c r="F805" s="61">
        <v>35101010</v>
      </c>
      <c r="G805" s="61">
        <v>342691224</v>
      </c>
      <c r="H805" s="110">
        <v>13852758518.8494</v>
      </c>
      <c r="I805" s="113">
        <v>0.85</v>
      </c>
      <c r="J805" s="110">
        <v>11774844741.022</v>
      </c>
      <c r="K805" s="61">
        <v>1</v>
      </c>
      <c r="L805" s="110">
        <v>11774844741.022</v>
      </c>
      <c r="M805" s="61">
        <v>1</v>
      </c>
      <c r="N805" s="112" t="s">
        <v>5729</v>
      </c>
      <c r="O805" s="61" t="s">
        <v>5730</v>
      </c>
      <c r="P805" s="114" t="s">
        <v>5731</v>
      </c>
      <c r="Q805" s="114" t="s">
        <v>5732</v>
      </c>
    </row>
    <row r="806" spans="1:17">
      <c r="A806" s="60">
        <v>43312</v>
      </c>
      <c r="B806" s="61" t="s">
        <v>5733</v>
      </c>
      <c r="C806" s="61" t="s">
        <v>5734</v>
      </c>
      <c r="D806" s="61" t="s">
        <v>5735</v>
      </c>
      <c r="E806" s="61" t="s">
        <v>96</v>
      </c>
      <c r="F806" s="61">
        <v>45203015</v>
      </c>
      <c r="G806" s="61">
        <v>213958172</v>
      </c>
      <c r="H806" s="110">
        <v>9633278424.87047</v>
      </c>
      <c r="I806" s="113">
        <v>0.9</v>
      </c>
      <c r="J806" s="110">
        <v>8669950582.38342</v>
      </c>
      <c r="K806" s="61">
        <v>1</v>
      </c>
      <c r="L806" s="110">
        <v>8669950582.38342</v>
      </c>
      <c r="M806" s="61">
        <v>1</v>
      </c>
      <c r="N806" s="112" t="s">
        <v>5736</v>
      </c>
      <c r="O806" s="61" t="s">
        <v>5737</v>
      </c>
      <c r="P806" s="114" t="s">
        <v>5738</v>
      </c>
      <c r="Q806" s="114" t="s">
        <v>5739</v>
      </c>
    </row>
    <row r="807" spans="1:17">
      <c r="A807" s="60">
        <v>43312</v>
      </c>
      <c r="B807" s="61" t="s">
        <v>5740</v>
      </c>
      <c r="C807" s="61" t="s">
        <v>5741</v>
      </c>
      <c r="D807" s="61" t="s">
        <v>5742</v>
      </c>
      <c r="E807" s="61" t="s">
        <v>96</v>
      </c>
      <c r="F807" s="61">
        <v>35202010</v>
      </c>
      <c r="G807" s="61">
        <v>543341400</v>
      </c>
      <c r="H807" s="110">
        <v>12787501503.484</v>
      </c>
      <c r="I807" s="113">
        <v>0.7</v>
      </c>
      <c r="J807" s="110">
        <v>8951251052.43881</v>
      </c>
      <c r="K807" s="61">
        <v>1</v>
      </c>
      <c r="L807" s="110">
        <v>8951251052.43881</v>
      </c>
      <c r="M807" s="61">
        <v>1</v>
      </c>
      <c r="N807" s="112" t="s">
        <v>5743</v>
      </c>
      <c r="O807" s="61" t="s">
        <v>5744</v>
      </c>
      <c r="P807" s="114" t="s">
        <v>5745</v>
      </c>
      <c r="Q807" s="114" t="s">
        <v>5746</v>
      </c>
    </row>
    <row r="808" spans="1:17">
      <c r="A808" s="60">
        <v>43312</v>
      </c>
      <c r="B808" s="61" t="s">
        <v>5747</v>
      </c>
      <c r="C808" s="61" t="s">
        <v>5748</v>
      </c>
      <c r="D808" s="61" t="s">
        <v>5749</v>
      </c>
      <c r="E808" s="61" t="s">
        <v>96</v>
      </c>
      <c r="F808" s="61">
        <v>45103020</v>
      </c>
      <c r="G808" s="61">
        <v>127980271</v>
      </c>
      <c r="H808" s="110">
        <v>10724092745.9353</v>
      </c>
      <c r="I808" s="113">
        <v>0.3</v>
      </c>
      <c r="J808" s="110">
        <v>3217227823.7806</v>
      </c>
      <c r="K808" s="61">
        <v>1</v>
      </c>
      <c r="L808" s="110">
        <v>3217227823.7806</v>
      </c>
      <c r="M808" s="61">
        <v>1</v>
      </c>
      <c r="N808" s="112" t="s">
        <v>5750</v>
      </c>
      <c r="O808" s="61" t="s">
        <v>5751</v>
      </c>
      <c r="P808" s="114" t="s">
        <v>5752</v>
      </c>
      <c r="Q808" s="114" t="s">
        <v>5753</v>
      </c>
    </row>
    <row r="809" spans="1:17">
      <c r="A809" s="60">
        <v>43312</v>
      </c>
      <c r="B809" s="61" t="s">
        <v>5754</v>
      </c>
      <c r="C809" s="61" t="s">
        <v>5755</v>
      </c>
      <c r="D809" s="61" t="s">
        <v>5756</v>
      </c>
      <c r="E809" s="61" t="s">
        <v>96</v>
      </c>
      <c r="F809" s="61">
        <v>25301030</v>
      </c>
      <c r="G809" s="61">
        <v>363690160</v>
      </c>
      <c r="H809" s="110">
        <v>39410055751.2953</v>
      </c>
      <c r="I809" s="113">
        <v>0.55</v>
      </c>
      <c r="J809" s="110">
        <v>21675530663.2124</v>
      </c>
      <c r="K809" s="61">
        <v>1</v>
      </c>
      <c r="L809" s="110">
        <v>21675530663.2124</v>
      </c>
      <c r="M809" s="61">
        <v>1</v>
      </c>
      <c r="N809" s="112" t="s">
        <v>5757</v>
      </c>
      <c r="O809" s="61" t="s">
        <v>5758</v>
      </c>
      <c r="P809" s="114" t="s">
        <v>5759</v>
      </c>
      <c r="Q809" s="114" t="s">
        <v>5760</v>
      </c>
    </row>
    <row r="810" spans="1:17">
      <c r="A810" s="60">
        <v>43312</v>
      </c>
      <c r="B810" s="61" t="s">
        <v>103</v>
      </c>
      <c r="C810" s="61" t="s">
        <v>104</v>
      </c>
      <c r="D810" s="61" t="s">
        <v>105</v>
      </c>
      <c r="E810" s="61" t="s">
        <v>96</v>
      </c>
      <c r="F810" s="61">
        <v>40201020</v>
      </c>
      <c r="G810" s="61">
        <v>1324438128</v>
      </c>
      <c r="H810" s="110">
        <v>21415338678.5778</v>
      </c>
      <c r="I810" s="113">
        <v>1</v>
      </c>
      <c r="J810" s="110">
        <v>21415338678.5778</v>
      </c>
      <c r="K810" s="61">
        <v>1</v>
      </c>
      <c r="L810" s="110">
        <v>21415338678.5778</v>
      </c>
      <c r="M810" s="61">
        <v>1</v>
      </c>
      <c r="N810" s="112" t="s">
        <v>5761</v>
      </c>
      <c r="O810" s="61" t="s">
        <v>5762</v>
      </c>
      <c r="P810" s="114" t="s">
        <v>5763</v>
      </c>
      <c r="Q810" s="114" t="s">
        <v>5764</v>
      </c>
    </row>
    <row r="811" spans="1:17">
      <c r="A811" s="60">
        <v>43312</v>
      </c>
      <c r="B811" s="61" t="s">
        <v>5765</v>
      </c>
      <c r="C811" s="61" t="s">
        <v>5766</v>
      </c>
      <c r="D811" s="61" t="s">
        <v>5767</v>
      </c>
      <c r="E811" s="61" t="s">
        <v>96</v>
      </c>
      <c r="F811" s="61">
        <v>55102010</v>
      </c>
      <c r="G811" s="61">
        <v>416680000</v>
      </c>
      <c r="H811" s="110">
        <v>7984443451.84921</v>
      </c>
      <c r="I811" s="113">
        <v>0.9</v>
      </c>
      <c r="J811" s="110">
        <v>7185999106.66428</v>
      </c>
      <c r="K811" s="61">
        <v>1</v>
      </c>
      <c r="L811" s="110">
        <v>7185999106.66428</v>
      </c>
      <c r="M811" s="61">
        <v>1</v>
      </c>
      <c r="N811" s="112" t="s">
        <v>5768</v>
      </c>
      <c r="O811" s="61" t="s">
        <v>5769</v>
      </c>
      <c r="P811" s="114" t="s">
        <v>5770</v>
      </c>
      <c r="Q811" s="114" t="s">
        <v>5771</v>
      </c>
    </row>
    <row r="812" spans="1:17">
      <c r="A812" s="60">
        <v>43312</v>
      </c>
      <c r="B812" s="61" t="s">
        <v>5772</v>
      </c>
      <c r="C812" s="61" t="s">
        <v>5773</v>
      </c>
      <c r="D812" s="61" t="s">
        <v>5774</v>
      </c>
      <c r="E812" s="61" t="s">
        <v>96</v>
      </c>
      <c r="F812" s="61">
        <v>45102010</v>
      </c>
      <c r="G812" s="61">
        <v>190002120</v>
      </c>
      <c r="H812" s="110">
        <v>7400475640.52171</v>
      </c>
      <c r="I812" s="113">
        <v>0.55</v>
      </c>
      <c r="J812" s="110">
        <v>4070261602.28694</v>
      </c>
      <c r="K812" s="61">
        <v>1</v>
      </c>
      <c r="L812" s="110">
        <v>4070261602.28694</v>
      </c>
      <c r="M812" s="61">
        <v>1</v>
      </c>
      <c r="N812" s="112" t="s">
        <v>5775</v>
      </c>
      <c r="O812" s="61" t="s">
        <v>5776</v>
      </c>
      <c r="P812" s="114" t="s">
        <v>5777</v>
      </c>
      <c r="Q812" s="114" t="s">
        <v>5778</v>
      </c>
    </row>
    <row r="813" spans="1:17">
      <c r="A813" s="60">
        <v>43312</v>
      </c>
      <c r="B813" s="61" t="s">
        <v>5779</v>
      </c>
      <c r="C813" s="61" t="s">
        <v>5780</v>
      </c>
      <c r="D813" s="61" t="s">
        <v>5781</v>
      </c>
      <c r="E813" s="61" t="s">
        <v>96</v>
      </c>
      <c r="F813" s="61">
        <v>35202010</v>
      </c>
      <c r="G813" s="61">
        <v>557835617</v>
      </c>
      <c r="H813" s="110">
        <v>25664225724.0486</v>
      </c>
      <c r="I813" s="113">
        <v>0.7</v>
      </c>
      <c r="J813" s="110">
        <v>17964958006.834</v>
      </c>
      <c r="K813" s="61">
        <v>1</v>
      </c>
      <c r="L813" s="110">
        <v>17964958006.834</v>
      </c>
      <c r="M813" s="61">
        <v>1</v>
      </c>
      <c r="N813" s="112" t="s">
        <v>5782</v>
      </c>
      <c r="O813" s="61" t="s">
        <v>5783</v>
      </c>
      <c r="P813" s="114" t="s">
        <v>5784</v>
      </c>
      <c r="Q813" s="114" t="s">
        <v>5785</v>
      </c>
    </row>
    <row r="814" spans="1:17">
      <c r="A814" s="60">
        <v>43312</v>
      </c>
      <c r="B814" s="61" t="s">
        <v>5786</v>
      </c>
      <c r="C814" s="61" t="s">
        <v>5787</v>
      </c>
      <c r="D814" s="61" t="s">
        <v>5788</v>
      </c>
      <c r="E814" s="61" t="s">
        <v>96</v>
      </c>
      <c r="F814" s="61">
        <v>25201010</v>
      </c>
      <c r="G814" s="61">
        <v>2453053497</v>
      </c>
      <c r="H814" s="110">
        <v>31512336329.1585</v>
      </c>
      <c r="I814" s="113">
        <v>0.9</v>
      </c>
      <c r="J814" s="110">
        <v>28361102696.2426</v>
      </c>
      <c r="K814" s="61">
        <v>1</v>
      </c>
      <c r="L814" s="110">
        <v>28361102696.2426</v>
      </c>
      <c r="M814" s="61">
        <v>1</v>
      </c>
      <c r="N814" s="112" t="s">
        <v>5789</v>
      </c>
      <c r="O814" s="61" t="s">
        <v>5790</v>
      </c>
      <c r="P814" s="114" t="s">
        <v>5791</v>
      </c>
      <c r="Q814" s="114" t="s">
        <v>5792</v>
      </c>
    </row>
    <row r="815" spans="1:17">
      <c r="A815" s="60">
        <v>43312</v>
      </c>
      <c r="B815" s="61" t="s">
        <v>5793</v>
      </c>
      <c r="C815" s="61" t="s">
        <v>5794</v>
      </c>
      <c r="D815" s="61" t="s">
        <v>5795</v>
      </c>
      <c r="E815" s="61" t="s">
        <v>96</v>
      </c>
      <c r="F815" s="61">
        <v>20201050</v>
      </c>
      <c r="G815" s="61">
        <v>146764635</v>
      </c>
      <c r="H815" s="110">
        <v>4116856833.12489</v>
      </c>
      <c r="I815" s="113">
        <v>0.7</v>
      </c>
      <c r="J815" s="110">
        <v>2881799783.18742</v>
      </c>
      <c r="K815" s="61">
        <v>1</v>
      </c>
      <c r="L815" s="110">
        <v>2881799783.18742</v>
      </c>
      <c r="M815" s="61">
        <v>1</v>
      </c>
      <c r="N815" s="112" t="s">
        <v>5796</v>
      </c>
      <c r="O815" s="61" t="s">
        <v>5797</v>
      </c>
      <c r="P815" s="114" t="s">
        <v>5798</v>
      </c>
      <c r="Q815" s="114" t="s">
        <v>5799</v>
      </c>
    </row>
    <row r="816" spans="1:17">
      <c r="A816" s="60">
        <v>43312</v>
      </c>
      <c r="B816" s="61" t="s">
        <v>5800</v>
      </c>
      <c r="C816" s="61" t="s">
        <v>5801</v>
      </c>
      <c r="D816" s="61" t="s">
        <v>5802</v>
      </c>
      <c r="E816" s="61" t="s">
        <v>96</v>
      </c>
      <c r="F816" s="61">
        <v>20202010</v>
      </c>
      <c r="G816" s="61">
        <v>236677955</v>
      </c>
      <c r="H816" s="110">
        <v>5146276062.8015</v>
      </c>
      <c r="I816" s="113">
        <v>0.75</v>
      </c>
      <c r="J816" s="110">
        <v>3859707047.10113</v>
      </c>
      <c r="K816" s="61">
        <v>1</v>
      </c>
      <c r="L816" s="110">
        <v>3859707047.10113</v>
      </c>
      <c r="M816" s="61">
        <v>1</v>
      </c>
      <c r="N816" s="112" t="s">
        <v>5803</v>
      </c>
      <c r="O816" s="61" t="s">
        <v>5804</v>
      </c>
      <c r="P816" s="114" t="s">
        <v>5805</v>
      </c>
      <c r="Q816" s="114" t="s">
        <v>5806</v>
      </c>
    </row>
    <row r="817" spans="1:17">
      <c r="A817" s="60">
        <v>43312</v>
      </c>
      <c r="B817" s="61" t="s">
        <v>5807</v>
      </c>
      <c r="C817" s="61" t="s">
        <v>5808</v>
      </c>
      <c r="D817" s="61" t="s">
        <v>5809</v>
      </c>
      <c r="E817" s="61" t="s">
        <v>96</v>
      </c>
      <c r="F817" s="61">
        <v>30302010</v>
      </c>
      <c r="G817" s="61">
        <v>229136156</v>
      </c>
      <c r="H817" s="110">
        <v>8863315664.4631</v>
      </c>
      <c r="I817" s="113">
        <v>0.4</v>
      </c>
      <c r="J817" s="110">
        <v>3545326265.78524</v>
      </c>
      <c r="K817" s="61">
        <v>1</v>
      </c>
      <c r="L817" s="110">
        <v>3545326265.78524</v>
      </c>
      <c r="M817" s="61">
        <v>1</v>
      </c>
      <c r="N817" s="112" t="s">
        <v>5810</v>
      </c>
      <c r="O817" s="61" t="s">
        <v>5811</v>
      </c>
      <c r="P817" s="114" t="s">
        <v>5812</v>
      </c>
      <c r="Q817" s="114" t="s">
        <v>5813</v>
      </c>
    </row>
    <row r="818" spans="1:17">
      <c r="A818" s="60">
        <v>43312</v>
      </c>
      <c r="B818" s="61" t="s">
        <v>5814</v>
      </c>
      <c r="C818" s="61" t="s">
        <v>5815</v>
      </c>
      <c r="D818" s="61" t="s">
        <v>5816</v>
      </c>
      <c r="E818" s="61" t="s">
        <v>96</v>
      </c>
      <c r="F818" s="61">
        <v>25502020</v>
      </c>
      <c r="G818" s="61">
        <v>1434573900</v>
      </c>
      <c r="H818" s="110">
        <v>10084564962.5692</v>
      </c>
      <c r="I818" s="113">
        <v>0.6</v>
      </c>
      <c r="J818" s="110">
        <v>6050738977.54154</v>
      </c>
      <c r="K818" s="61">
        <v>1</v>
      </c>
      <c r="L818" s="110">
        <v>6050738977.54154</v>
      </c>
      <c r="M818" s="61">
        <v>1</v>
      </c>
      <c r="N818" s="112" t="s">
        <v>5817</v>
      </c>
      <c r="O818" s="61" t="s">
        <v>5818</v>
      </c>
      <c r="P818" s="114" t="s">
        <v>5819</v>
      </c>
      <c r="Q818" s="114" t="s">
        <v>5820</v>
      </c>
    </row>
    <row r="819" spans="1:17">
      <c r="A819" s="60">
        <v>43312</v>
      </c>
      <c r="B819" s="61" t="s">
        <v>5821</v>
      </c>
      <c r="C819" s="61" t="s">
        <v>5822</v>
      </c>
      <c r="D819" s="61" t="s">
        <v>5823</v>
      </c>
      <c r="E819" s="61" t="s">
        <v>96</v>
      </c>
      <c r="F819" s="61">
        <v>20202010</v>
      </c>
      <c r="G819" s="61">
        <v>1695960030</v>
      </c>
      <c r="H819" s="110">
        <v>46285133925.7638</v>
      </c>
      <c r="I819" s="113">
        <v>0.65</v>
      </c>
      <c r="J819" s="110">
        <v>30085337051.7465</v>
      </c>
      <c r="K819" s="61">
        <v>1</v>
      </c>
      <c r="L819" s="110">
        <v>30085337051.7465</v>
      </c>
      <c r="M819" s="61">
        <v>1</v>
      </c>
      <c r="N819" s="112" t="s">
        <v>5824</v>
      </c>
      <c r="O819" s="61" t="s">
        <v>5825</v>
      </c>
      <c r="P819" s="114" t="s">
        <v>5826</v>
      </c>
      <c r="Q819" s="114" t="s">
        <v>5827</v>
      </c>
    </row>
    <row r="820" spans="1:17">
      <c r="A820" s="60">
        <v>43312</v>
      </c>
      <c r="B820" s="61" t="s">
        <v>5828</v>
      </c>
      <c r="C820" s="61" t="s">
        <v>5829</v>
      </c>
      <c r="D820" s="61" t="s">
        <v>5830</v>
      </c>
      <c r="E820" s="61" t="s">
        <v>96</v>
      </c>
      <c r="F820" s="61">
        <v>45301020</v>
      </c>
      <c r="G820" s="61">
        <v>1667194490</v>
      </c>
      <c r="H820" s="110">
        <v>14834069251.742</v>
      </c>
      <c r="I820" s="113">
        <v>0.5</v>
      </c>
      <c r="J820" s="110">
        <v>7417034625.871</v>
      </c>
      <c r="K820" s="61">
        <v>1</v>
      </c>
      <c r="L820" s="110">
        <v>7417034625.871</v>
      </c>
      <c r="M820" s="61">
        <v>1</v>
      </c>
      <c r="N820" s="112" t="s">
        <v>5831</v>
      </c>
      <c r="O820" s="61" t="s">
        <v>5832</v>
      </c>
      <c r="P820" s="114" t="s">
        <v>5833</v>
      </c>
      <c r="Q820" s="114" t="s">
        <v>5834</v>
      </c>
    </row>
    <row r="821" spans="1:17">
      <c r="A821" s="60">
        <v>43312</v>
      </c>
      <c r="B821" s="61" t="s">
        <v>5835</v>
      </c>
      <c r="C821" s="61" t="s">
        <v>5836</v>
      </c>
      <c r="D821" s="61" t="s">
        <v>5837</v>
      </c>
      <c r="E821" s="61" t="s">
        <v>96</v>
      </c>
      <c r="F821" s="61">
        <v>40101015</v>
      </c>
      <c r="G821" s="61">
        <v>2324118091</v>
      </c>
      <c r="H821" s="110">
        <v>13202668340.7799</v>
      </c>
      <c r="I821" s="113">
        <v>0.9</v>
      </c>
      <c r="J821" s="110">
        <v>11882401506.7019</v>
      </c>
      <c r="K821" s="61">
        <v>1</v>
      </c>
      <c r="L821" s="110">
        <v>11882401506.7019</v>
      </c>
      <c r="M821" s="61">
        <v>1</v>
      </c>
      <c r="N821" s="112" t="s">
        <v>5838</v>
      </c>
      <c r="O821" s="61" t="s">
        <v>5839</v>
      </c>
      <c r="P821" s="114" t="s">
        <v>5840</v>
      </c>
      <c r="Q821" s="114" t="s">
        <v>5841</v>
      </c>
    </row>
    <row r="822" spans="1:17">
      <c r="A822" s="60">
        <v>43312</v>
      </c>
      <c r="B822" s="61" t="s">
        <v>5842</v>
      </c>
      <c r="C822" s="61" t="s">
        <v>5843</v>
      </c>
      <c r="D822" s="61" t="s">
        <v>5844</v>
      </c>
      <c r="E822" s="61" t="s">
        <v>96</v>
      </c>
      <c r="F822" s="61">
        <v>45202030</v>
      </c>
      <c r="G822" s="61">
        <v>744912078</v>
      </c>
      <c r="H822" s="110">
        <v>7240167418.83152</v>
      </c>
      <c r="I822" s="113">
        <v>0.9</v>
      </c>
      <c r="J822" s="110">
        <v>6516150676.94837</v>
      </c>
      <c r="K822" s="61">
        <v>1</v>
      </c>
      <c r="L822" s="110">
        <v>6516150676.94837</v>
      </c>
      <c r="M822" s="61">
        <v>1</v>
      </c>
      <c r="N822" s="112" t="s">
        <v>5845</v>
      </c>
      <c r="O822" s="61" t="s">
        <v>5846</v>
      </c>
      <c r="P822" s="114" t="s">
        <v>5847</v>
      </c>
      <c r="Q822" s="114" t="s">
        <v>5848</v>
      </c>
    </row>
    <row r="823" spans="1:17">
      <c r="A823" s="60">
        <v>43312</v>
      </c>
      <c r="B823" s="61" t="s">
        <v>5849</v>
      </c>
      <c r="C823" s="61" t="s">
        <v>5850</v>
      </c>
      <c r="D823" s="61" t="s">
        <v>5851</v>
      </c>
      <c r="E823" s="61" t="s">
        <v>96</v>
      </c>
      <c r="F823" s="61">
        <v>25201040</v>
      </c>
      <c r="G823" s="61">
        <v>51616463</v>
      </c>
      <c r="H823" s="110">
        <v>4454306169.19778</v>
      </c>
      <c r="I823" s="113">
        <v>0.65</v>
      </c>
      <c r="J823" s="110">
        <v>2895299009.97856</v>
      </c>
      <c r="K823" s="61">
        <v>1</v>
      </c>
      <c r="L823" s="110">
        <v>2895299009.97856</v>
      </c>
      <c r="M823" s="61">
        <v>1</v>
      </c>
      <c r="N823" s="112" t="s">
        <v>5852</v>
      </c>
      <c r="O823" s="61" t="s">
        <v>5853</v>
      </c>
      <c r="P823" s="114" t="s">
        <v>5854</v>
      </c>
      <c r="Q823" s="114" t="s">
        <v>5855</v>
      </c>
    </row>
    <row r="824" spans="1:17">
      <c r="A824" s="60">
        <v>43312</v>
      </c>
      <c r="B824" s="61" t="s">
        <v>5856</v>
      </c>
      <c r="C824" s="61" t="s">
        <v>5857</v>
      </c>
      <c r="D824" s="61" t="s">
        <v>5858</v>
      </c>
      <c r="E824" s="61" t="s">
        <v>96</v>
      </c>
      <c r="F824" s="61">
        <v>45301020</v>
      </c>
      <c r="G824" s="61">
        <v>111200000</v>
      </c>
      <c r="H824" s="110">
        <v>9437198499.196</v>
      </c>
      <c r="I824" s="113">
        <v>0.85</v>
      </c>
      <c r="J824" s="110">
        <v>8021618724.3166</v>
      </c>
      <c r="K824" s="61">
        <v>1</v>
      </c>
      <c r="L824" s="110">
        <v>8021618724.3166</v>
      </c>
      <c r="M824" s="61">
        <v>1</v>
      </c>
      <c r="N824" s="112" t="s">
        <v>5859</v>
      </c>
      <c r="O824" s="61" t="s">
        <v>5860</v>
      </c>
      <c r="P824" s="114" t="s">
        <v>5861</v>
      </c>
      <c r="Q824" s="114" t="s">
        <v>5862</v>
      </c>
    </row>
    <row r="825" spans="1:17">
      <c r="A825" s="60">
        <v>43312</v>
      </c>
      <c r="B825" s="61" t="s">
        <v>5863</v>
      </c>
      <c r="C825" s="61" t="s">
        <v>5864</v>
      </c>
      <c r="D825" s="61" t="s">
        <v>5865</v>
      </c>
      <c r="E825" s="61" t="s">
        <v>96</v>
      </c>
      <c r="F825" s="61">
        <v>25503020</v>
      </c>
      <c r="G825" s="61">
        <v>28078000</v>
      </c>
      <c r="H825" s="110">
        <v>8992284259.42469</v>
      </c>
      <c r="I825" s="113">
        <v>0.85</v>
      </c>
      <c r="J825" s="110">
        <v>7643441620.51099</v>
      </c>
      <c r="K825" s="61">
        <v>1</v>
      </c>
      <c r="L825" s="110">
        <v>7643441620.51099</v>
      </c>
      <c r="M825" s="61">
        <v>1</v>
      </c>
      <c r="N825" s="112" t="s">
        <v>5866</v>
      </c>
      <c r="O825" s="61" t="s">
        <v>5867</v>
      </c>
      <c r="P825" s="114" t="s">
        <v>5868</v>
      </c>
      <c r="Q825" s="114" t="s">
        <v>5869</v>
      </c>
    </row>
    <row r="826" spans="1:17">
      <c r="A826" s="60">
        <v>43312</v>
      </c>
      <c r="B826" s="61" t="s">
        <v>5870</v>
      </c>
      <c r="C826" s="61" t="s">
        <v>5871</v>
      </c>
      <c r="D826" s="61" t="s">
        <v>5872</v>
      </c>
      <c r="E826" s="61" t="s">
        <v>96</v>
      </c>
      <c r="F826" s="61">
        <v>25202010</v>
      </c>
      <c r="G826" s="61">
        <v>89597500</v>
      </c>
      <c r="H826" s="110">
        <v>3521788458.10255</v>
      </c>
      <c r="I826" s="113">
        <v>0.5</v>
      </c>
      <c r="J826" s="110">
        <v>1760894229.05128</v>
      </c>
      <c r="K826" s="61">
        <v>1</v>
      </c>
      <c r="L826" s="110">
        <v>1760894229.05128</v>
      </c>
      <c r="M826" s="61">
        <v>1</v>
      </c>
      <c r="N826" s="112" t="s">
        <v>5873</v>
      </c>
      <c r="O826" s="61" t="s">
        <v>5874</v>
      </c>
      <c r="P826" s="114" t="s">
        <v>5875</v>
      </c>
      <c r="Q826" s="114" t="s">
        <v>5876</v>
      </c>
    </row>
    <row r="827" spans="1:17">
      <c r="A827" s="60">
        <v>43312</v>
      </c>
      <c r="B827" s="61" t="s">
        <v>5877</v>
      </c>
      <c r="C827" s="61" t="s">
        <v>5878</v>
      </c>
      <c r="D827" s="61" t="s">
        <v>5879</v>
      </c>
      <c r="E827" s="61" t="s">
        <v>96</v>
      </c>
      <c r="F827" s="61">
        <v>35202010</v>
      </c>
      <c r="G827" s="61">
        <v>406603515</v>
      </c>
      <c r="H827" s="110">
        <v>6774303693.71985</v>
      </c>
      <c r="I827" s="113">
        <v>0.9</v>
      </c>
      <c r="J827" s="110">
        <v>6096873324.34787</v>
      </c>
      <c r="K827" s="61">
        <v>1</v>
      </c>
      <c r="L827" s="110">
        <v>6096873324.34787</v>
      </c>
      <c r="M827" s="61">
        <v>1</v>
      </c>
      <c r="N827" s="112" t="s">
        <v>5880</v>
      </c>
      <c r="O827" s="61" t="s">
        <v>5881</v>
      </c>
      <c r="P827" s="114" t="s">
        <v>5882</v>
      </c>
      <c r="Q827" s="114" t="s">
        <v>5883</v>
      </c>
    </row>
    <row r="828" spans="1:17">
      <c r="A828" s="60">
        <v>43312</v>
      </c>
      <c r="B828" s="61" t="s">
        <v>5884</v>
      </c>
      <c r="C828" s="61" t="s">
        <v>5885</v>
      </c>
      <c r="D828" s="61" t="s">
        <v>5886</v>
      </c>
      <c r="E828" s="61" t="s">
        <v>96</v>
      </c>
      <c r="F828" s="61">
        <v>40203010</v>
      </c>
      <c r="G828" s="61">
        <v>224561761</v>
      </c>
      <c r="H828" s="110">
        <v>6108545312.17617</v>
      </c>
      <c r="I828" s="113">
        <v>1</v>
      </c>
      <c r="J828" s="110">
        <v>6108545312.17617</v>
      </c>
      <c r="K828" s="61">
        <v>1</v>
      </c>
      <c r="L828" s="110">
        <v>6108545312.17617</v>
      </c>
      <c r="M828" s="61">
        <v>1</v>
      </c>
      <c r="N828" s="112" t="s">
        <v>5887</v>
      </c>
      <c r="O828" s="61" t="s">
        <v>5888</v>
      </c>
      <c r="P828" s="114" t="s">
        <v>5889</v>
      </c>
      <c r="Q828" s="114" t="s">
        <v>5890</v>
      </c>
    </row>
    <row r="829" spans="1:17">
      <c r="A829" s="60">
        <v>43312</v>
      </c>
      <c r="B829" s="61" t="s">
        <v>5891</v>
      </c>
      <c r="C829" s="61" t="s">
        <v>5892</v>
      </c>
      <c r="D829" s="61" t="s">
        <v>5893</v>
      </c>
      <c r="E829" s="61" t="s">
        <v>96</v>
      </c>
      <c r="F829" s="61">
        <v>20201080</v>
      </c>
      <c r="G829" s="61">
        <v>233290441</v>
      </c>
      <c r="H829" s="110">
        <v>17777090063.6948</v>
      </c>
      <c r="I829" s="113">
        <v>0.9</v>
      </c>
      <c r="J829" s="110">
        <v>15999381057.3254</v>
      </c>
      <c r="K829" s="61">
        <v>1</v>
      </c>
      <c r="L829" s="110">
        <v>15999381057.3254</v>
      </c>
      <c r="M829" s="61">
        <v>1</v>
      </c>
      <c r="N829" s="112" t="s">
        <v>5894</v>
      </c>
      <c r="O829" s="61" t="s">
        <v>5895</v>
      </c>
      <c r="P829" s="114" t="s">
        <v>5896</v>
      </c>
      <c r="Q829" s="114" t="s">
        <v>5897</v>
      </c>
    </row>
    <row r="830" spans="1:17">
      <c r="A830" s="60">
        <v>43312</v>
      </c>
      <c r="B830" s="61" t="s">
        <v>5898</v>
      </c>
      <c r="C830" s="61" t="s">
        <v>5899</v>
      </c>
      <c r="D830" s="61" t="s">
        <v>5900</v>
      </c>
      <c r="E830" s="61" t="s">
        <v>96</v>
      </c>
      <c r="F830" s="61">
        <v>25202010</v>
      </c>
      <c r="G830" s="61">
        <v>266229476</v>
      </c>
      <c r="H830" s="110">
        <v>4233414930.14115</v>
      </c>
      <c r="I830" s="113">
        <v>0.65</v>
      </c>
      <c r="J830" s="110">
        <v>2751719704.59175</v>
      </c>
      <c r="K830" s="61">
        <v>1</v>
      </c>
      <c r="L830" s="110">
        <v>2751719704.59175</v>
      </c>
      <c r="M830" s="61">
        <v>1</v>
      </c>
      <c r="N830" s="112" t="s">
        <v>5901</v>
      </c>
      <c r="O830" s="61" t="s">
        <v>5902</v>
      </c>
      <c r="P830" s="114" t="s">
        <v>5903</v>
      </c>
      <c r="Q830" s="114" t="s">
        <v>5904</v>
      </c>
    </row>
    <row r="831" spans="1:17">
      <c r="A831" s="60">
        <v>43312</v>
      </c>
      <c r="B831" s="61" t="s">
        <v>5905</v>
      </c>
      <c r="C831" s="61" t="s">
        <v>5906</v>
      </c>
      <c r="D831" s="61" t="s">
        <v>5907</v>
      </c>
      <c r="E831" s="61" t="s">
        <v>96</v>
      </c>
      <c r="F831" s="61">
        <v>20105010</v>
      </c>
      <c r="G831" s="61">
        <v>342124820</v>
      </c>
      <c r="H831" s="110">
        <v>5758112925.4958</v>
      </c>
      <c r="I831" s="113">
        <v>0.65</v>
      </c>
      <c r="J831" s="110">
        <v>3742773401.57227</v>
      </c>
      <c r="K831" s="61">
        <v>1</v>
      </c>
      <c r="L831" s="110">
        <v>3742773401.57227</v>
      </c>
      <c r="M831" s="61">
        <v>1</v>
      </c>
      <c r="N831" s="112" t="s">
        <v>5908</v>
      </c>
      <c r="O831" s="61" t="s">
        <v>5909</v>
      </c>
      <c r="P831" s="114" t="s">
        <v>5910</v>
      </c>
      <c r="Q831" s="114" t="s">
        <v>5911</v>
      </c>
    </row>
    <row r="832" spans="1:17">
      <c r="A832" s="60">
        <v>43312</v>
      </c>
      <c r="B832" s="61" t="s">
        <v>5912</v>
      </c>
      <c r="C832" s="61" t="s">
        <v>5913</v>
      </c>
      <c r="D832" s="61" t="s">
        <v>5914</v>
      </c>
      <c r="E832" s="61" t="s">
        <v>96</v>
      </c>
      <c r="F832" s="61">
        <v>45202030</v>
      </c>
      <c r="G832" s="61">
        <v>399634778</v>
      </c>
      <c r="H832" s="110">
        <v>7186571450.00893</v>
      </c>
      <c r="I832" s="113">
        <v>0.7</v>
      </c>
      <c r="J832" s="110">
        <v>5030600015.00625</v>
      </c>
      <c r="K832" s="61">
        <v>1</v>
      </c>
      <c r="L832" s="110">
        <v>5030600015.00625</v>
      </c>
      <c r="M832" s="61">
        <v>1</v>
      </c>
      <c r="N832" s="112" t="s">
        <v>5915</v>
      </c>
      <c r="O832" s="61" t="s">
        <v>5916</v>
      </c>
      <c r="P832" s="114" t="s">
        <v>5917</v>
      </c>
      <c r="Q832" s="114" t="s">
        <v>5918</v>
      </c>
    </row>
    <row r="833" spans="1:17">
      <c r="A833" s="60">
        <v>43312</v>
      </c>
      <c r="B833" s="61" t="s">
        <v>5919</v>
      </c>
      <c r="C833" s="61" t="s">
        <v>5920</v>
      </c>
      <c r="D833" s="61" t="s">
        <v>5921</v>
      </c>
      <c r="E833" s="61" t="s">
        <v>96</v>
      </c>
      <c r="F833" s="61">
        <v>25201030</v>
      </c>
      <c r="G833" s="61">
        <v>500507285</v>
      </c>
      <c r="H833" s="110">
        <v>8933478251.11667</v>
      </c>
      <c r="I833" s="113">
        <v>0.75</v>
      </c>
      <c r="J833" s="110">
        <v>6700108688.3375</v>
      </c>
      <c r="K833" s="61">
        <v>1</v>
      </c>
      <c r="L833" s="110">
        <v>6700108688.3375</v>
      </c>
      <c r="M833" s="61">
        <v>1</v>
      </c>
      <c r="N833" s="112" t="s">
        <v>5922</v>
      </c>
      <c r="O833" s="61" t="s">
        <v>5923</v>
      </c>
      <c r="P833" s="114" t="s">
        <v>5924</v>
      </c>
      <c r="Q833" s="114" t="s">
        <v>5925</v>
      </c>
    </row>
    <row r="834" spans="1:17">
      <c r="A834" s="60">
        <v>43312</v>
      </c>
      <c r="B834" s="61" t="s">
        <v>5926</v>
      </c>
      <c r="C834" s="61" t="s">
        <v>5927</v>
      </c>
      <c r="D834" s="61" t="s">
        <v>5928</v>
      </c>
      <c r="E834" s="61" t="s">
        <v>96</v>
      </c>
      <c r="F834" s="61">
        <v>25201030</v>
      </c>
      <c r="G834" s="61">
        <v>690683466</v>
      </c>
      <c r="H834" s="110">
        <v>11732487141.3168</v>
      </c>
      <c r="I834" s="113">
        <v>0.9</v>
      </c>
      <c r="J834" s="110">
        <v>10559238427.1851</v>
      </c>
      <c r="K834" s="61">
        <v>1</v>
      </c>
      <c r="L834" s="110">
        <v>10559238427.1851</v>
      </c>
      <c r="M834" s="61">
        <v>1</v>
      </c>
      <c r="N834" s="112" t="s">
        <v>5929</v>
      </c>
      <c r="O834" s="61" t="s">
        <v>5930</v>
      </c>
      <c r="P834" s="114" t="s">
        <v>5931</v>
      </c>
      <c r="Q834" s="114" t="s">
        <v>5932</v>
      </c>
    </row>
    <row r="835" spans="1:17">
      <c r="A835" s="60">
        <v>43312</v>
      </c>
      <c r="B835" s="61" t="s">
        <v>5933</v>
      </c>
      <c r="C835" s="61" t="s">
        <v>5934</v>
      </c>
      <c r="D835" s="61" t="s">
        <v>5935</v>
      </c>
      <c r="E835" s="61" t="s">
        <v>96</v>
      </c>
      <c r="F835" s="61">
        <v>30101030</v>
      </c>
      <c r="G835" s="61">
        <v>886441983</v>
      </c>
      <c r="H835" s="110">
        <v>36070602399.1871</v>
      </c>
      <c r="I835" s="113">
        <v>0.85</v>
      </c>
      <c r="J835" s="110">
        <v>30660012039.309</v>
      </c>
      <c r="K835" s="61">
        <v>1</v>
      </c>
      <c r="L835" s="110">
        <v>30660012039.309</v>
      </c>
      <c r="M835" s="61">
        <v>1</v>
      </c>
      <c r="N835" s="112" t="s">
        <v>5936</v>
      </c>
      <c r="O835" s="61" t="s">
        <v>5937</v>
      </c>
      <c r="P835" s="114" t="s">
        <v>5938</v>
      </c>
      <c r="Q835" s="114" t="s">
        <v>5939</v>
      </c>
    </row>
    <row r="836" spans="1:17">
      <c r="A836" s="60">
        <v>43312</v>
      </c>
      <c r="B836" s="61" t="s">
        <v>5940</v>
      </c>
      <c r="C836" s="61" t="s">
        <v>5941</v>
      </c>
      <c r="D836" s="61" t="s">
        <v>5942</v>
      </c>
      <c r="E836" s="61" t="s">
        <v>96</v>
      </c>
      <c r="F836" s="61">
        <v>40101015</v>
      </c>
      <c r="G836" s="61">
        <v>1191528000</v>
      </c>
      <c r="H836" s="110">
        <v>3597788672.50313</v>
      </c>
      <c r="I836" s="113">
        <v>0.5</v>
      </c>
      <c r="J836" s="110">
        <v>1798894336.25156</v>
      </c>
      <c r="K836" s="61">
        <v>1</v>
      </c>
      <c r="L836" s="110">
        <v>1798894336.25156</v>
      </c>
      <c r="M836" s="61">
        <v>1</v>
      </c>
      <c r="N836" s="112" t="s">
        <v>5943</v>
      </c>
      <c r="O836" s="61" t="s">
        <v>5944</v>
      </c>
      <c r="P836" s="114" t="s">
        <v>5945</v>
      </c>
      <c r="Q836" s="114" t="s">
        <v>5946</v>
      </c>
    </row>
    <row r="837" spans="1:17">
      <c r="A837" s="60">
        <v>43312</v>
      </c>
      <c r="B837" s="61" t="s">
        <v>5947</v>
      </c>
      <c r="C837" s="61" t="s">
        <v>5948</v>
      </c>
      <c r="D837" s="61" t="s">
        <v>5949</v>
      </c>
      <c r="E837" s="61" t="s">
        <v>96</v>
      </c>
      <c r="F837" s="61">
        <v>20301010</v>
      </c>
      <c r="G837" s="61">
        <v>320197200</v>
      </c>
      <c r="H837" s="110">
        <v>6993765892.44238</v>
      </c>
      <c r="I837" s="113">
        <v>0.3</v>
      </c>
      <c r="J837" s="110">
        <v>2098129767.73271</v>
      </c>
      <c r="K837" s="61">
        <v>1</v>
      </c>
      <c r="L837" s="110">
        <v>2098129767.73271</v>
      </c>
      <c r="M837" s="61">
        <v>1</v>
      </c>
      <c r="N837" s="112" t="s">
        <v>5950</v>
      </c>
      <c r="O837" s="61" t="s">
        <v>5951</v>
      </c>
      <c r="P837" s="114" t="s">
        <v>5952</v>
      </c>
      <c r="Q837" s="114" t="s">
        <v>5953</v>
      </c>
    </row>
    <row r="838" spans="1:17">
      <c r="A838" s="60">
        <v>43312</v>
      </c>
      <c r="B838" s="61" t="s">
        <v>5954</v>
      </c>
      <c r="C838" s="61" t="s">
        <v>5955</v>
      </c>
      <c r="D838" s="61" t="s">
        <v>5956</v>
      </c>
      <c r="E838" s="61" t="s">
        <v>96</v>
      </c>
      <c r="F838" s="61">
        <v>25201010</v>
      </c>
      <c r="G838" s="61">
        <v>498316558</v>
      </c>
      <c r="H838" s="110">
        <v>11507488855.0116</v>
      </c>
      <c r="I838" s="113">
        <v>0.35</v>
      </c>
      <c r="J838" s="110">
        <v>4027621099.25406</v>
      </c>
      <c r="K838" s="61">
        <v>1</v>
      </c>
      <c r="L838" s="110">
        <v>4027621099.25406</v>
      </c>
      <c r="M838" s="61">
        <v>1</v>
      </c>
      <c r="N838" s="112" t="s">
        <v>5957</v>
      </c>
      <c r="O838" s="61" t="s">
        <v>5958</v>
      </c>
      <c r="P838" s="114" t="s">
        <v>5959</v>
      </c>
      <c r="Q838" s="114" t="s">
        <v>5960</v>
      </c>
    </row>
    <row r="839" spans="1:17">
      <c r="A839" s="60">
        <v>43312</v>
      </c>
      <c r="B839" s="61" t="s">
        <v>5961</v>
      </c>
      <c r="C839" s="61" t="s">
        <v>5962</v>
      </c>
      <c r="D839" s="61" t="s">
        <v>5963</v>
      </c>
      <c r="E839" s="61" t="s">
        <v>96</v>
      </c>
      <c r="F839" s="61">
        <v>45203010</v>
      </c>
      <c r="G839" s="61">
        <v>296070227</v>
      </c>
      <c r="H839" s="110">
        <v>8410785437.37717</v>
      </c>
      <c r="I839" s="113">
        <v>0.75</v>
      </c>
      <c r="J839" s="110">
        <v>6308089078.03288</v>
      </c>
      <c r="K839" s="61">
        <v>1</v>
      </c>
      <c r="L839" s="110">
        <v>6308089078.03288</v>
      </c>
      <c r="M839" s="61">
        <v>1</v>
      </c>
      <c r="N839" s="112" t="s">
        <v>5964</v>
      </c>
      <c r="O839" s="61" t="s">
        <v>5965</v>
      </c>
      <c r="P839" s="114" t="s">
        <v>5966</v>
      </c>
      <c r="Q839" s="114" t="s">
        <v>5967</v>
      </c>
    </row>
    <row r="840" spans="1:17">
      <c r="A840" s="60">
        <v>43312</v>
      </c>
      <c r="B840" s="61" t="s">
        <v>5968</v>
      </c>
      <c r="C840" s="61" t="s">
        <v>5969</v>
      </c>
      <c r="D840" s="61" t="s">
        <v>5970</v>
      </c>
      <c r="E840" s="61" t="s">
        <v>96</v>
      </c>
      <c r="F840" s="61">
        <v>25504010</v>
      </c>
      <c r="G840" s="61">
        <v>36913299</v>
      </c>
      <c r="H840" s="110">
        <v>3449286292.12078</v>
      </c>
      <c r="I840" s="113">
        <v>0.6</v>
      </c>
      <c r="J840" s="110">
        <v>2069571775.27247</v>
      </c>
      <c r="K840" s="61">
        <v>1</v>
      </c>
      <c r="L840" s="110">
        <v>2069571775.27247</v>
      </c>
      <c r="M840" s="61">
        <v>1</v>
      </c>
      <c r="N840" s="112" t="s">
        <v>5971</v>
      </c>
      <c r="O840" s="61" t="s">
        <v>5972</v>
      </c>
      <c r="P840" s="114" t="s">
        <v>5973</v>
      </c>
      <c r="Q840" s="114" t="s">
        <v>5974</v>
      </c>
    </row>
    <row r="841" spans="1:17">
      <c r="A841" s="60">
        <v>43312</v>
      </c>
      <c r="B841" s="61" t="s">
        <v>5975</v>
      </c>
      <c r="C841" s="61" t="s">
        <v>5976</v>
      </c>
      <c r="D841" s="61" t="s">
        <v>5977</v>
      </c>
      <c r="E841" s="61" t="s">
        <v>96</v>
      </c>
      <c r="F841" s="61">
        <v>25202010</v>
      </c>
      <c r="G841" s="61">
        <v>92720000</v>
      </c>
      <c r="H841" s="110">
        <v>13294229051.2775</v>
      </c>
      <c r="I841" s="113">
        <v>0.8</v>
      </c>
      <c r="J841" s="110">
        <v>10635383241.022</v>
      </c>
      <c r="K841" s="61">
        <v>1</v>
      </c>
      <c r="L841" s="110">
        <v>10635383241.022</v>
      </c>
      <c r="M841" s="61">
        <v>1</v>
      </c>
      <c r="N841" s="112" t="s">
        <v>5978</v>
      </c>
      <c r="O841" s="61" t="s">
        <v>5979</v>
      </c>
      <c r="P841" s="114" t="s">
        <v>5980</v>
      </c>
      <c r="Q841" s="114" t="s">
        <v>5981</v>
      </c>
    </row>
    <row r="842" spans="1:17">
      <c r="A842" s="60">
        <v>43312</v>
      </c>
      <c r="B842" s="61" t="s">
        <v>5982</v>
      </c>
      <c r="C842" s="61" t="s">
        <v>5983</v>
      </c>
      <c r="D842" s="61" t="s">
        <v>5984</v>
      </c>
      <c r="E842" s="61" t="s">
        <v>96</v>
      </c>
      <c r="F842" s="61">
        <v>20103010</v>
      </c>
      <c r="G842" s="61">
        <v>788515000</v>
      </c>
      <c r="H842" s="110">
        <v>8227492585.31356</v>
      </c>
      <c r="I842" s="113">
        <v>0.7</v>
      </c>
      <c r="J842" s="110">
        <v>5759244809.71949</v>
      </c>
      <c r="K842" s="61">
        <v>1</v>
      </c>
      <c r="L842" s="110">
        <v>5759244809.71949</v>
      </c>
      <c r="M842" s="61">
        <v>1</v>
      </c>
      <c r="N842" s="112" t="s">
        <v>5985</v>
      </c>
      <c r="O842" s="61" t="s">
        <v>5986</v>
      </c>
      <c r="P842" s="114" t="s">
        <v>5987</v>
      </c>
      <c r="Q842" s="114" t="s">
        <v>5988</v>
      </c>
    </row>
    <row r="843" spans="1:17">
      <c r="A843" s="60">
        <v>43312</v>
      </c>
      <c r="B843" s="61" t="s">
        <v>5989</v>
      </c>
      <c r="C843" s="61" t="s">
        <v>5990</v>
      </c>
      <c r="D843" s="61" t="s">
        <v>5991</v>
      </c>
      <c r="E843" s="61" t="s">
        <v>96</v>
      </c>
      <c r="F843" s="61">
        <v>15101050</v>
      </c>
      <c r="G843" s="61">
        <v>432106693</v>
      </c>
      <c r="H843" s="110">
        <v>43504041719.7606</v>
      </c>
      <c r="I843" s="113">
        <v>0.85</v>
      </c>
      <c r="J843" s="110">
        <v>36978435461.7965</v>
      </c>
      <c r="K843" s="61">
        <v>1</v>
      </c>
      <c r="L843" s="110">
        <v>36978435461.7965</v>
      </c>
      <c r="M843" s="61">
        <v>1</v>
      </c>
      <c r="N843" s="112" t="s">
        <v>5992</v>
      </c>
      <c r="O843" s="61" t="s">
        <v>5993</v>
      </c>
      <c r="P843" s="114" t="s">
        <v>5994</v>
      </c>
      <c r="Q843" s="114" t="s">
        <v>5995</v>
      </c>
    </row>
    <row r="844" spans="1:17">
      <c r="A844" s="60">
        <v>43312</v>
      </c>
      <c r="B844" s="61" t="s">
        <v>5996</v>
      </c>
      <c r="C844" s="61" t="s">
        <v>5997</v>
      </c>
      <c r="D844" s="61" t="s">
        <v>5998</v>
      </c>
      <c r="E844" s="61" t="s">
        <v>96</v>
      </c>
      <c r="F844" s="61">
        <v>40101015</v>
      </c>
      <c r="G844" s="61">
        <v>275034689</v>
      </c>
      <c r="H844" s="110">
        <v>4321833285.25103</v>
      </c>
      <c r="I844" s="113">
        <v>0.6</v>
      </c>
      <c r="J844" s="110">
        <v>2593099971.15062</v>
      </c>
      <c r="K844" s="61">
        <v>1</v>
      </c>
      <c r="L844" s="110">
        <v>2593099971.15062</v>
      </c>
      <c r="M844" s="61">
        <v>1</v>
      </c>
      <c r="N844" s="112" t="s">
        <v>5999</v>
      </c>
      <c r="O844" s="61" t="s">
        <v>6000</v>
      </c>
      <c r="P844" s="114" t="s">
        <v>6001</v>
      </c>
      <c r="Q844" s="114" t="s">
        <v>6002</v>
      </c>
    </row>
    <row r="845" spans="1:17">
      <c r="A845" s="60">
        <v>43312</v>
      </c>
      <c r="B845" s="61" t="s">
        <v>6003</v>
      </c>
      <c r="C845" s="61" t="s">
        <v>6004</v>
      </c>
      <c r="D845" s="61" t="s">
        <v>6005</v>
      </c>
      <c r="E845" s="61" t="s">
        <v>96</v>
      </c>
      <c r="F845" s="61">
        <v>35202010</v>
      </c>
      <c r="G845" s="61">
        <v>329136165</v>
      </c>
      <c r="H845" s="110">
        <v>17865207598.1776</v>
      </c>
      <c r="I845" s="113">
        <v>0.85</v>
      </c>
      <c r="J845" s="110">
        <v>15185426458.451</v>
      </c>
      <c r="K845" s="61">
        <v>1</v>
      </c>
      <c r="L845" s="110">
        <v>15185426458.451</v>
      </c>
      <c r="M845" s="61">
        <v>1</v>
      </c>
      <c r="N845" s="112" t="s">
        <v>6006</v>
      </c>
      <c r="O845" s="61" t="s">
        <v>6007</v>
      </c>
      <c r="P845" s="114" t="s">
        <v>6008</v>
      </c>
      <c r="Q845" s="114" t="s">
        <v>6009</v>
      </c>
    </row>
    <row r="846" spans="1:17">
      <c r="A846" s="60">
        <v>43312</v>
      </c>
      <c r="B846" s="61" t="s">
        <v>6010</v>
      </c>
      <c r="C846" s="61" t="s">
        <v>6011</v>
      </c>
      <c r="D846" s="61" t="s">
        <v>6012</v>
      </c>
      <c r="E846" s="61" t="s">
        <v>96</v>
      </c>
      <c r="F846" s="61">
        <v>30302010</v>
      </c>
      <c r="G846" s="61">
        <v>400000000</v>
      </c>
      <c r="H846" s="110">
        <v>29337144899.0531</v>
      </c>
      <c r="I846" s="113">
        <v>0.95</v>
      </c>
      <c r="J846" s="110">
        <v>27870287654.1004</v>
      </c>
      <c r="K846" s="61">
        <v>1</v>
      </c>
      <c r="L846" s="110">
        <v>27870287654.1004</v>
      </c>
      <c r="M846" s="61">
        <v>1</v>
      </c>
      <c r="N846" s="112" t="s">
        <v>6013</v>
      </c>
      <c r="O846" s="61" t="s">
        <v>6014</v>
      </c>
      <c r="P846" s="114" t="s">
        <v>6015</v>
      </c>
      <c r="Q846" s="114" t="s">
        <v>6016</v>
      </c>
    </row>
    <row r="847" spans="1:17">
      <c r="A847" s="60">
        <v>43312</v>
      </c>
      <c r="B847" s="61" t="s">
        <v>6017</v>
      </c>
      <c r="C847" s="61" t="s">
        <v>6018</v>
      </c>
      <c r="D847" s="61" t="s">
        <v>6019</v>
      </c>
      <c r="E847" s="61" t="s">
        <v>96</v>
      </c>
      <c r="F847" s="61">
        <v>40101015</v>
      </c>
      <c r="G847" s="61">
        <v>645129069</v>
      </c>
      <c r="H847" s="110">
        <v>5947589773.1642</v>
      </c>
      <c r="I847" s="113">
        <v>0.7</v>
      </c>
      <c r="J847" s="110">
        <v>4163312841.21494</v>
      </c>
      <c r="K847" s="61">
        <v>1</v>
      </c>
      <c r="L847" s="110">
        <v>4163312841.21494</v>
      </c>
      <c r="M847" s="61">
        <v>1</v>
      </c>
      <c r="N847" s="112" t="s">
        <v>6020</v>
      </c>
      <c r="O847" s="61" t="s">
        <v>6021</v>
      </c>
      <c r="P847" s="114" t="s">
        <v>6022</v>
      </c>
      <c r="Q847" s="114" t="s">
        <v>6023</v>
      </c>
    </row>
    <row r="848" spans="1:17">
      <c r="A848" s="60">
        <v>43312</v>
      </c>
      <c r="B848" s="61" t="s">
        <v>6024</v>
      </c>
      <c r="C848" s="61" t="s">
        <v>6025</v>
      </c>
      <c r="D848" s="61" t="s">
        <v>6026</v>
      </c>
      <c r="E848" s="61" t="s">
        <v>96</v>
      </c>
      <c r="F848" s="61">
        <v>10102030</v>
      </c>
      <c r="G848" s="61">
        <v>376850000</v>
      </c>
      <c r="H848" s="110">
        <v>6167493299.98213</v>
      </c>
      <c r="I848" s="113">
        <v>0.5</v>
      </c>
      <c r="J848" s="110">
        <v>3083746649.99107</v>
      </c>
      <c r="K848" s="61">
        <v>1</v>
      </c>
      <c r="L848" s="110">
        <v>3083746649.99107</v>
      </c>
      <c r="M848" s="61">
        <v>1</v>
      </c>
      <c r="N848" s="112" t="s">
        <v>6027</v>
      </c>
      <c r="O848" s="61" t="s">
        <v>6028</v>
      </c>
      <c r="P848" s="114" t="s">
        <v>6029</v>
      </c>
      <c r="Q848" s="114" t="s">
        <v>6030</v>
      </c>
    </row>
    <row r="849" spans="1:17">
      <c r="A849" s="60">
        <v>43312</v>
      </c>
      <c r="B849" s="61" t="s">
        <v>6031</v>
      </c>
      <c r="C849" s="61" t="s">
        <v>6032</v>
      </c>
      <c r="D849" s="61" t="s">
        <v>6033</v>
      </c>
      <c r="E849" s="61" t="s">
        <v>96</v>
      </c>
      <c r="F849" s="61">
        <v>20106020</v>
      </c>
      <c r="G849" s="61">
        <v>67369359</v>
      </c>
      <c r="H849" s="110">
        <v>22556758757.5487</v>
      </c>
      <c r="I849" s="113">
        <v>0.85</v>
      </c>
      <c r="J849" s="110">
        <v>19173244943.9164</v>
      </c>
      <c r="K849" s="61">
        <v>1</v>
      </c>
      <c r="L849" s="110">
        <v>19173244943.9164</v>
      </c>
      <c r="M849" s="61">
        <v>1</v>
      </c>
      <c r="N849" s="112" t="s">
        <v>6034</v>
      </c>
      <c r="O849" s="61" t="s">
        <v>6035</v>
      </c>
      <c r="P849" s="114" t="s">
        <v>6036</v>
      </c>
      <c r="Q849" s="114" t="s">
        <v>6037</v>
      </c>
    </row>
    <row r="850" spans="1:17">
      <c r="A850" s="60">
        <v>43312</v>
      </c>
      <c r="B850" s="61" t="s">
        <v>6038</v>
      </c>
      <c r="C850" s="61" t="s">
        <v>6039</v>
      </c>
      <c r="D850" s="61" t="s">
        <v>6040</v>
      </c>
      <c r="E850" s="61" t="s">
        <v>96</v>
      </c>
      <c r="F850" s="61">
        <v>50102010</v>
      </c>
      <c r="G850" s="61">
        <v>1100660365</v>
      </c>
      <c r="H850" s="110">
        <v>91049803286.5821</v>
      </c>
      <c r="I850" s="113">
        <v>0.75</v>
      </c>
      <c r="J850" s="110">
        <v>68287352464.9366</v>
      </c>
      <c r="K850" s="61">
        <v>1</v>
      </c>
      <c r="L850" s="110">
        <v>68287352464.9366</v>
      </c>
      <c r="M850" s="61">
        <v>1</v>
      </c>
      <c r="N850" s="112" t="s">
        <v>6041</v>
      </c>
      <c r="O850" s="61" t="s">
        <v>6042</v>
      </c>
      <c r="P850" s="114" t="s">
        <v>6043</v>
      </c>
      <c r="Q850" s="114" t="s">
        <v>6044</v>
      </c>
    </row>
    <row r="851" spans="1:17">
      <c r="A851" s="60">
        <v>43312</v>
      </c>
      <c r="B851" s="61" t="s">
        <v>6045</v>
      </c>
      <c r="C851" s="61" t="s">
        <v>6046</v>
      </c>
      <c r="D851" s="61" t="s">
        <v>6047</v>
      </c>
      <c r="E851" s="61" t="s">
        <v>96</v>
      </c>
      <c r="F851" s="61">
        <v>20201080</v>
      </c>
      <c r="G851" s="61">
        <v>102040042</v>
      </c>
      <c r="H851" s="110">
        <v>4658072312.1315</v>
      </c>
      <c r="I851" s="113">
        <v>0.7</v>
      </c>
      <c r="J851" s="110">
        <v>3260650618.49205</v>
      </c>
      <c r="K851" s="61">
        <v>1</v>
      </c>
      <c r="L851" s="110">
        <v>3260650618.49205</v>
      </c>
      <c r="M851" s="61">
        <v>1</v>
      </c>
      <c r="N851" s="112" t="s">
        <v>6048</v>
      </c>
      <c r="O851" s="61" t="s">
        <v>6049</v>
      </c>
      <c r="P851" s="114" t="s">
        <v>6050</v>
      </c>
      <c r="Q851" s="114" t="s">
        <v>6051</v>
      </c>
    </row>
    <row r="852" spans="1:17">
      <c r="A852" s="60">
        <v>43312</v>
      </c>
      <c r="B852" s="61" t="s">
        <v>6052</v>
      </c>
      <c r="C852" s="61" t="s">
        <v>6053</v>
      </c>
      <c r="D852" s="61" t="s">
        <v>6054</v>
      </c>
      <c r="E852" s="61" t="s">
        <v>96</v>
      </c>
      <c r="F852" s="61">
        <v>40301040</v>
      </c>
      <c r="G852" s="61">
        <v>415352294</v>
      </c>
      <c r="H852" s="110">
        <v>16823363417.8667</v>
      </c>
      <c r="I852" s="113">
        <v>0.8</v>
      </c>
      <c r="J852" s="110">
        <v>13458690734.2934</v>
      </c>
      <c r="K852" s="61">
        <v>1</v>
      </c>
      <c r="L852" s="110">
        <v>13458690734.2934</v>
      </c>
      <c r="M852" s="61">
        <v>1</v>
      </c>
      <c r="N852" s="112" t="s">
        <v>6055</v>
      </c>
      <c r="O852" s="61" t="s">
        <v>6056</v>
      </c>
      <c r="P852" s="114" t="s">
        <v>6057</v>
      </c>
      <c r="Q852" s="114" t="s">
        <v>6058</v>
      </c>
    </row>
    <row r="853" spans="1:17">
      <c r="A853" s="60">
        <v>43312</v>
      </c>
      <c r="B853" s="61" t="s">
        <v>6059</v>
      </c>
      <c r="C853" s="61" t="s">
        <v>6060</v>
      </c>
      <c r="D853" s="61" t="s">
        <v>6061</v>
      </c>
      <c r="E853" s="61" t="s">
        <v>96</v>
      </c>
      <c r="F853" s="61">
        <v>25201010</v>
      </c>
      <c r="G853" s="61">
        <v>1265827151</v>
      </c>
      <c r="H853" s="110">
        <v>65903525424.5846</v>
      </c>
      <c r="I853" s="113">
        <v>1</v>
      </c>
      <c r="J853" s="110">
        <v>65903525424.5846</v>
      </c>
      <c r="K853" s="61">
        <v>1</v>
      </c>
      <c r="L853" s="110">
        <v>65903525424.5846</v>
      </c>
      <c r="M853" s="61">
        <v>1</v>
      </c>
      <c r="N853" s="112" t="s">
        <v>6062</v>
      </c>
      <c r="O853" s="61" t="s">
        <v>6063</v>
      </c>
      <c r="P853" s="114" t="s">
        <v>6064</v>
      </c>
      <c r="Q853" s="114" t="s">
        <v>6065</v>
      </c>
    </row>
    <row r="854" spans="1:17">
      <c r="A854" s="60">
        <v>43312</v>
      </c>
      <c r="B854" s="61" t="s">
        <v>6066</v>
      </c>
      <c r="C854" s="61" t="s">
        <v>6067</v>
      </c>
      <c r="D854" s="61" t="s">
        <v>6068</v>
      </c>
      <c r="E854" s="61" t="s">
        <v>96</v>
      </c>
      <c r="F854" s="61">
        <v>40301020</v>
      </c>
      <c r="G854" s="61">
        <v>435027513</v>
      </c>
      <c r="H854" s="110">
        <v>8332133177.34501</v>
      </c>
      <c r="I854" s="113">
        <v>0.4</v>
      </c>
      <c r="J854" s="110">
        <v>3332853270.938</v>
      </c>
      <c r="K854" s="61">
        <v>1</v>
      </c>
      <c r="L854" s="110">
        <v>3332853270.938</v>
      </c>
      <c r="M854" s="61">
        <v>1</v>
      </c>
      <c r="N854" s="112" t="s">
        <v>6069</v>
      </c>
      <c r="O854" s="61" t="s">
        <v>6070</v>
      </c>
      <c r="P854" s="114" t="s">
        <v>6071</v>
      </c>
      <c r="Q854" s="114" t="s">
        <v>6072</v>
      </c>
    </row>
    <row r="855" spans="1:17">
      <c r="A855" s="60">
        <v>43312</v>
      </c>
      <c r="B855" s="61" t="s">
        <v>6073</v>
      </c>
      <c r="C855" s="61" t="s">
        <v>6074</v>
      </c>
      <c r="D855" s="61" t="s">
        <v>6075</v>
      </c>
      <c r="E855" s="61" t="s">
        <v>96</v>
      </c>
      <c r="F855" s="61">
        <v>25101010</v>
      </c>
      <c r="G855" s="61">
        <v>176000000</v>
      </c>
      <c r="H855" s="110">
        <v>6155440414.50777</v>
      </c>
      <c r="I855" s="113">
        <v>0.75</v>
      </c>
      <c r="J855" s="110">
        <v>4616580310.88083</v>
      </c>
      <c r="K855" s="61">
        <v>1</v>
      </c>
      <c r="L855" s="110">
        <v>4616580310.88083</v>
      </c>
      <c r="M855" s="61">
        <v>1</v>
      </c>
      <c r="N855" s="112" t="s">
        <v>6076</v>
      </c>
      <c r="O855" s="61" t="s">
        <v>6077</v>
      </c>
      <c r="P855" s="114" t="s">
        <v>6078</v>
      </c>
      <c r="Q855" s="114" t="s">
        <v>6079</v>
      </c>
    </row>
    <row r="856" spans="1:17">
      <c r="A856" s="60">
        <v>43312</v>
      </c>
      <c r="B856" s="61" t="s">
        <v>6080</v>
      </c>
      <c r="C856" s="61" t="s">
        <v>6081</v>
      </c>
      <c r="D856" s="61" t="s">
        <v>6082</v>
      </c>
      <c r="E856" s="61" t="s">
        <v>96</v>
      </c>
      <c r="F856" s="61">
        <v>25502020</v>
      </c>
      <c r="G856" s="61">
        <v>311644285</v>
      </c>
      <c r="H856" s="110">
        <v>12486373219.8053</v>
      </c>
      <c r="I856" s="113">
        <v>0.65</v>
      </c>
      <c r="J856" s="110">
        <v>8116142592.87341</v>
      </c>
      <c r="K856" s="61">
        <v>1</v>
      </c>
      <c r="L856" s="110">
        <v>8116142592.87341</v>
      </c>
      <c r="M856" s="61">
        <v>1</v>
      </c>
      <c r="N856" s="112" t="s">
        <v>6083</v>
      </c>
      <c r="O856" s="61" t="s">
        <v>6084</v>
      </c>
      <c r="P856" s="114" t="s">
        <v>6085</v>
      </c>
      <c r="Q856" s="114" t="s">
        <v>6086</v>
      </c>
    </row>
    <row r="857" spans="1:17">
      <c r="A857" s="60">
        <v>43312</v>
      </c>
      <c r="B857" s="61" t="s">
        <v>109</v>
      </c>
      <c r="C857" s="61" t="s">
        <v>110</v>
      </c>
      <c r="D857" s="61" t="s">
        <v>111</v>
      </c>
      <c r="E857" s="61" t="s">
        <v>96</v>
      </c>
      <c r="F857" s="61">
        <v>25102010</v>
      </c>
      <c r="G857" s="61">
        <v>769175873</v>
      </c>
      <c r="H857" s="110">
        <v>22359284355.3868</v>
      </c>
      <c r="I857" s="113">
        <v>0.8</v>
      </c>
      <c r="J857" s="110">
        <v>17887427484.3095</v>
      </c>
      <c r="K857" s="61">
        <v>1</v>
      </c>
      <c r="L857" s="110">
        <v>17887427484.3095</v>
      </c>
      <c r="M857" s="61">
        <v>1</v>
      </c>
      <c r="N857" s="112" t="s">
        <v>6087</v>
      </c>
      <c r="O857" s="61" t="s">
        <v>6088</v>
      </c>
      <c r="P857" s="114" t="s">
        <v>6089</v>
      </c>
      <c r="Q857" s="114" t="s">
        <v>6090</v>
      </c>
    </row>
    <row r="858" spans="1:17">
      <c r="A858" s="60">
        <v>43312</v>
      </c>
      <c r="B858" s="61" t="s">
        <v>6091</v>
      </c>
      <c r="C858" s="61" t="s">
        <v>6092</v>
      </c>
      <c r="D858" s="61" t="s">
        <v>6093</v>
      </c>
      <c r="E858" s="61" t="s">
        <v>96</v>
      </c>
      <c r="F858" s="61">
        <v>45301010</v>
      </c>
      <c r="G858" s="61">
        <v>293285539</v>
      </c>
      <c r="H858" s="110">
        <v>6243518308.35269</v>
      </c>
      <c r="I858" s="113">
        <v>0.8</v>
      </c>
      <c r="J858" s="110">
        <v>4994814646.68215</v>
      </c>
      <c r="K858" s="61">
        <v>1</v>
      </c>
      <c r="L858" s="110">
        <v>4994814646.68215</v>
      </c>
      <c r="M858" s="61">
        <v>1</v>
      </c>
      <c r="N858" s="112" t="s">
        <v>6094</v>
      </c>
      <c r="O858" s="61" t="s">
        <v>6095</v>
      </c>
      <c r="P858" s="114" t="s">
        <v>6096</v>
      </c>
      <c r="Q858" s="114" t="s">
        <v>6097</v>
      </c>
    </row>
    <row r="859" spans="1:17">
      <c r="A859" s="60">
        <v>43312</v>
      </c>
      <c r="B859" s="61" t="s">
        <v>6098</v>
      </c>
      <c r="C859" s="61" t="s">
        <v>6099</v>
      </c>
      <c r="D859" s="61" t="s">
        <v>6100</v>
      </c>
      <c r="E859" s="61" t="s">
        <v>96</v>
      </c>
      <c r="F859" s="61">
        <v>15101020</v>
      </c>
      <c r="G859" s="61">
        <v>1655446000</v>
      </c>
      <c r="H859" s="110">
        <v>9479550527.06807</v>
      </c>
      <c r="I859" s="113">
        <v>0.9</v>
      </c>
      <c r="J859" s="110">
        <v>8531595474.36127</v>
      </c>
      <c r="K859" s="61">
        <v>1</v>
      </c>
      <c r="L859" s="110">
        <v>8531595474.36127</v>
      </c>
      <c r="M859" s="61">
        <v>1</v>
      </c>
      <c r="N859" s="112" t="s">
        <v>6101</v>
      </c>
      <c r="O859" s="61" t="s">
        <v>6102</v>
      </c>
      <c r="P859" s="114" t="s">
        <v>6103</v>
      </c>
      <c r="Q859" s="114" t="s">
        <v>6104</v>
      </c>
    </row>
    <row r="860" spans="1:17">
      <c r="A860" s="60">
        <v>43312</v>
      </c>
      <c r="B860" s="61" t="s">
        <v>6105</v>
      </c>
      <c r="C860" s="61" t="s">
        <v>6106</v>
      </c>
      <c r="D860" s="61" t="s">
        <v>6107</v>
      </c>
      <c r="E860" s="61" t="s">
        <v>96</v>
      </c>
      <c r="F860" s="61">
        <v>20107010</v>
      </c>
      <c r="G860" s="61">
        <v>1250603320</v>
      </c>
      <c r="H860" s="110">
        <v>20500778025.7281</v>
      </c>
      <c r="I860" s="113">
        <v>0.9</v>
      </c>
      <c r="J860" s="110">
        <v>18450700223.1553</v>
      </c>
      <c r="K860" s="61">
        <v>1</v>
      </c>
      <c r="L860" s="110">
        <v>18450700223.1553</v>
      </c>
      <c r="M860" s="61">
        <v>1</v>
      </c>
      <c r="N860" s="112" t="s">
        <v>6108</v>
      </c>
      <c r="O860" s="61" t="s">
        <v>6109</v>
      </c>
      <c r="P860" s="114" t="s">
        <v>6110</v>
      </c>
      <c r="Q860" s="114" t="s">
        <v>6111</v>
      </c>
    </row>
    <row r="861" spans="1:17">
      <c r="A861" s="60">
        <v>43312</v>
      </c>
      <c r="B861" s="61" t="s">
        <v>6112</v>
      </c>
      <c r="C861" s="61" t="s">
        <v>6113</v>
      </c>
      <c r="D861" s="61" t="s">
        <v>6114</v>
      </c>
      <c r="E861" s="61" t="s">
        <v>96</v>
      </c>
      <c r="F861" s="61">
        <v>35202010</v>
      </c>
      <c r="G861" s="61">
        <v>397900154</v>
      </c>
      <c r="H861" s="110">
        <v>7688565598.5528</v>
      </c>
      <c r="I861" s="113">
        <v>0.4</v>
      </c>
      <c r="J861" s="110">
        <v>3075426239.42112</v>
      </c>
      <c r="K861" s="61">
        <v>1</v>
      </c>
      <c r="L861" s="110">
        <v>3075426239.42112</v>
      </c>
      <c r="M861" s="61">
        <v>1</v>
      </c>
      <c r="N861" s="112" t="s">
        <v>6115</v>
      </c>
      <c r="O861" s="61" t="s">
        <v>6116</v>
      </c>
      <c r="P861" s="114" t="s">
        <v>6117</v>
      </c>
      <c r="Q861" s="114" t="s">
        <v>6118</v>
      </c>
    </row>
    <row r="862" spans="1:17">
      <c r="A862" s="60">
        <v>43312</v>
      </c>
      <c r="B862" s="61" t="s">
        <v>6119</v>
      </c>
      <c r="C862" s="61" t="s">
        <v>6120</v>
      </c>
      <c r="D862" s="61" t="s">
        <v>6121</v>
      </c>
      <c r="E862" s="61" t="s">
        <v>96</v>
      </c>
      <c r="F862" s="61">
        <v>25101010</v>
      </c>
      <c r="G862" s="61">
        <v>793940571</v>
      </c>
      <c r="H862" s="110">
        <v>12156638723.3697</v>
      </c>
      <c r="I862" s="113">
        <v>0.95</v>
      </c>
      <c r="J862" s="110">
        <v>11548806787.2012</v>
      </c>
      <c r="K862" s="61">
        <v>1</v>
      </c>
      <c r="L862" s="110">
        <v>11548806787.2012</v>
      </c>
      <c r="M862" s="61">
        <v>1</v>
      </c>
      <c r="N862" s="112" t="s">
        <v>6122</v>
      </c>
      <c r="O862" s="61" t="s">
        <v>6123</v>
      </c>
      <c r="P862" s="114" t="s">
        <v>6124</v>
      </c>
      <c r="Q862" s="114" t="s">
        <v>6125</v>
      </c>
    </row>
    <row r="863" spans="1:17">
      <c r="A863" s="60">
        <v>43312</v>
      </c>
      <c r="B863" s="61" t="s">
        <v>6126</v>
      </c>
      <c r="C863" s="61" t="s">
        <v>6127</v>
      </c>
      <c r="D863" s="61" t="s">
        <v>6128</v>
      </c>
      <c r="E863" s="61" t="s">
        <v>96</v>
      </c>
      <c r="F863" s="61">
        <v>20106020</v>
      </c>
      <c r="G863" s="61">
        <v>122905481</v>
      </c>
      <c r="H863" s="110">
        <v>4249099620.06432</v>
      </c>
      <c r="I863" s="113">
        <v>0.9</v>
      </c>
      <c r="J863" s="110">
        <v>3824189658.05789</v>
      </c>
      <c r="K863" s="61">
        <v>1</v>
      </c>
      <c r="L863" s="110">
        <v>3824189658.05789</v>
      </c>
      <c r="M863" s="61">
        <v>1</v>
      </c>
      <c r="N863" s="112" t="s">
        <v>6129</v>
      </c>
      <c r="O863" s="61" t="s">
        <v>6130</v>
      </c>
      <c r="P863" s="114" t="s">
        <v>6131</v>
      </c>
      <c r="Q863" s="114" t="s">
        <v>6132</v>
      </c>
    </row>
    <row r="864" spans="1:17">
      <c r="A864" s="60">
        <v>43312</v>
      </c>
      <c r="B864" s="61" t="s">
        <v>6133</v>
      </c>
      <c r="C864" s="61" t="s">
        <v>6134</v>
      </c>
      <c r="D864" s="61" t="s">
        <v>6135</v>
      </c>
      <c r="E864" s="61" t="s">
        <v>96</v>
      </c>
      <c r="F864" s="61">
        <v>15104020</v>
      </c>
      <c r="G864" s="61">
        <v>290814016</v>
      </c>
      <c r="H864" s="110">
        <v>10430751065.2135</v>
      </c>
      <c r="I864" s="113">
        <v>0.8</v>
      </c>
      <c r="J864" s="110">
        <v>8344600852.17081</v>
      </c>
      <c r="K864" s="61">
        <v>1</v>
      </c>
      <c r="L864" s="110">
        <v>8344600852.17081</v>
      </c>
      <c r="M864" s="61">
        <v>1</v>
      </c>
      <c r="N864" s="112" t="s">
        <v>6136</v>
      </c>
      <c r="O864" s="61" t="s">
        <v>6137</v>
      </c>
      <c r="P864" s="114" t="s">
        <v>6138</v>
      </c>
      <c r="Q864" s="114" t="s">
        <v>6139</v>
      </c>
    </row>
    <row r="865" spans="1:17">
      <c r="A865" s="60">
        <v>43312</v>
      </c>
      <c r="B865" s="61" t="s">
        <v>100</v>
      </c>
      <c r="C865" s="61" t="s">
        <v>101</v>
      </c>
      <c r="D865" s="61" t="s">
        <v>102</v>
      </c>
      <c r="E865" s="61" t="s">
        <v>96</v>
      </c>
      <c r="F865" s="61">
        <v>40101010</v>
      </c>
      <c r="G865" s="61">
        <v>1414443390</v>
      </c>
      <c r="H865" s="110">
        <v>56165810867.8756</v>
      </c>
      <c r="I865" s="113">
        <v>0.95</v>
      </c>
      <c r="J865" s="110">
        <v>53357520324.4819</v>
      </c>
      <c r="K865" s="61">
        <v>1</v>
      </c>
      <c r="L865" s="110">
        <v>53357520324.4819</v>
      </c>
      <c r="M865" s="61">
        <v>1</v>
      </c>
      <c r="N865" s="112" t="s">
        <v>6140</v>
      </c>
      <c r="O865" s="61" t="s">
        <v>6141</v>
      </c>
      <c r="P865" s="114" t="s">
        <v>6142</v>
      </c>
      <c r="Q865" s="114" t="s">
        <v>6143</v>
      </c>
    </row>
    <row r="866" spans="1:17">
      <c r="A866" s="60">
        <v>43312</v>
      </c>
      <c r="B866" s="61" t="s">
        <v>6144</v>
      </c>
      <c r="C866" s="61" t="s">
        <v>6145</v>
      </c>
      <c r="D866" s="61" t="s">
        <v>6146</v>
      </c>
      <c r="E866" s="61" t="s">
        <v>96</v>
      </c>
      <c r="F866" s="61">
        <v>40101010</v>
      </c>
      <c r="G866" s="61">
        <v>390348641</v>
      </c>
      <c r="H866" s="110">
        <v>15468881288.869</v>
      </c>
      <c r="I866" s="113">
        <v>0.85</v>
      </c>
      <c r="J866" s="110">
        <v>13148549095.5387</v>
      </c>
      <c r="K866" s="61">
        <v>1</v>
      </c>
      <c r="L866" s="110">
        <v>13148549095.5387</v>
      </c>
      <c r="M866" s="61">
        <v>1</v>
      </c>
      <c r="N866" s="112" t="s">
        <v>6147</v>
      </c>
      <c r="O866" s="61" t="s">
        <v>6148</v>
      </c>
      <c r="P866" s="114" t="s">
        <v>6149</v>
      </c>
      <c r="Q866" s="114" t="s">
        <v>6150</v>
      </c>
    </row>
    <row r="867" spans="1:17">
      <c r="A867" s="60">
        <v>43312</v>
      </c>
      <c r="B867" s="61" t="s">
        <v>6151</v>
      </c>
      <c r="C867" s="61" t="s">
        <v>6152</v>
      </c>
      <c r="D867" s="61" t="s">
        <v>6153</v>
      </c>
      <c r="E867" s="61" t="s">
        <v>96</v>
      </c>
      <c r="F867" s="61">
        <v>60102010</v>
      </c>
      <c r="G867" s="61">
        <v>476086000</v>
      </c>
      <c r="H867" s="110">
        <v>17386453171.3418</v>
      </c>
      <c r="I867" s="113">
        <v>0.75</v>
      </c>
      <c r="J867" s="110">
        <v>13039839878.5063</v>
      </c>
      <c r="K867" s="61">
        <v>1</v>
      </c>
      <c r="L867" s="110">
        <v>13039839878.5063</v>
      </c>
      <c r="M867" s="61">
        <v>1</v>
      </c>
      <c r="N867" s="112" t="s">
        <v>6154</v>
      </c>
      <c r="O867" s="61" t="s">
        <v>6155</v>
      </c>
      <c r="P867" s="114" t="s">
        <v>6156</v>
      </c>
      <c r="Q867" s="114" t="s">
        <v>6157</v>
      </c>
    </row>
    <row r="868" spans="1:17">
      <c r="A868" s="60">
        <v>43312</v>
      </c>
      <c r="B868" s="61" t="s">
        <v>6158</v>
      </c>
      <c r="C868" s="61" t="s">
        <v>6159</v>
      </c>
      <c r="D868" s="61" t="s">
        <v>6160</v>
      </c>
      <c r="E868" s="61" t="s">
        <v>96</v>
      </c>
      <c r="F868" s="61">
        <v>25101020</v>
      </c>
      <c r="G868" s="61">
        <v>263043000</v>
      </c>
      <c r="H868" s="110">
        <v>4337836144.36305</v>
      </c>
      <c r="I868" s="113">
        <v>0.65</v>
      </c>
      <c r="J868" s="110">
        <v>2819593493.83598</v>
      </c>
      <c r="K868" s="61">
        <v>1</v>
      </c>
      <c r="L868" s="110">
        <v>2819593493.83598</v>
      </c>
      <c r="M868" s="61">
        <v>1</v>
      </c>
      <c r="N868" s="112" t="s">
        <v>6161</v>
      </c>
      <c r="O868" s="61" t="s">
        <v>6162</v>
      </c>
      <c r="P868" s="114" t="s">
        <v>6163</v>
      </c>
      <c r="Q868" s="114" t="s">
        <v>6164</v>
      </c>
    </row>
    <row r="869" spans="1:17">
      <c r="A869" s="60">
        <v>43312</v>
      </c>
      <c r="B869" s="61" t="s">
        <v>6165</v>
      </c>
      <c r="C869" s="61" t="s">
        <v>6166</v>
      </c>
      <c r="D869" s="61" t="s">
        <v>6167</v>
      </c>
      <c r="E869" s="61" t="s">
        <v>96</v>
      </c>
      <c r="F869" s="61">
        <v>30101010</v>
      </c>
      <c r="G869" s="61">
        <v>134331184</v>
      </c>
      <c r="H869" s="110">
        <v>5364127143.82705</v>
      </c>
      <c r="I869" s="113">
        <v>0.55</v>
      </c>
      <c r="J869" s="110">
        <v>2950269929.10488</v>
      </c>
      <c r="K869" s="61">
        <v>1</v>
      </c>
      <c r="L869" s="110">
        <v>2950269929.10488</v>
      </c>
      <c r="M869" s="61">
        <v>1</v>
      </c>
      <c r="N869" s="112" t="s">
        <v>6168</v>
      </c>
      <c r="O869" s="61" t="s">
        <v>6169</v>
      </c>
      <c r="P869" s="114" t="s">
        <v>6170</v>
      </c>
      <c r="Q869" s="114" t="s">
        <v>6171</v>
      </c>
    </row>
    <row r="870" spans="1:17">
      <c r="A870" s="60">
        <v>43312</v>
      </c>
      <c r="B870" s="61" t="s">
        <v>6172</v>
      </c>
      <c r="C870" s="61" t="s">
        <v>6173</v>
      </c>
      <c r="D870" s="61" t="s">
        <v>6174</v>
      </c>
      <c r="E870" s="61" t="s">
        <v>96</v>
      </c>
      <c r="F870" s="61">
        <v>30201030</v>
      </c>
      <c r="G870" s="61">
        <v>309000000</v>
      </c>
      <c r="H870" s="110">
        <v>13125737001.9653</v>
      </c>
      <c r="I870" s="113">
        <v>0.45</v>
      </c>
      <c r="J870" s="110">
        <v>5906581650.8844</v>
      </c>
      <c r="K870" s="61">
        <v>1</v>
      </c>
      <c r="L870" s="110">
        <v>5906581650.8844</v>
      </c>
      <c r="M870" s="61">
        <v>1</v>
      </c>
      <c r="N870" s="112" t="s">
        <v>6175</v>
      </c>
      <c r="O870" s="61" t="s">
        <v>6176</v>
      </c>
      <c r="P870" s="114" t="s">
        <v>6177</v>
      </c>
      <c r="Q870" s="114" t="s">
        <v>6178</v>
      </c>
    </row>
    <row r="871" spans="1:17">
      <c r="A871" s="60">
        <v>43312</v>
      </c>
      <c r="B871" s="61" t="s">
        <v>6179</v>
      </c>
      <c r="C871" s="61" t="s">
        <v>6180</v>
      </c>
      <c r="D871" s="61" t="s">
        <v>6181</v>
      </c>
      <c r="E871" s="61" t="s">
        <v>96</v>
      </c>
      <c r="F871" s="61">
        <v>40101015</v>
      </c>
      <c r="G871" s="61">
        <v>232139248</v>
      </c>
      <c r="H871" s="110">
        <v>2075856595.03305</v>
      </c>
      <c r="I871" s="113">
        <v>0.7</v>
      </c>
      <c r="J871" s="110">
        <v>1453099616.52314</v>
      </c>
      <c r="K871" s="61">
        <v>1</v>
      </c>
      <c r="L871" s="110">
        <v>1453099616.52314</v>
      </c>
      <c r="M871" s="61">
        <v>1</v>
      </c>
      <c r="N871" s="112" t="s">
        <v>6182</v>
      </c>
      <c r="O871" s="61" t="s">
        <v>6183</v>
      </c>
      <c r="P871" s="114" t="s">
        <v>6184</v>
      </c>
      <c r="Q871" s="114" t="s">
        <v>6185</v>
      </c>
    </row>
    <row r="872" spans="1:17">
      <c r="A872" s="60">
        <v>43312</v>
      </c>
      <c r="B872" s="61" t="s">
        <v>6186</v>
      </c>
      <c r="C872" s="61" t="s">
        <v>6187</v>
      </c>
      <c r="D872" s="61" t="s">
        <v>6188</v>
      </c>
      <c r="E872" s="61" t="s">
        <v>96</v>
      </c>
      <c r="F872" s="61">
        <v>35102010</v>
      </c>
      <c r="G872" s="61">
        <v>103344084</v>
      </c>
      <c r="H872" s="110">
        <v>4509878956.04788</v>
      </c>
      <c r="I872" s="113">
        <v>0.7</v>
      </c>
      <c r="J872" s="110">
        <v>3156915269.23352</v>
      </c>
      <c r="K872" s="61">
        <v>1</v>
      </c>
      <c r="L872" s="110">
        <v>3156915269.23352</v>
      </c>
      <c r="M872" s="61">
        <v>1</v>
      </c>
      <c r="N872" s="112" t="s">
        <v>6189</v>
      </c>
      <c r="O872" s="61" t="s">
        <v>6190</v>
      </c>
      <c r="P872" s="114" t="s">
        <v>6191</v>
      </c>
      <c r="Q872" s="114" t="s">
        <v>6192</v>
      </c>
    </row>
    <row r="873" spans="1:17">
      <c r="A873" s="60">
        <v>43312</v>
      </c>
      <c r="B873" s="61" t="s">
        <v>6193</v>
      </c>
      <c r="C873" s="61" t="s">
        <v>6194</v>
      </c>
      <c r="D873" s="61" t="s">
        <v>6195</v>
      </c>
      <c r="E873" s="61" t="s">
        <v>96</v>
      </c>
      <c r="F873" s="61">
        <v>25102010</v>
      </c>
      <c r="G873" s="61">
        <v>491018100</v>
      </c>
      <c r="H873" s="110">
        <v>28735568814.5435</v>
      </c>
      <c r="I873" s="113">
        <v>0.7</v>
      </c>
      <c r="J873" s="110">
        <v>20114898170.1805</v>
      </c>
      <c r="K873" s="61">
        <v>1</v>
      </c>
      <c r="L873" s="110">
        <v>20114898170.1805</v>
      </c>
      <c r="M873" s="61">
        <v>1</v>
      </c>
      <c r="N873" s="112" t="s">
        <v>6196</v>
      </c>
      <c r="O873" s="61" t="s">
        <v>6197</v>
      </c>
      <c r="P873" s="114" t="s">
        <v>6198</v>
      </c>
      <c r="Q873" s="114" t="s">
        <v>6199</v>
      </c>
    </row>
    <row r="874" spans="1:17">
      <c r="A874" s="60">
        <v>43312</v>
      </c>
      <c r="B874" s="61" t="s">
        <v>6200</v>
      </c>
      <c r="C874" s="61" t="s">
        <v>6201</v>
      </c>
      <c r="D874" s="61" t="s">
        <v>6202</v>
      </c>
      <c r="E874" s="61" t="s">
        <v>96</v>
      </c>
      <c r="F874" s="61">
        <v>35101010</v>
      </c>
      <c r="G874" s="61">
        <v>208869232</v>
      </c>
      <c r="H874" s="110">
        <v>19722599448.2759</v>
      </c>
      <c r="I874" s="113">
        <v>0.8</v>
      </c>
      <c r="J874" s="110">
        <v>15778079558.6207</v>
      </c>
      <c r="K874" s="61">
        <v>1</v>
      </c>
      <c r="L874" s="110">
        <v>15778079558.6207</v>
      </c>
      <c r="M874" s="61">
        <v>1</v>
      </c>
      <c r="N874" s="112" t="s">
        <v>6203</v>
      </c>
      <c r="O874" s="61" t="s">
        <v>6204</v>
      </c>
      <c r="P874" s="114" t="s">
        <v>6205</v>
      </c>
      <c r="Q874" s="114" t="s">
        <v>6206</v>
      </c>
    </row>
    <row r="875" spans="1:17">
      <c r="A875" s="60">
        <v>43312</v>
      </c>
      <c r="B875" s="61" t="s">
        <v>6207</v>
      </c>
      <c r="C875" s="61" t="s">
        <v>6208</v>
      </c>
      <c r="D875" s="61" t="s">
        <v>6209</v>
      </c>
      <c r="E875" s="61" t="s">
        <v>96</v>
      </c>
      <c r="F875" s="61">
        <v>40301020</v>
      </c>
      <c r="G875" s="61">
        <v>655000000</v>
      </c>
      <c r="H875" s="110">
        <v>9742495979.98928</v>
      </c>
      <c r="I875" s="113">
        <v>0.85</v>
      </c>
      <c r="J875" s="110">
        <v>8281121582.99089</v>
      </c>
      <c r="K875" s="61">
        <v>1</v>
      </c>
      <c r="L875" s="110">
        <v>8281121582.99089</v>
      </c>
      <c r="M875" s="61">
        <v>1</v>
      </c>
      <c r="N875" s="112" t="s">
        <v>6210</v>
      </c>
      <c r="O875" s="61" t="s">
        <v>6211</v>
      </c>
      <c r="P875" s="114" t="s">
        <v>6212</v>
      </c>
      <c r="Q875" s="114" t="s">
        <v>6213</v>
      </c>
    </row>
    <row r="876" spans="1:17">
      <c r="A876" s="60">
        <v>43312</v>
      </c>
      <c r="B876" s="61" t="s">
        <v>6214</v>
      </c>
      <c r="C876" s="61" t="s">
        <v>6215</v>
      </c>
      <c r="D876" s="61" t="s">
        <v>6216</v>
      </c>
      <c r="E876" s="61" t="s">
        <v>96</v>
      </c>
      <c r="F876" s="61">
        <v>15102010</v>
      </c>
      <c r="G876" s="61">
        <v>127140278</v>
      </c>
      <c r="H876" s="110">
        <v>3992300135.51903</v>
      </c>
      <c r="I876" s="113">
        <v>0.95</v>
      </c>
      <c r="J876" s="110">
        <v>3792685128.74308</v>
      </c>
      <c r="K876" s="61">
        <v>1</v>
      </c>
      <c r="L876" s="110">
        <v>3792685128.74308</v>
      </c>
      <c r="M876" s="61">
        <v>1</v>
      </c>
      <c r="N876" s="112" t="s">
        <v>6217</v>
      </c>
      <c r="O876" s="61" t="s">
        <v>6218</v>
      </c>
      <c r="P876" s="114" t="s">
        <v>6219</v>
      </c>
      <c r="Q876" s="114" t="s">
        <v>6220</v>
      </c>
    </row>
    <row r="877" spans="1:17">
      <c r="A877" s="60">
        <v>43312</v>
      </c>
      <c r="B877" s="61" t="s">
        <v>6221</v>
      </c>
      <c r="C877" s="61" t="s">
        <v>6222</v>
      </c>
      <c r="D877" s="61" t="s">
        <v>6223</v>
      </c>
      <c r="E877" s="61" t="s">
        <v>96</v>
      </c>
      <c r="F877" s="61">
        <v>20103010</v>
      </c>
      <c r="G877" s="61">
        <v>224541172</v>
      </c>
      <c r="H877" s="110">
        <v>12456679275.6834</v>
      </c>
      <c r="I877" s="113">
        <v>0.95</v>
      </c>
      <c r="J877" s="110">
        <v>11833845311.8992</v>
      </c>
      <c r="K877" s="61">
        <v>1</v>
      </c>
      <c r="L877" s="110">
        <v>11833845311.8992</v>
      </c>
      <c r="M877" s="61">
        <v>1</v>
      </c>
      <c r="N877" s="112" t="s">
        <v>6224</v>
      </c>
      <c r="O877" s="61" t="s">
        <v>6225</v>
      </c>
      <c r="P877" s="114" t="s">
        <v>6226</v>
      </c>
      <c r="Q877" s="114" t="s">
        <v>6227</v>
      </c>
    </row>
    <row r="878" spans="1:17">
      <c r="A878" s="60">
        <v>43312</v>
      </c>
      <c r="B878" s="61" t="s">
        <v>6228</v>
      </c>
      <c r="C878" s="61" t="s">
        <v>6229</v>
      </c>
      <c r="D878" s="61" t="s">
        <v>6230</v>
      </c>
      <c r="E878" s="61" t="s">
        <v>96</v>
      </c>
      <c r="F878" s="61">
        <v>35202010</v>
      </c>
      <c r="G878" s="61">
        <v>90139653</v>
      </c>
      <c r="H878" s="110">
        <v>10170303889.4944</v>
      </c>
      <c r="I878" s="113">
        <v>0.4</v>
      </c>
      <c r="J878" s="110">
        <v>4068121555.79775</v>
      </c>
      <c r="K878" s="61">
        <v>1</v>
      </c>
      <c r="L878" s="110">
        <v>4068121555.79775</v>
      </c>
      <c r="M878" s="61">
        <v>1</v>
      </c>
      <c r="N878" s="112" t="s">
        <v>6231</v>
      </c>
      <c r="O878" s="61" t="s">
        <v>6232</v>
      </c>
      <c r="P878" s="114" t="s">
        <v>6233</v>
      </c>
      <c r="Q878" s="114" t="s">
        <v>6234</v>
      </c>
    </row>
    <row r="879" spans="1:17">
      <c r="A879" s="60">
        <v>43312</v>
      </c>
      <c r="B879" s="61" t="s">
        <v>6235</v>
      </c>
      <c r="C879" s="61" t="s">
        <v>6236</v>
      </c>
      <c r="D879" s="61" t="s">
        <v>6237</v>
      </c>
      <c r="E879" s="61" t="s">
        <v>96</v>
      </c>
      <c r="F879" s="61">
        <v>15101040</v>
      </c>
      <c r="G879" s="61">
        <v>433092837</v>
      </c>
      <c r="H879" s="110">
        <v>6615943820.52886</v>
      </c>
      <c r="I879" s="113">
        <v>0.3</v>
      </c>
      <c r="J879" s="110">
        <v>1984783146.15866</v>
      </c>
      <c r="K879" s="61">
        <v>1</v>
      </c>
      <c r="L879" s="110">
        <v>1984783146.15866</v>
      </c>
      <c r="M879" s="61">
        <v>1</v>
      </c>
      <c r="N879" s="112" t="s">
        <v>6238</v>
      </c>
      <c r="O879" s="61" t="s">
        <v>6239</v>
      </c>
      <c r="P879" s="114" t="s">
        <v>6240</v>
      </c>
      <c r="Q879" s="114" t="s">
        <v>6241</v>
      </c>
    </row>
    <row r="880" spans="1:17">
      <c r="A880" s="60">
        <v>43312</v>
      </c>
      <c r="B880" s="61" t="s">
        <v>6242</v>
      </c>
      <c r="C880" s="61" t="s">
        <v>6243</v>
      </c>
      <c r="D880" s="61" t="s">
        <v>6244</v>
      </c>
      <c r="E880" s="61" t="s">
        <v>96</v>
      </c>
      <c r="F880" s="61">
        <v>25503010</v>
      </c>
      <c r="G880" s="61">
        <v>355518963</v>
      </c>
      <c r="H880" s="110">
        <v>2966363332.51742</v>
      </c>
      <c r="I880" s="113">
        <v>0.8</v>
      </c>
      <c r="J880" s="110">
        <v>2373090666.01394</v>
      </c>
      <c r="K880" s="61">
        <v>1</v>
      </c>
      <c r="L880" s="110">
        <v>2373090666.01394</v>
      </c>
      <c r="M880" s="61">
        <v>1</v>
      </c>
      <c r="N880" s="112" t="s">
        <v>6245</v>
      </c>
      <c r="O880" s="61" t="s">
        <v>6246</v>
      </c>
      <c r="P880" s="114" t="s">
        <v>6247</v>
      </c>
      <c r="Q880" s="114" t="s">
        <v>6248</v>
      </c>
    </row>
    <row r="881" spans="1:17">
      <c r="A881" s="60">
        <v>43312</v>
      </c>
      <c r="B881" s="61" t="s">
        <v>6249</v>
      </c>
      <c r="C881" s="61" t="s">
        <v>6250</v>
      </c>
      <c r="D881" s="61" t="s">
        <v>6251</v>
      </c>
      <c r="E881" s="61" t="s">
        <v>96</v>
      </c>
      <c r="F881" s="61">
        <v>35202010</v>
      </c>
      <c r="G881" s="61">
        <v>791069795</v>
      </c>
      <c r="H881" s="110">
        <v>33037799639.3157</v>
      </c>
      <c r="I881" s="113">
        <v>0.9</v>
      </c>
      <c r="J881" s="110">
        <v>29734019675.3841</v>
      </c>
      <c r="K881" s="61">
        <v>1</v>
      </c>
      <c r="L881" s="110">
        <v>29734019675.3841</v>
      </c>
      <c r="M881" s="61">
        <v>1</v>
      </c>
      <c r="N881" s="112" t="s">
        <v>6252</v>
      </c>
      <c r="O881" s="61" t="s">
        <v>6253</v>
      </c>
      <c r="P881" s="114" t="s">
        <v>6254</v>
      </c>
      <c r="Q881" s="114" t="s">
        <v>6255</v>
      </c>
    </row>
    <row r="882" spans="1:17">
      <c r="A882" s="60">
        <v>43312</v>
      </c>
      <c r="B882" s="61" t="s">
        <v>6256</v>
      </c>
      <c r="C882" s="61" t="s">
        <v>6257</v>
      </c>
      <c r="D882" s="61" t="s">
        <v>6258</v>
      </c>
      <c r="E882" s="61" t="s">
        <v>96</v>
      </c>
      <c r="F882" s="61">
        <v>45203015</v>
      </c>
      <c r="G882" s="61">
        <v>129590659</v>
      </c>
      <c r="H882" s="110">
        <v>13811118115.687</v>
      </c>
      <c r="I882" s="113">
        <v>1</v>
      </c>
      <c r="J882" s="110">
        <v>13811118115.687</v>
      </c>
      <c r="K882" s="61">
        <v>1</v>
      </c>
      <c r="L882" s="110">
        <v>13811118115.687</v>
      </c>
      <c r="M882" s="61">
        <v>1</v>
      </c>
      <c r="N882" s="112" t="s">
        <v>6259</v>
      </c>
      <c r="O882" s="61" t="s">
        <v>6260</v>
      </c>
      <c r="P882" s="114" t="s">
        <v>6261</v>
      </c>
      <c r="Q882" s="114" t="s">
        <v>6262</v>
      </c>
    </row>
    <row r="883" spans="1:17">
      <c r="A883" s="60">
        <v>43312</v>
      </c>
      <c r="B883" s="61" t="s">
        <v>6263</v>
      </c>
      <c r="C883" s="61" t="s">
        <v>6264</v>
      </c>
      <c r="D883" s="61" t="s">
        <v>6265</v>
      </c>
      <c r="E883" s="61" t="s">
        <v>96</v>
      </c>
      <c r="F883" s="61">
        <v>15101010</v>
      </c>
      <c r="G883" s="61">
        <v>197953707</v>
      </c>
      <c r="H883" s="110">
        <v>3678253623.01233</v>
      </c>
      <c r="I883" s="113">
        <v>0.9</v>
      </c>
      <c r="J883" s="110">
        <v>3310428260.7111</v>
      </c>
      <c r="K883" s="61">
        <v>1</v>
      </c>
      <c r="L883" s="110">
        <v>3310428260.7111</v>
      </c>
      <c r="M883" s="61">
        <v>1</v>
      </c>
      <c r="N883" s="112" t="s">
        <v>6266</v>
      </c>
      <c r="O883" s="61" t="s">
        <v>6267</v>
      </c>
      <c r="P883" s="114" t="s">
        <v>6268</v>
      </c>
      <c r="Q883" s="114" t="s">
        <v>6269</v>
      </c>
    </row>
    <row r="884" spans="1:17">
      <c r="A884" s="60">
        <v>43312</v>
      </c>
      <c r="B884" s="61" t="s">
        <v>6270</v>
      </c>
      <c r="C884" s="61" t="s">
        <v>6271</v>
      </c>
      <c r="D884" s="61" t="s">
        <v>6272</v>
      </c>
      <c r="E884" s="61" t="s">
        <v>96</v>
      </c>
      <c r="F884" s="61">
        <v>35101010</v>
      </c>
      <c r="G884" s="61">
        <v>379760520</v>
      </c>
      <c r="H884" s="110">
        <v>20796247879.221</v>
      </c>
      <c r="I884" s="113">
        <v>0.8</v>
      </c>
      <c r="J884" s="110">
        <v>16636998303.3768</v>
      </c>
      <c r="K884" s="61">
        <v>1</v>
      </c>
      <c r="L884" s="110">
        <v>16636998303.3768</v>
      </c>
      <c r="M884" s="61">
        <v>1</v>
      </c>
      <c r="N884" s="112" t="s">
        <v>6273</v>
      </c>
      <c r="O884" s="61" t="s">
        <v>6274</v>
      </c>
      <c r="P884" s="114" t="s">
        <v>6275</v>
      </c>
      <c r="Q884" s="114" t="s">
        <v>6276</v>
      </c>
    </row>
    <row r="885" spans="1:17">
      <c r="A885" s="60">
        <v>43312</v>
      </c>
      <c r="B885" s="61" t="s">
        <v>6277</v>
      </c>
      <c r="C885" s="61" t="s">
        <v>6278</v>
      </c>
      <c r="D885" s="61" t="s">
        <v>6279</v>
      </c>
      <c r="E885" s="61" t="s">
        <v>96</v>
      </c>
      <c r="F885" s="61">
        <v>20106020</v>
      </c>
      <c r="G885" s="61">
        <v>133856903</v>
      </c>
      <c r="H885" s="110">
        <v>3617269354.78828</v>
      </c>
      <c r="I885" s="113">
        <v>0.9</v>
      </c>
      <c r="J885" s="110">
        <v>3255542419.30945</v>
      </c>
      <c r="K885" s="61">
        <v>1</v>
      </c>
      <c r="L885" s="110">
        <v>3255542419.30945</v>
      </c>
      <c r="M885" s="61">
        <v>1</v>
      </c>
      <c r="N885" s="112" t="s">
        <v>6280</v>
      </c>
      <c r="O885" s="61" t="s">
        <v>6281</v>
      </c>
      <c r="P885" s="114" t="s">
        <v>6282</v>
      </c>
      <c r="Q885" s="114" t="s">
        <v>6283</v>
      </c>
    </row>
    <row r="886" spans="1:17">
      <c r="A886" s="60">
        <v>43312</v>
      </c>
      <c r="B886" s="61" t="s">
        <v>6284</v>
      </c>
      <c r="C886" s="61" t="s">
        <v>6285</v>
      </c>
      <c r="D886" s="61" t="s">
        <v>6286</v>
      </c>
      <c r="E886" s="61" t="s">
        <v>96</v>
      </c>
      <c r="F886" s="61">
        <v>20304010</v>
      </c>
      <c r="G886" s="61">
        <v>215108121</v>
      </c>
      <c r="H886" s="110">
        <v>6322187940.77184</v>
      </c>
      <c r="I886" s="113">
        <v>0.9</v>
      </c>
      <c r="J886" s="110">
        <v>5689969146.69466</v>
      </c>
      <c r="K886" s="61">
        <v>1</v>
      </c>
      <c r="L886" s="110">
        <v>5689969146.69466</v>
      </c>
      <c r="M886" s="61">
        <v>1</v>
      </c>
      <c r="N886" s="112" t="s">
        <v>6287</v>
      </c>
      <c r="O886" s="61" t="s">
        <v>6288</v>
      </c>
      <c r="P886" s="114" t="s">
        <v>6289</v>
      </c>
      <c r="Q886" s="114" t="s">
        <v>6290</v>
      </c>
    </row>
    <row r="887" spans="1:17">
      <c r="A887" s="60">
        <v>43312</v>
      </c>
      <c r="B887" s="61" t="s">
        <v>6291</v>
      </c>
      <c r="C887" s="61" t="s">
        <v>6292</v>
      </c>
      <c r="D887" s="61" t="s">
        <v>6293</v>
      </c>
      <c r="E887" s="61" t="s">
        <v>96</v>
      </c>
      <c r="F887" s="61">
        <v>25401030</v>
      </c>
      <c r="G887" s="61">
        <v>188990600</v>
      </c>
      <c r="H887" s="110">
        <v>5622107361.0863</v>
      </c>
      <c r="I887" s="113">
        <v>0.6</v>
      </c>
      <c r="J887" s="110">
        <v>3373264416.65178</v>
      </c>
      <c r="K887" s="61">
        <v>1</v>
      </c>
      <c r="L887" s="110">
        <v>3373264416.65178</v>
      </c>
      <c r="M887" s="61">
        <v>1</v>
      </c>
      <c r="N887" s="112" t="s">
        <v>6294</v>
      </c>
      <c r="O887" s="61" t="s">
        <v>6295</v>
      </c>
      <c r="P887" s="114" t="s">
        <v>6296</v>
      </c>
      <c r="Q887" s="114" t="s">
        <v>6297</v>
      </c>
    </row>
    <row r="888" spans="1:17">
      <c r="A888" s="60">
        <v>43312</v>
      </c>
      <c r="B888" s="61" t="s">
        <v>6298</v>
      </c>
      <c r="C888" s="61" t="s">
        <v>6299</v>
      </c>
      <c r="D888" s="61" t="s">
        <v>6300</v>
      </c>
      <c r="E888" s="61" t="s">
        <v>96</v>
      </c>
      <c r="F888" s="61">
        <v>55102010</v>
      </c>
      <c r="G888" s="61">
        <v>106351286</v>
      </c>
      <c r="H888" s="110">
        <v>3615031652.93907</v>
      </c>
      <c r="I888" s="113">
        <v>0.7</v>
      </c>
      <c r="J888" s="110">
        <v>2530522157.05735</v>
      </c>
      <c r="K888" s="61">
        <v>1</v>
      </c>
      <c r="L888" s="110">
        <v>2530522157.05735</v>
      </c>
      <c r="M888" s="61">
        <v>1</v>
      </c>
      <c r="N888" s="112" t="s">
        <v>6301</v>
      </c>
      <c r="O888" s="61" t="s">
        <v>6302</v>
      </c>
      <c r="P888" s="114" t="s">
        <v>6303</v>
      </c>
      <c r="Q888" s="114" t="s">
        <v>6304</v>
      </c>
    </row>
    <row r="889" spans="1:17">
      <c r="A889" s="60">
        <v>43312</v>
      </c>
      <c r="B889" s="61" t="s">
        <v>6305</v>
      </c>
      <c r="C889" s="61" t="s">
        <v>6306</v>
      </c>
      <c r="D889" s="61" t="s">
        <v>6307</v>
      </c>
      <c r="E889" s="61" t="s">
        <v>96</v>
      </c>
      <c r="F889" s="61">
        <v>55101010</v>
      </c>
      <c r="G889" s="61">
        <v>502882000</v>
      </c>
      <c r="H889" s="110">
        <v>6374750384.13436</v>
      </c>
      <c r="I889" s="113">
        <v>0.85</v>
      </c>
      <c r="J889" s="110">
        <v>5418537826.5142</v>
      </c>
      <c r="K889" s="61">
        <v>1</v>
      </c>
      <c r="L889" s="110">
        <v>5418537826.5142</v>
      </c>
      <c r="M889" s="61">
        <v>1</v>
      </c>
      <c r="N889" s="112" t="s">
        <v>6308</v>
      </c>
      <c r="O889" s="61" t="s">
        <v>6309</v>
      </c>
      <c r="P889" s="114" t="s">
        <v>6310</v>
      </c>
      <c r="Q889" s="114" t="s">
        <v>6311</v>
      </c>
    </row>
    <row r="890" spans="1:17">
      <c r="A890" s="60">
        <v>43312</v>
      </c>
      <c r="B890" s="61" t="s">
        <v>6312</v>
      </c>
      <c r="C890" s="61" t="s">
        <v>6313</v>
      </c>
      <c r="D890" s="61" t="s">
        <v>6314</v>
      </c>
      <c r="E890" s="61" t="s">
        <v>96</v>
      </c>
      <c r="F890" s="61">
        <v>40301040</v>
      </c>
      <c r="G890" s="61">
        <v>748024375</v>
      </c>
      <c r="H890" s="110">
        <v>35423237554.7168</v>
      </c>
      <c r="I890" s="113">
        <v>0.9</v>
      </c>
      <c r="J890" s="110">
        <v>31880913799.2451</v>
      </c>
      <c r="K890" s="61">
        <v>1</v>
      </c>
      <c r="L890" s="110">
        <v>31880913799.2451</v>
      </c>
      <c r="M890" s="61">
        <v>1</v>
      </c>
      <c r="N890" s="112" t="s">
        <v>6315</v>
      </c>
      <c r="O890" s="61" t="s">
        <v>6316</v>
      </c>
      <c r="P890" s="114" t="s">
        <v>6317</v>
      </c>
      <c r="Q890" s="114" t="s">
        <v>6318</v>
      </c>
    </row>
    <row r="891" spans="1:17">
      <c r="A891" s="60">
        <v>43312</v>
      </c>
      <c r="B891" s="61" t="s">
        <v>6319</v>
      </c>
      <c r="C891" s="61" t="s">
        <v>6320</v>
      </c>
      <c r="D891" s="61" t="s">
        <v>6321</v>
      </c>
      <c r="E891" s="61" t="s">
        <v>96</v>
      </c>
      <c r="F891" s="61">
        <v>40201040</v>
      </c>
      <c r="G891" s="61">
        <v>106624323</v>
      </c>
      <c r="H891" s="110">
        <v>5810330268.89405</v>
      </c>
      <c r="I891" s="113">
        <v>0.4</v>
      </c>
      <c r="J891" s="110">
        <v>2324132107.55762</v>
      </c>
      <c r="K891" s="61">
        <v>1</v>
      </c>
      <c r="L891" s="110">
        <v>2324132107.55762</v>
      </c>
      <c r="M891" s="61">
        <v>1</v>
      </c>
      <c r="N891" s="112" t="s">
        <v>6322</v>
      </c>
      <c r="O891" s="61" t="s">
        <v>6323</v>
      </c>
      <c r="P891" s="114" t="s">
        <v>6324</v>
      </c>
      <c r="Q891" s="114" t="s">
        <v>6325</v>
      </c>
    </row>
    <row r="892" spans="1:17">
      <c r="A892" s="60">
        <v>43312</v>
      </c>
      <c r="B892" s="61" t="s">
        <v>6326</v>
      </c>
      <c r="C892" s="61" t="s">
        <v>6327</v>
      </c>
      <c r="D892" s="61" t="s">
        <v>6328</v>
      </c>
      <c r="E892" s="61" t="s">
        <v>96</v>
      </c>
      <c r="F892" s="61">
        <v>55101010</v>
      </c>
      <c r="G892" s="61">
        <v>1607017531</v>
      </c>
      <c r="H892" s="110">
        <v>7666136872.91406</v>
      </c>
      <c r="I892" s="113">
        <v>0.9</v>
      </c>
      <c r="J892" s="110">
        <v>6899523185.62265</v>
      </c>
      <c r="K892" s="61">
        <v>1</v>
      </c>
      <c r="L892" s="110">
        <v>6899523185.62265</v>
      </c>
      <c r="M892" s="61">
        <v>1</v>
      </c>
      <c r="N892" s="112" t="s">
        <v>6329</v>
      </c>
      <c r="O892" s="61" t="s">
        <v>6330</v>
      </c>
      <c r="P892" s="114" t="s">
        <v>6331</v>
      </c>
      <c r="Q892" s="114" t="s">
        <v>6332</v>
      </c>
    </row>
    <row r="893" spans="1:17">
      <c r="A893" s="60">
        <v>43312</v>
      </c>
      <c r="B893" s="61" t="s">
        <v>6333</v>
      </c>
      <c r="C893" s="61" t="s">
        <v>6334</v>
      </c>
      <c r="D893" s="61" t="s">
        <v>6335</v>
      </c>
      <c r="E893" s="61" t="s">
        <v>96</v>
      </c>
      <c r="F893" s="61">
        <v>45301010</v>
      </c>
      <c r="G893" s="61">
        <v>165210911</v>
      </c>
      <c r="H893" s="110">
        <v>28270636056.8608</v>
      </c>
      <c r="I893" s="113">
        <v>0.95</v>
      </c>
      <c r="J893" s="110">
        <v>26857104254.0178</v>
      </c>
      <c r="K893" s="61">
        <v>1</v>
      </c>
      <c r="L893" s="110">
        <v>26857104254.0178</v>
      </c>
      <c r="M893" s="61">
        <v>1</v>
      </c>
      <c r="N893" s="112" t="s">
        <v>6336</v>
      </c>
      <c r="O893" s="61" t="s">
        <v>6337</v>
      </c>
      <c r="P893" s="114" t="s">
        <v>6338</v>
      </c>
      <c r="Q893" s="114" t="s">
        <v>6339</v>
      </c>
    </row>
    <row r="894" spans="1:17">
      <c r="A894" s="60">
        <v>43312</v>
      </c>
      <c r="B894" s="61" t="s">
        <v>6340</v>
      </c>
      <c r="C894" s="61" t="s">
        <v>6341</v>
      </c>
      <c r="D894" s="61" t="s">
        <v>6342</v>
      </c>
      <c r="E894" s="61" t="s">
        <v>96</v>
      </c>
      <c r="F894" s="61">
        <v>55102010</v>
      </c>
      <c r="G894" s="61">
        <v>458073259</v>
      </c>
      <c r="H894" s="110">
        <v>11144921573.0436</v>
      </c>
      <c r="I894" s="113">
        <v>0.85</v>
      </c>
      <c r="J894" s="110">
        <v>9473183337.08706</v>
      </c>
      <c r="K894" s="61">
        <v>1</v>
      </c>
      <c r="L894" s="110">
        <v>9473183337.08706</v>
      </c>
      <c r="M894" s="61">
        <v>1</v>
      </c>
      <c r="N894" s="112" t="s">
        <v>6343</v>
      </c>
      <c r="O894" s="61" t="s">
        <v>6344</v>
      </c>
      <c r="P894" s="114" t="s">
        <v>6345</v>
      </c>
      <c r="Q894" s="114" t="s">
        <v>6346</v>
      </c>
    </row>
    <row r="895" spans="1:17">
      <c r="A895" s="60">
        <v>43312</v>
      </c>
      <c r="B895" s="61" t="s">
        <v>6347</v>
      </c>
      <c r="C895" s="61" t="s">
        <v>6348</v>
      </c>
      <c r="D895" s="61" t="s">
        <v>6349</v>
      </c>
      <c r="E895" s="61" t="s">
        <v>96</v>
      </c>
      <c r="F895" s="61">
        <v>60102010</v>
      </c>
      <c r="G895" s="61">
        <v>216963374</v>
      </c>
      <c r="H895" s="110">
        <v>2909255175.75487</v>
      </c>
      <c r="I895" s="113">
        <v>0.9</v>
      </c>
      <c r="J895" s="110">
        <v>2618329658.17938</v>
      </c>
      <c r="K895" s="61">
        <v>1</v>
      </c>
      <c r="L895" s="110">
        <v>2618329658.17938</v>
      </c>
      <c r="M895" s="61">
        <v>1</v>
      </c>
      <c r="N895" s="112" t="s">
        <v>6350</v>
      </c>
      <c r="O895" s="61" t="s">
        <v>6351</v>
      </c>
      <c r="P895" s="114" t="s">
        <v>6352</v>
      </c>
      <c r="Q895" s="114" t="s">
        <v>6353</v>
      </c>
    </row>
    <row r="896" spans="1:17">
      <c r="A896" s="60">
        <v>43312</v>
      </c>
      <c r="B896" s="61" t="s">
        <v>6354</v>
      </c>
      <c r="C896" s="61" t="s">
        <v>6355</v>
      </c>
      <c r="D896" s="61" t="s">
        <v>6356</v>
      </c>
      <c r="E896" s="61" t="s">
        <v>96</v>
      </c>
      <c r="F896" s="61">
        <v>20304010</v>
      </c>
      <c r="G896" s="61">
        <v>624869876</v>
      </c>
      <c r="H896" s="110">
        <v>10728961065.4994</v>
      </c>
      <c r="I896" s="113">
        <v>0.8</v>
      </c>
      <c r="J896" s="110">
        <v>8583168852.3995</v>
      </c>
      <c r="K896" s="61">
        <v>1</v>
      </c>
      <c r="L896" s="110">
        <v>8583168852.3995</v>
      </c>
      <c r="M896" s="61">
        <v>1</v>
      </c>
      <c r="N896" s="112" t="s">
        <v>6357</v>
      </c>
      <c r="O896" s="61" t="s">
        <v>6358</v>
      </c>
      <c r="P896" s="114" t="s">
        <v>6359</v>
      </c>
      <c r="Q896" s="114" t="s">
        <v>6360</v>
      </c>
    </row>
    <row r="897" spans="1:17">
      <c r="A897" s="60">
        <v>43312</v>
      </c>
      <c r="B897" s="61" t="s">
        <v>6361</v>
      </c>
      <c r="C897" s="61" t="s">
        <v>6362</v>
      </c>
      <c r="D897" s="61" t="s">
        <v>6363</v>
      </c>
      <c r="E897" s="61" t="s">
        <v>96</v>
      </c>
      <c r="F897" s="61">
        <v>60102010</v>
      </c>
      <c r="G897" s="61">
        <v>640830974</v>
      </c>
      <c r="H897" s="110">
        <v>4339377151.08094</v>
      </c>
      <c r="I897" s="113">
        <v>0.8</v>
      </c>
      <c r="J897" s="110">
        <v>3471501720.86475</v>
      </c>
      <c r="K897" s="61">
        <v>1</v>
      </c>
      <c r="L897" s="110">
        <v>3471501720.86475</v>
      </c>
      <c r="M897" s="61">
        <v>1</v>
      </c>
      <c r="N897" s="112" t="s">
        <v>6364</v>
      </c>
      <c r="O897" s="61" t="s">
        <v>6365</v>
      </c>
      <c r="P897" s="114" t="s">
        <v>6366</v>
      </c>
      <c r="Q897" s="114" t="s">
        <v>6367</v>
      </c>
    </row>
    <row r="898" spans="1:17">
      <c r="A898" s="60">
        <v>43312</v>
      </c>
      <c r="B898" s="61" t="s">
        <v>6368</v>
      </c>
      <c r="C898" s="61" t="s">
        <v>6369</v>
      </c>
      <c r="D898" s="61" t="s">
        <v>6370</v>
      </c>
      <c r="E898" s="61" t="s">
        <v>96</v>
      </c>
      <c r="F898" s="61">
        <v>20201010</v>
      </c>
      <c r="G898" s="61">
        <v>699412000</v>
      </c>
      <c r="H898" s="110">
        <v>5367115490.44131</v>
      </c>
      <c r="I898" s="113">
        <v>0.7</v>
      </c>
      <c r="J898" s="110">
        <v>3756980843.30892</v>
      </c>
      <c r="K898" s="61">
        <v>1</v>
      </c>
      <c r="L898" s="110">
        <v>3756980843.30892</v>
      </c>
      <c r="M898" s="61">
        <v>1</v>
      </c>
      <c r="N898" s="112" t="s">
        <v>6371</v>
      </c>
      <c r="O898" s="61" t="s">
        <v>6372</v>
      </c>
      <c r="P898" s="114" t="s">
        <v>6373</v>
      </c>
      <c r="Q898" s="114" t="s">
        <v>6374</v>
      </c>
    </row>
    <row r="899" spans="1:17">
      <c r="A899" s="60">
        <v>43312</v>
      </c>
      <c r="B899" s="61" t="s">
        <v>6375</v>
      </c>
      <c r="C899" s="61" t="s">
        <v>6376</v>
      </c>
      <c r="D899" s="61" t="s">
        <v>6377</v>
      </c>
      <c r="E899" s="61" t="s">
        <v>96</v>
      </c>
      <c r="F899" s="61">
        <v>15101010</v>
      </c>
      <c r="G899" s="61">
        <v>1631481403</v>
      </c>
      <c r="H899" s="110">
        <v>12620151392.3325</v>
      </c>
      <c r="I899" s="113">
        <v>0.85</v>
      </c>
      <c r="J899" s="110">
        <v>10727128683.4826</v>
      </c>
      <c r="K899" s="61">
        <v>1</v>
      </c>
      <c r="L899" s="110">
        <v>10727128683.4826</v>
      </c>
      <c r="M899" s="61">
        <v>1</v>
      </c>
      <c r="N899" s="112" t="s">
        <v>6378</v>
      </c>
      <c r="O899" s="61" t="s">
        <v>6379</v>
      </c>
      <c r="P899" s="114" t="s">
        <v>6380</v>
      </c>
      <c r="Q899" s="114" t="s">
        <v>6381</v>
      </c>
    </row>
    <row r="900" spans="1:17">
      <c r="A900" s="60">
        <v>43312</v>
      </c>
      <c r="B900" s="61" t="s">
        <v>6382</v>
      </c>
      <c r="C900" s="61" t="s">
        <v>6383</v>
      </c>
      <c r="D900" s="61" t="s">
        <v>6384</v>
      </c>
      <c r="E900" s="61" t="s">
        <v>96</v>
      </c>
      <c r="F900" s="61">
        <v>20105010</v>
      </c>
      <c r="G900" s="61">
        <v>6520707026</v>
      </c>
      <c r="H900" s="110">
        <v>19980369036.2516</v>
      </c>
      <c r="I900" s="113">
        <v>1</v>
      </c>
      <c r="J900" s="110">
        <v>19980369036.2516</v>
      </c>
      <c r="K900" s="61">
        <v>1</v>
      </c>
      <c r="L900" s="110">
        <v>19980369036.2516</v>
      </c>
      <c r="M900" s="61">
        <v>1</v>
      </c>
      <c r="N900" s="112" t="s">
        <v>6385</v>
      </c>
      <c r="O900" s="61" t="s">
        <v>6386</v>
      </c>
      <c r="P900" s="114" t="s">
        <v>6387</v>
      </c>
      <c r="Q900" s="114" t="s">
        <v>6388</v>
      </c>
    </row>
    <row r="901" spans="1:17">
      <c r="A901" s="60">
        <v>43312</v>
      </c>
      <c r="B901" s="61" t="s">
        <v>6389</v>
      </c>
      <c r="C901" s="61" t="s">
        <v>6390</v>
      </c>
      <c r="D901" s="61" t="s">
        <v>6391</v>
      </c>
      <c r="E901" s="61" t="s">
        <v>96</v>
      </c>
      <c r="F901" s="61">
        <v>15101010</v>
      </c>
      <c r="G901" s="61">
        <v>325080956</v>
      </c>
      <c r="H901" s="110">
        <v>5285396997.67733</v>
      </c>
      <c r="I901" s="113">
        <v>0.8</v>
      </c>
      <c r="J901" s="110">
        <v>4228317598.14186</v>
      </c>
      <c r="K901" s="61">
        <v>1</v>
      </c>
      <c r="L901" s="110">
        <v>4228317598.14186</v>
      </c>
      <c r="M901" s="61">
        <v>1</v>
      </c>
      <c r="N901" s="112" t="s">
        <v>6392</v>
      </c>
      <c r="O901" s="61" t="s">
        <v>6393</v>
      </c>
      <c r="P901" s="114" t="s">
        <v>6394</v>
      </c>
      <c r="Q901" s="114" t="s">
        <v>6395</v>
      </c>
    </row>
    <row r="902" spans="1:17">
      <c r="A902" s="60">
        <v>43312</v>
      </c>
      <c r="B902" s="61" t="s">
        <v>6396</v>
      </c>
      <c r="C902" s="61" t="s">
        <v>6397</v>
      </c>
      <c r="D902" s="61" t="s">
        <v>6398</v>
      </c>
      <c r="E902" s="61" t="s">
        <v>96</v>
      </c>
      <c r="F902" s="61">
        <v>20102010</v>
      </c>
      <c r="G902" s="61">
        <v>176981298</v>
      </c>
      <c r="H902" s="110">
        <v>8237203524.92407</v>
      </c>
      <c r="I902" s="113">
        <v>0.8</v>
      </c>
      <c r="J902" s="110">
        <v>6589762819.93925</v>
      </c>
      <c r="K902" s="61">
        <v>1</v>
      </c>
      <c r="L902" s="110">
        <v>6589762819.93925</v>
      </c>
      <c r="M902" s="61">
        <v>1</v>
      </c>
      <c r="N902" s="112" t="s">
        <v>6399</v>
      </c>
      <c r="O902" s="61" t="s">
        <v>6400</v>
      </c>
      <c r="P902" s="114" t="s">
        <v>6401</v>
      </c>
      <c r="Q902" s="114" t="s">
        <v>6402</v>
      </c>
    </row>
    <row r="903" spans="1:17">
      <c r="A903" s="60">
        <v>43312</v>
      </c>
      <c r="B903" s="61" t="s">
        <v>6403</v>
      </c>
      <c r="C903" s="61" t="s">
        <v>6404</v>
      </c>
      <c r="D903" s="61" t="s">
        <v>6405</v>
      </c>
      <c r="E903" s="61" t="s">
        <v>96</v>
      </c>
      <c r="F903" s="61">
        <v>15103010</v>
      </c>
      <c r="G903" s="61">
        <v>217775067</v>
      </c>
      <c r="H903" s="110">
        <v>3992088953.76094</v>
      </c>
      <c r="I903" s="113">
        <v>0.7</v>
      </c>
      <c r="J903" s="110">
        <v>2794462267.63266</v>
      </c>
      <c r="K903" s="61">
        <v>1</v>
      </c>
      <c r="L903" s="110">
        <v>2794462267.63266</v>
      </c>
      <c r="M903" s="61">
        <v>1</v>
      </c>
      <c r="N903" s="112" t="s">
        <v>6406</v>
      </c>
      <c r="O903" s="61" t="s">
        <v>6407</v>
      </c>
      <c r="P903" s="114" t="s">
        <v>6408</v>
      </c>
      <c r="Q903" s="114" t="s">
        <v>6409</v>
      </c>
    </row>
    <row r="904" spans="1:17">
      <c r="A904" s="60">
        <v>43312</v>
      </c>
      <c r="B904" s="61" t="s">
        <v>6410</v>
      </c>
      <c r="C904" s="61" t="s">
        <v>6411</v>
      </c>
      <c r="D904" s="61" t="s">
        <v>6412</v>
      </c>
      <c r="E904" s="61" t="s">
        <v>96</v>
      </c>
      <c r="F904" s="61">
        <v>30202030</v>
      </c>
      <c r="G904" s="61">
        <v>110881000</v>
      </c>
      <c r="H904" s="110">
        <v>4001779882.07969</v>
      </c>
      <c r="I904" s="113">
        <v>0.8</v>
      </c>
      <c r="J904" s="110">
        <v>3201423905.66375</v>
      </c>
      <c r="K904" s="61">
        <v>1</v>
      </c>
      <c r="L904" s="110">
        <v>3201423905.66375</v>
      </c>
      <c r="M904" s="61">
        <v>1</v>
      </c>
      <c r="N904" s="112" t="s">
        <v>6413</v>
      </c>
      <c r="O904" s="61" t="s">
        <v>6414</v>
      </c>
      <c r="P904" s="114" t="s">
        <v>6415</v>
      </c>
      <c r="Q904" s="114" t="s">
        <v>6416</v>
      </c>
    </row>
    <row r="905" spans="1:17">
      <c r="A905" s="60">
        <v>43312</v>
      </c>
      <c r="B905" s="61" t="s">
        <v>6417</v>
      </c>
      <c r="C905" s="61" t="s">
        <v>6418</v>
      </c>
      <c r="D905" s="61" t="s">
        <v>6419</v>
      </c>
      <c r="E905" s="61" t="s">
        <v>96</v>
      </c>
      <c r="F905" s="61">
        <v>25101010</v>
      </c>
      <c r="G905" s="61">
        <v>130010000</v>
      </c>
      <c r="H905" s="110">
        <v>3275220653.92174</v>
      </c>
      <c r="I905" s="113">
        <v>0.5</v>
      </c>
      <c r="J905" s="110">
        <v>1637610326.96087</v>
      </c>
      <c r="K905" s="61">
        <v>1</v>
      </c>
      <c r="L905" s="110">
        <v>1637610326.96087</v>
      </c>
      <c r="M905" s="61">
        <v>1</v>
      </c>
      <c r="N905" s="112" t="s">
        <v>6420</v>
      </c>
      <c r="O905" s="61" t="s">
        <v>6421</v>
      </c>
      <c r="P905" s="114" t="s">
        <v>6422</v>
      </c>
      <c r="Q905" s="114" t="s">
        <v>6423</v>
      </c>
    </row>
    <row r="906" spans="1:17">
      <c r="A906" s="60">
        <v>43312</v>
      </c>
      <c r="B906" s="61" t="s">
        <v>6424</v>
      </c>
      <c r="C906" s="61" t="s">
        <v>6425</v>
      </c>
      <c r="D906" s="61" t="s">
        <v>6426</v>
      </c>
      <c r="E906" s="61" t="s">
        <v>96</v>
      </c>
      <c r="F906" s="61">
        <v>25101010</v>
      </c>
      <c r="G906" s="61">
        <v>325840600</v>
      </c>
      <c r="H906" s="110">
        <v>18309249365.7316</v>
      </c>
      <c r="I906" s="113">
        <v>0.45</v>
      </c>
      <c r="J906" s="110">
        <v>8239162214.57924</v>
      </c>
      <c r="K906" s="61">
        <v>1</v>
      </c>
      <c r="L906" s="110">
        <v>8239162214.57924</v>
      </c>
      <c r="M906" s="61">
        <v>1</v>
      </c>
      <c r="N906" s="112" t="s">
        <v>6427</v>
      </c>
      <c r="O906" s="61" t="s">
        <v>6428</v>
      </c>
      <c r="P906" s="114" t="s">
        <v>6429</v>
      </c>
      <c r="Q906" s="114" t="s">
        <v>6430</v>
      </c>
    </row>
    <row r="907" spans="1:17">
      <c r="A907" s="60">
        <v>43312</v>
      </c>
      <c r="B907" s="61" t="s">
        <v>6431</v>
      </c>
      <c r="C907" s="61" t="s">
        <v>6432</v>
      </c>
      <c r="D907" s="61" t="s">
        <v>6433</v>
      </c>
      <c r="E907" s="61" t="s">
        <v>96</v>
      </c>
      <c r="F907" s="61">
        <v>25102010</v>
      </c>
      <c r="G907" s="61">
        <v>3262997492</v>
      </c>
      <c r="H907" s="110">
        <v>212937258165.624</v>
      </c>
      <c r="I907" s="113">
        <v>0.7</v>
      </c>
      <c r="J907" s="110">
        <v>149056080715.937</v>
      </c>
      <c r="K907" s="61">
        <v>1</v>
      </c>
      <c r="L907" s="110">
        <v>149056080715.937</v>
      </c>
      <c r="M907" s="61">
        <v>1</v>
      </c>
      <c r="N907" s="112" t="s">
        <v>6434</v>
      </c>
      <c r="O907" s="61" t="s">
        <v>6435</v>
      </c>
      <c r="P907" s="114" t="s">
        <v>6436</v>
      </c>
      <c r="Q907" s="114" t="s">
        <v>6437</v>
      </c>
    </row>
    <row r="908" spans="1:17">
      <c r="A908" s="60">
        <v>43312</v>
      </c>
      <c r="B908" s="61" t="s">
        <v>6438</v>
      </c>
      <c r="C908" s="61" t="s">
        <v>6439</v>
      </c>
      <c r="D908" s="61" t="s">
        <v>6440</v>
      </c>
      <c r="E908" s="61" t="s">
        <v>96</v>
      </c>
      <c r="F908" s="61">
        <v>20107010</v>
      </c>
      <c r="G908" s="61">
        <v>354056516</v>
      </c>
      <c r="H908" s="110">
        <v>12034885147.2217</v>
      </c>
      <c r="I908" s="113">
        <v>0.6</v>
      </c>
      <c r="J908" s="110">
        <v>7220931088.33304</v>
      </c>
      <c r="K908" s="61">
        <v>1</v>
      </c>
      <c r="L908" s="110">
        <v>7220931088.33304</v>
      </c>
      <c r="M908" s="61">
        <v>1</v>
      </c>
      <c r="N908" s="112" t="s">
        <v>6441</v>
      </c>
      <c r="O908" s="61" t="s">
        <v>6442</v>
      </c>
      <c r="P908" s="114" t="s">
        <v>6443</v>
      </c>
      <c r="Q908" s="114" t="s">
        <v>6444</v>
      </c>
    </row>
    <row r="909" spans="1:17">
      <c r="A909" s="60">
        <v>43312</v>
      </c>
      <c r="B909" s="61" t="s">
        <v>6445</v>
      </c>
      <c r="C909" s="61" t="s">
        <v>6446</v>
      </c>
      <c r="D909" s="61" t="s">
        <v>6447</v>
      </c>
      <c r="E909" s="61" t="s">
        <v>96</v>
      </c>
      <c r="F909" s="61">
        <v>45103020</v>
      </c>
      <c r="G909" s="61">
        <v>140293004</v>
      </c>
      <c r="H909" s="110">
        <v>8259164698.58853</v>
      </c>
      <c r="I909" s="113">
        <v>0.85</v>
      </c>
      <c r="J909" s="110">
        <v>7020289993.80025</v>
      </c>
      <c r="K909" s="61">
        <v>1</v>
      </c>
      <c r="L909" s="110">
        <v>7020289993.80025</v>
      </c>
      <c r="M909" s="61">
        <v>1</v>
      </c>
      <c r="N909" s="112" t="s">
        <v>6448</v>
      </c>
      <c r="O909" s="61" t="s">
        <v>6449</v>
      </c>
      <c r="P909" s="114" t="s">
        <v>6450</v>
      </c>
      <c r="Q909" s="114" t="s">
        <v>6451</v>
      </c>
    </row>
    <row r="910" spans="1:17">
      <c r="A910" s="60">
        <v>43312</v>
      </c>
      <c r="B910" s="61" t="s">
        <v>6452</v>
      </c>
      <c r="C910" s="61" t="s">
        <v>6453</v>
      </c>
      <c r="D910" s="61" t="s">
        <v>6454</v>
      </c>
      <c r="E910" s="61" t="s">
        <v>96</v>
      </c>
      <c r="F910" s="61">
        <v>30101010</v>
      </c>
      <c r="G910" s="61">
        <v>49055068</v>
      </c>
      <c r="H910" s="110">
        <v>6021231323.20886</v>
      </c>
      <c r="I910" s="113">
        <v>0.75</v>
      </c>
      <c r="J910" s="110">
        <v>4515923492.40665</v>
      </c>
      <c r="K910" s="61">
        <v>1</v>
      </c>
      <c r="L910" s="110">
        <v>4515923492.40665</v>
      </c>
      <c r="M910" s="61">
        <v>1</v>
      </c>
      <c r="N910" s="112" t="s">
        <v>6455</v>
      </c>
      <c r="O910" s="61" t="s">
        <v>6456</v>
      </c>
      <c r="P910" s="114" t="s">
        <v>6457</v>
      </c>
      <c r="Q910" s="114" t="s">
        <v>6458</v>
      </c>
    </row>
    <row r="911" spans="1:17">
      <c r="A911" s="60">
        <v>43312</v>
      </c>
      <c r="B911" s="61" t="s">
        <v>6459</v>
      </c>
      <c r="C911" s="61" t="s">
        <v>6460</v>
      </c>
      <c r="D911" s="61" t="s">
        <v>6461</v>
      </c>
      <c r="E911" s="61" t="s">
        <v>96</v>
      </c>
      <c r="F911" s="61">
        <v>30301010</v>
      </c>
      <c r="G911" s="61">
        <v>620834319</v>
      </c>
      <c r="H911" s="110">
        <v>18840219596.5964</v>
      </c>
      <c r="I911" s="113">
        <v>0.65</v>
      </c>
      <c r="J911" s="110">
        <v>12246142737.7877</v>
      </c>
      <c r="K911" s="61">
        <v>1</v>
      </c>
      <c r="L911" s="110">
        <v>12246142737.7877</v>
      </c>
      <c r="M911" s="61">
        <v>1</v>
      </c>
      <c r="N911" s="112" t="s">
        <v>6462</v>
      </c>
      <c r="O911" s="61" t="s">
        <v>6463</v>
      </c>
      <c r="P911" s="114" t="s">
        <v>6464</v>
      </c>
      <c r="Q911" s="114" t="s">
        <v>6465</v>
      </c>
    </row>
    <row r="912" spans="1:17">
      <c r="A912" s="60">
        <v>43312</v>
      </c>
      <c r="B912" s="61" t="s">
        <v>6466</v>
      </c>
      <c r="C912" s="61" t="s">
        <v>6467</v>
      </c>
      <c r="D912" s="61" t="s">
        <v>6468</v>
      </c>
      <c r="E912" s="61" t="s">
        <v>96</v>
      </c>
      <c r="F912" s="61">
        <v>60101010</v>
      </c>
      <c r="G912" s="61">
        <v>3055087</v>
      </c>
      <c r="H912" s="110">
        <v>4732464586.38556</v>
      </c>
      <c r="I912" s="113">
        <v>0.95</v>
      </c>
      <c r="J912" s="110">
        <v>4495841357.06629</v>
      </c>
      <c r="K912" s="61">
        <v>1</v>
      </c>
      <c r="L912" s="110">
        <v>4495841357.06629</v>
      </c>
      <c r="M912" s="61">
        <v>1</v>
      </c>
      <c r="N912" s="112" t="s">
        <v>6469</v>
      </c>
      <c r="O912" s="61" t="s">
        <v>6470</v>
      </c>
      <c r="P912" s="114" t="s">
        <v>6471</v>
      </c>
      <c r="Q912" s="114" t="s">
        <v>6472</v>
      </c>
    </row>
    <row r="913" spans="1:17">
      <c r="A913" s="60">
        <v>43312</v>
      </c>
      <c r="B913" s="61" t="s">
        <v>6473</v>
      </c>
      <c r="C913" s="61" t="s">
        <v>6474</v>
      </c>
      <c r="D913" s="61" t="s">
        <v>6475</v>
      </c>
      <c r="E913" s="61" t="s">
        <v>96</v>
      </c>
      <c r="F913" s="61">
        <v>25504050</v>
      </c>
      <c r="G913" s="61">
        <v>313250000</v>
      </c>
      <c r="H913" s="110">
        <v>5921359656.95908</v>
      </c>
      <c r="I913" s="113">
        <v>0.7</v>
      </c>
      <c r="J913" s="110">
        <v>4144951759.87136</v>
      </c>
      <c r="K913" s="61">
        <v>1</v>
      </c>
      <c r="L913" s="110">
        <v>4144951759.87136</v>
      </c>
      <c r="M913" s="61">
        <v>1</v>
      </c>
      <c r="N913" s="112" t="s">
        <v>6476</v>
      </c>
      <c r="O913" s="61" t="s">
        <v>6477</v>
      </c>
      <c r="P913" s="114" t="s">
        <v>6478</v>
      </c>
      <c r="Q913" s="114" t="s">
        <v>6479</v>
      </c>
    </row>
    <row r="914" spans="1:17">
      <c r="A914" s="60">
        <v>43312</v>
      </c>
      <c r="B914" s="61" t="s">
        <v>6480</v>
      </c>
      <c r="C914" s="61" t="s">
        <v>6481</v>
      </c>
      <c r="D914" s="61" t="s">
        <v>6482</v>
      </c>
      <c r="E914" s="61" t="s">
        <v>96</v>
      </c>
      <c r="F914" s="61">
        <v>20304010</v>
      </c>
      <c r="G914" s="61">
        <v>193735000</v>
      </c>
      <c r="H914" s="110">
        <v>13499490798.6421</v>
      </c>
      <c r="I914" s="113">
        <v>0.85</v>
      </c>
      <c r="J914" s="110">
        <v>11474567178.8458</v>
      </c>
      <c r="K914" s="61">
        <v>1</v>
      </c>
      <c r="L914" s="110">
        <v>11474567178.8458</v>
      </c>
      <c r="M914" s="61">
        <v>1</v>
      </c>
      <c r="N914" s="112" t="s">
        <v>6483</v>
      </c>
      <c r="O914" s="61" t="s">
        <v>6484</v>
      </c>
      <c r="P914" s="114" t="s">
        <v>6485</v>
      </c>
      <c r="Q914" s="114" t="s">
        <v>6486</v>
      </c>
    </row>
    <row r="915" spans="1:17">
      <c r="A915" s="60">
        <v>43312</v>
      </c>
      <c r="B915" s="61" t="s">
        <v>6487</v>
      </c>
      <c r="C915" s="61" t="s">
        <v>6488</v>
      </c>
      <c r="D915" s="61" t="s">
        <v>6489</v>
      </c>
      <c r="E915" s="61" t="s">
        <v>96</v>
      </c>
      <c r="F915" s="61">
        <v>45101010</v>
      </c>
      <c r="G915" s="61">
        <v>5696816300</v>
      </c>
      <c r="H915" s="110">
        <v>21628970229.5873</v>
      </c>
      <c r="I915" s="113">
        <v>0.25</v>
      </c>
      <c r="J915" s="110">
        <v>5407242557.39682</v>
      </c>
      <c r="K915" s="61">
        <v>1</v>
      </c>
      <c r="L915" s="110">
        <v>5407242557.39682</v>
      </c>
      <c r="M915" s="61">
        <v>1</v>
      </c>
      <c r="N915" s="112" t="s">
        <v>6490</v>
      </c>
      <c r="O915" s="61" t="s">
        <v>6491</v>
      </c>
      <c r="P915" s="114" t="s">
        <v>6492</v>
      </c>
      <c r="Q915" s="114" t="s">
        <v>6493</v>
      </c>
    </row>
    <row r="916" spans="1:17">
      <c r="A916" s="60">
        <v>43312</v>
      </c>
      <c r="B916" s="61" t="s">
        <v>6494</v>
      </c>
      <c r="C916" s="61" t="s">
        <v>6495</v>
      </c>
      <c r="D916" s="61" t="s">
        <v>6496</v>
      </c>
      <c r="E916" s="61" t="s">
        <v>96</v>
      </c>
      <c r="F916" s="61">
        <v>30202030</v>
      </c>
      <c r="G916" s="61">
        <v>171045418</v>
      </c>
      <c r="H916" s="110">
        <v>12285198862.9623</v>
      </c>
      <c r="I916" s="113">
        <v>0.65</v>
      </c>
      <c r="J916" s="110">
        <v>7985379260.9255</v>
      </c>
      <c r="K916" s="61">
        <v>1</v>
      </c>
      <c r="L916" s="110">
        <v>7985379260.9255</v>
      </c>
      <c r="M916" s="61">
        <v>1</v>
      </c>
      <c r="N916" s="112" t="s">
        <v>6497</v>
      </c>
      <c r="O916" s="61" t="s">
        <v>6498</v>
      </c>
      <c r="P916" s="114" t="s">
        <v>6499</v>
      </c>
      <c r="Q916" s="114" t="s">
        <v>6500</v>
      </c>
    </row>
    <row r="917" spans="1:17">
      <c r="A917" s="60">
        <v>43312</v>
      </c>
      <c r="B917" s="61" t="s">
        <v>6501</v>
      </c>
      <c r="C917" s="61" t="s">
        <v>6502</v>
      </c>
      <c r="D917" s="61" t="s">
        <v>6503</v>
      </c>
      <c r="E917" s="61" t="s">
        <v>96</v>
      </c>
      <c r="F917" s="61">
        <v>25504020</v>
      </c>
      <c r="G917" s="61">
        <v>966489740</v>
      </c>
      <c r="H917" s="110">
        <v>4783234911.20243</v>
      </c>
      <c r="I917" s="113">
        <v>0.65</v>
      </c>
      <c r="J917" s="110">
        <v>3109102692.28158</v>
      </c>
      <c r="K917" s="61">
        <v>1</v>
      </c>
      <c r="L917" s="110">
        <v>3109102692.28158</v>
      </c>
      <c r="M917" s="61">
        <v>1</v>
      </c>
      <c r="N917" s="112" t="s">
        <v>6504</v>
      </c>
      <c r="O917" s="61" t="s">
        <v>6505</v>
      </c>
      <c r="P917" s="114" t="s">
        <v>6506</v>
      </c>
      <c r="Q917" s="114" t="s">
        <v>6507</v>
      </c>
    </row>
    <row r="918" spans="1:17">
      <c r="A918" s="60">
        <v>43312</v>
      </c>
      <c r="B918" s="61" t="s">
        <v>6508</v>
      </c>
      <c r="C918" s="61" t="s">
        <v>6509</v>
      </c>
      <c r="D918" s="61" t="s">
        <v>6510</v>
      </c>
      <c r="E918" s="61" t="s">
        <v>96</v>
      </c>
      <c r="F918" s="61">
        <v>40101015</v>
      </c>
      <c r="G918" s="61">
        <v>264353312</v>
      </c>
      <c r="H918" s="110">
        <v>2989738190.03037</v>
      </c>
      <c r="I918" s="113">
        <v>0.75</v>
      </c>
      <c r="J918" s="110">
        <v>2242303642.52278</v>
      </c>
      <c r="K918" s="61">
        <v>1</v>
      </c>
      <c r="L918" s="110">
        <v>2242303642.52278</v>
      </c>
      <c r="M918" s="61">
        <v>1</v>
      </c>
      <c r="N918" s="112" t="s">
        <v>6511</v>
      </c>
      <c r="O918" s="61" t="s">
        <v>6512</v>
      </c>
      <c r="P918" s="114" t="s">
        <v>6513</v>
      </c>
      <c r="Q918" s="114" t="s">
        <v>6514</v>
      </c>
    </row>
    <row r="919" spans="1:17">
      <c r="A919" s="60">
        <v>43312</v>
      </c>
      <c r="B919" s="61" t="s">
        <v>6515</v>
      </c>
      <c r="C919" s="61" t="s">
        <v>6516</v>
      </c>
      <c r="D919" s="61" t="s">
        <v>6517</v>
      </c>
      <c r="E919" s="61" t="s">
        <v>96</v>
      </c>
      <c r="F919" s="61">
        <v>25202010</v>
      </c>
      <c r="G919" s="61">
        <v>197255025</v>
      </c>
      <c r="H919" s="110">
        <v>9198420854.92228</v>
      </c>
      <c r="I919" s="113">
        <v>0.7</v>
      </c>
      <c r="J919" s="110">
        <v>6438894598.44559</v>
      </c>
      <c r="K919" s="61">
        <v>1</v>
      </c>
      <c r="L919" s="110">
        <v>6438894598.44559</v>
      </c>
      <c r="M919" s="61">
        <v>1</v>
      </c>
      <c r="N919" s="112" t="s">
        <v>6518</v>
      </c>
      <c r="O919" s="61" t="s">
        <v>6519</v>
      </c>
      <c r="P919" s="114" t="s">
        <v>6520</v>
      </c>
      <c r="Q919" s="114" t="s">
        <v>6521</v>
      </c>
    </row>
    <row r="920" spans="1:17">
      <c r="A920" s="60">
        <v>43312</v>
      </c>
      <c r="B920" s="61" t="s">
        <v>6522</v>
      </c>
      <c r="C920" s="61" t="s">
        <v>6523</v>
      </c>
      <c r="D920" s="61" t="s">
        <v>6524</v>
      </c>
      <c r="E920" s="61" t="s">
        <v>96</v>
      </c>
      <c r="F920" s="61">
        <v>25102020</v>
      </c>
      <c r="G920" s="61">
        <v>349914284</v>
      </c>
      <c r="H920" s="110">
        <v>9193299171.37752</v>
      </c>
      <c r="I920" s="113">
        <v>0.8</v>
      </c>
      <c r="J920" s="110">
        <v>7354639337.10202</v>
      </c>
      <c r="K920" s="61">
        <v>1</v>
      </c>
      <c r="L920" s="110">
        <v>7354639337.10202</v>
      </c>
      <c r="M920" s="61">
        <v>1</v>
      </c>
      <c r="N920" s="112" t="s">
        <v>6525</v>
      </c>
      <c r="O920" s="61" t="s">
        <v>6526</v>
      </c>
      <c r="P920" s="114" t="s">
        <v>6527</v>
      </c>
      <c r="Q920" s="114" t="s">
        <v>6528</v>
      </c>
    </row>
    <row r="921" spans="1:17">
      <c r="A921" s="60">
        <v>43312</v>
      </c>
      <c r="B921" s="61" t="s">
        <v>6529</v>
      </c>
      <c r="C921" s="61" t="s">
        <v>6530</v>
      </c>
      <c r="D921" s="61" t="s">
        <v>6531</v>
      </c>
      <c r="E921" s="61" t="s">
        <v>96</v>
      </c>
      <c r="F921" s="61">
        <v>20301010</v>
      </c>
      <c r="G921" s="61">
        <v>411339992</v>
      </c>
      <c r="H921" s="110">
        <v>11880133947.9721</v>
      </c>
      <c r="I921" s="113">
        <v>0.75</v>
      </c>
      <c r="J921" s="110">
        <v>8910100460.9791</v>
      </c>
      <c r="K921" s="61">
        <v>1</v>
      </c>
      <c r="L921" s="110">
        <v>8910100460.9791</v>
      </c>
      <c r="M921" s="61">
        <v>1</v>
      </c>
      <c r="N921" s="112" t="s">
        <v>6532</v>
      </c>
      <c r="O921" s="61" t="s">
        <v>6533</v>
      </c>
      <c r="P921" s="114" t="s">
        <v>6534</v>
      </c>
      <c r="Q921" s="114" t="s">
        <v>6535</v>
      </c>
    </row>
    <row r="922" spans="1:17">
      <c r="A922" s="60">
        <v>43312</v>
      </c>
      <c r="B922" s="61" t="s">
        <v>6536</v>
      </c>
      <c r="C922" s="61" t="s">
        <v>6537</v>
      </c>
      <c r="D922" s="61" t="s">
        <v>6538</v>
      </c>
      <c r="E922" s="61" t="s">
        <v>96</v>
      </c>
      <c r="F922" s="61">
        <v>30202030</v>
      </c>
      <c r="G922" s="61">
        <v>220283000</v>
      </c>
      <c r="H922" s="110">
        <v>5460830132.21369</v>
      </c>
      <c r="I922" s="113">
        <v>0.55</v>
      </c>
      <c r="J922" s="110">
        <v>3003456572.71753</v>
      </c>
      <c r="K922" s="61">
        <v>1</v>
      </c>
      <c r="L922" s="110">
        <v>3003456572.71753</v>
      </c>
      <c r="M922" s="61">
        <v>1</v>
      </c>
      <c r="N922" s="112" t="s">
        <v>6539</v>
      </c>
      <c r="O922" s="61" t="s">
        <v>6540</v>
      </c>
      <c r="P922" s="114" t="s">
        <v>6541</v>
      </c>
      <c r="Q922" s="114" t="s">
        <v>6542</v>
      </c>
    </row>
    <row r="923" spans="1:17">
      <c r="A923" s="60">
        <v>43312</v>
      </c>
      <c r="B923" s="61" t="s">
        <v>6543</v>
      </c>
      <c r="C923" s="61" t="s">
        <v>6544</v>
      </c>
      <c r="D923" s="61" t="s">
        <v>6545</v>
      </c>
      <c r="E923" s="61" t="s">
        <v>96</v>
      </c>
      <c r="F923" s="61">
        <v>45203015</v>
      </c>
      <c r="G923" s="61">
        <v>266690497</v>
      </c>
      <c r="H923" s="110">
        <v>8743560157.13775</v>
      </c>
      <c r="I923" s="113">
        <v>0.9</v>
      </c>
      <c r="J923" s="110">
        <v>7869204141.42398</v>
      </c>
      <c r="K923" s="61">
        <v>1</v>
      </c>
      <c r="L923" s="110">
        <v>7869204141.42398</v>
      </c>
      <c r="M923" s="61">
        <v>1</v>
      </c>
      <c r="N923" s="112" t="s">
        <v>6546</v>
      </c>
      <c r="O923" s="61" t="s">
        <v>6547</v>
      </c>
      <c r="P923" s="114" t="s">
        <v>6548</v>
      </c>
      <c r="Q923" s="114" t="s">
        <v>6549</v>
      </c>
    </row>
    <row r="924" spans="1:17">
      <c r="A924" s="60">
        <v>43312</v>
      </c>
      <c r="B924" s="61" t="s">
        <v>6550</v>
      </c>
      <c r="C924" s="61" t="s">
        <v>6551</v>
      </c>
      <c r="D924" s="61" t="s">
        <v>6552</v>
      </c>
      <c r="E924" s="61" t="s">
        <v>96</v>
      </c>
      <c r="F924" s="61">
        <v>45203010</v>
      </c>
      <c r="G924" s="61">
        <v>268624510</v>
      </c>
      <c r="H924" s="110">
        <v>4753842722.08326</v>
      </c>
      <c r="I924" s="113">
        <v>0.85</v>
      </c>
      <c r="J924" s="110">
        <v>4040766313.77077</v>
      </c>
      <c r="K924" s="61">
        <v>1</v>
      </c>
      <c r="L924" s="110">
        <v>4040766313.77077</v>
      </c>
      <c r="M924" s="61">
        <v>1</v>
      </c>
      <c r="N924" s="112" t="s">
        <v>6553</v>
      </c>
      <c r="O924" s="61" t="s">
        <v>6554</v>
      </c>
      <c r="P924" s="114" t="s">
        <v>6555</v>
      </c>
      <c r="Q924" s="114" t="s">
        <v>6556</v>
      </c>
    </row>
    <row r="925" spans="1:17">
      <c r="A925" s="60">
        <v>43312</v>
      </c>
      <c r="B925" s="61" t="s">
        <v>6557</v>
      </c>
      <c r="C925" s="61" t="s">
        <v>6558</v>
      </c>
      <c r="D925" s="61" t="s">
        <v>6559</v>
      </c>
      <c r="E925" s="61" t="s">
        <v>96</v>
      </c>
      <c r="F925" s="61">
        <v>25101020</v>
      </c>
      <c r="G925" s="61">
        <v>169549081</v>
      </c>
      <c r="H925" s="110">
        <v>3610907710.41629</v>
      </c>
      <c r="I925" s="113">
        <v>0.7</v>
      </c>
      <c r="J925" s="110">
        <v>2527635397.29141</v>
      </c>
      <c r="K925" s="61">
        <v>1</v>
      </c>
      <c r="L925" s="110">
        <v>2527635397.29141</v>
      </c>
      <c r="M925" s="61">
        <v>1</v>
      </c>
      <c r="N925" s="112" t="s">
        <v>6560</v>
      </c>
      <c r="O925" s="61" t="s">
        <v>6561</v>
      </c>
      <c r="P925" s="114" t="s">
        <v>6562</v>
      </c>
      <c r="Q925" s="114" t="s">
        <v>6563</v>
      </c>
    </row>
    <row r="926" spans="1:17">
      <c r="A926" s="60">
        <v>43312</v>
      </c>
      <c r="B926" s="61" t="s">
        <v>6564</v>
      </c>
      <c r="C926" s="61" t="s">
        <v>6565</v>
      </c>
      <c r="D926" s="61" t="s">
        <v>6566</v>
      </c>
      <c r="E926" s="61" t="s">
        <v>65</v>
      </c>
      <c r="F926" s="61">
        <v>40101010</v>
      </c>
      <c r="G926" s="61">
        <v>940000001</v>
      </c>
      <c r="H926" s="110">
        <v>26066373927.7302</v>
      </c>
      <c r="I926" s="113">
        <v>0.45</v>
      </c>
      <c r="J926" s="110">
        <v>11729868267.4786</v>
      </c>
      <c r="K926" s="61">
        <v>1</v>
      </c>
      <c r="L926" s="110">
        <v>11729868267.4786</v>
      </c>
      <c r="M926" s="61">
        <v>1</v>
      </c>
      <c r="N926" s="112" t="s">
        <v>6567</v>
      </c>
      <c r="O926" s="61" t="s">
        <v>6568</v>
      </c>
      <c r="P926" s="114" t="s">
        <v>6569</v>
      </c>
      <c r="Q926" s="114" t="s">
        <v>6570</v>
      </c>
    </row>
    <row r="927" spans="1:17">
      <c r="A927" s="60">
        <v>43312</v>
      </c>
      <c r="B927" s="61" t="s">
        <v>6571</v>
      </c>
      <c r="C927" s="61" t="s">
        <v>6572</v>
      </c>
      <c r="D927" s="61" t="s">
        <v>6573</v>
      </c>
      <c r="E927" s="61" t="s">
        <v>65</v>
      </c>
      <c r="F927" s="61">
        <v>40301020</v>
      </c>
      <c r="G927" s="61">
        <v>2095648244</v>
      </c>
      <c r="H927" s="110">
        <v>13834258631.7678</v>
      </c>
      <c r="I927" s="113">
        <v>0.85</v>
      </c>
      <c r="J927" s="110">
        <v>11759119837.0026</v>
      </c>
      <c r="K927" s="61">
        <v>1</v>
      </c>
      <c r="L927" s="110">
        <v>11759119837.0026</v>
      </c>
      <c r="M927" s="61">
        <v>1</v>
      </c>
      <c r="N927" s="112" t="s">
        <v>6574</v>
      </c>
      <c r="O927" s="61" t="s">
        <v>6575</v>
      </c>
      <c r="P927" s="114" t="s">
        <v>6576</v>
      </c>
      <c r="Q927" s="114" t="s">
        <v>6577</v>
      </c>
    </row>
    <row r="928" spans="1:17">
      <c r="A928" s="60">
        <v>43312</v>
      </c>
      <c r="B928" s="61" t="s">
        <v>6578</v>
      </c>
      <c r="C928" s="61" t="s">
        <v>6579</v>
      </c>
      <c r="D928" s="61" t="s">
        <v>6580</v>
      </c>
      <c r="E928" s="61" t="s">
        <v>65</v>
      </c>
      <c r="F928" s="61">
        <v>20107010</v>
      </c>
      <c r="G928" s="61">
        <v>158015881</v>
      </c>
      <c r="H928" s="110">
        <v>8869431400.53</v>
      </c>
      <c r="I928" s="113">
        <v>0.85</v>
      </c>
      <c r="J928" s="110">
        <v>7539016690.4505</v>
      </c>
      <c r="K928" s="61">
        <v>1</v>
      </c>
      <c r="L928" s="110">
        <v>7539016690.4505</v>
      </c>
      <c r="M928" s="61">
        <v>1</v>
      </c>
      <c r="N928" s="112" t="s">
        <v>6581</v>
      </c>
      <c r="O928" s="61" t="s">
        <v>6582</v>
      </c>
      <c r="P928" s="114" t="s">
        <v>6583</v>
      </c>
      <c r="Q928" s="114" t="s">
        <v>6584</v>
      </c>
    </row>
    <row r="929" spans="1:17">
      <c r="A929" s="60">
        <v>43312</v>
      </c>
      <c r="B929" s="61" t="s">
        <v>6585</v>
      </c>
      <c r="C929" s="61" t="s">
        <v>6586</v>
      </c>
      <c r="D929" s="61" t="s">
        <v>6587</v>
      </c>
      <c r="E929" s="61" t="s">
        <v>65</v>
      </c>
      <c r="F929" s="61">
        <v>30101030</v>
      </c>
      <c r="G929" s="61">
        <v>1246808764</v>
      </c>
      <c r="H929" s="110">
        <v>31736816069.3924</v>
      </c>
      <c r="I929" s="113">
        <v>1</v>
      </c>
      <c r="J929" s="110">
        <v>31736816069.3924</v>
      </c>
      <c r="K929" s="61">
        <v>1</v>
      </c>
      <c r="L929" s="110">
        <v>31736816069.3924</v>
      </c>
      <c r="M929" s="61">
        <v>1</v>
      </c>
      <c r="N929" s="112" t="s">
        <v>6588</v>
      </c>
      <c r="O929" s="61" t="s">
        <v>6589</v>
      </c>
      <c r="P929" s="114" t="s">
        <v>6590</v>
      </c>
      <c r="Q929" s="114" t="s">
        <v>6591</v>
      </c>
    </row>
    <row r="930" spans="1:17">
      <c r="A930" s="60">
        <v>43312</v>
      </c>
      <c r="B930" s="61" t="s">
        <v>6592</v>
      </c>
      <c r="C930" s="61" t="s">
        <v>6593</v>
      </c>
      <c r="D930" s="61" t="s">
        <v>6594</v>
      </c>
      <c r="E930" s="61" t="s">
        <v>65</v>
      </c>
      <c r="F930" s="61">
        <v>15101050</v>
      </c>
      <c r="G930" s="61">
        <v>252620585</v>
      </c>
      <c r="H930" s="110">
        <v>23380276394.4087</v>
      </c>
      <c r="I930" s="113">
        <v>1</v>
      </c>
      <c r="J930" s="110">
        <v>23380276394.4087</v>
      </c>
      <c r="K930" s="61">
        <v>1</v>
      </c>
      <c r="L930" s="110">
        <v>23380276394.4087</v>
      </c>
      <c r="M930" s="61">
        <v>1</v>
      </c>
      <c r="N930" s="112" t="s">
        <v>6595</v>
      </c>
      <c r="O930" s="61" t="s">
        <v>6596</v>
      </c>
      <c r="P930" s="114" t="s">
        <v>6597</v>
      </c>
      <c r="Q930" s="114" t="s">
        <v>6598</v>
      </c>
    </row>
    <row r="931" spans="1:17">
      <c r="A931" s="60">
        <v>43312</v>
      </c>
      <c r="B931" s="61" t="s">
        <v>6599</v>
      </c>
      <c r="C931" s="61" t="s">
        <v>6600</v>
      </c>
      <c r="D931" s="61" t="s">
        <v>6601</v>
      </c>
      <c r="E931" s="61" t="s">
        <v>65</v>
      </c>
      <c r="F931" s="61">
        <v>45301010</v>
      </c>
      <c r="G931" s="61">
        <v>431464308</v>
      </c>
      <c r="H931" s="110">
        <v>92637188291.0859</v>
      </c>
      <c r="I931" s="113">
        <v>0.95</v>
      </c>
      <c r="J931" s="110">
        <v>88005328876.5316</v>
      </c>
      <c r="K931" s="61">
        <v>1</v>
      </c>
      <c r="L931" s="110">
        <v>88005328876.5316</v>
      </c>
      <c r="M931" s="61">
        <v>1</v>
      </c>
      <c r="N931" s="112" t="s">
        <v>6602</v>
      </c>
      <c r="O931" s="61" t="s">
        <v>6603</v>
      </c>
      <c r="P931" s="114" t="s">
        <v>6604</v>
      </c>
      <c r="Q931" s="114" t="s">
        <v>6605</v>
      </c>
    </row>
    <row r="932" spans="1:17">
      <c r="A932" s="60">
        <v>43312</v>
      </c>
      <c r="B932" s="61" t="s">
        <v>6606</v>
      </c>
      <c r="C932" s="61" t="s">
        <v>6607</v>
      </c>
      <c r="D932" s="61" t="s">
        <v>6608</v>
      </c>
      <c r="E932" s="61" t="s">
        <v>65</v>
      </c>
      <c r="F932" s="61">
        <v>30201030</v>
      </c>
      <c r="G932" s="61">
        <v>484381538</v>
      </c>
      <c r="H932" s="110">
        <v>19975894627.12</v>
      </c>
      <c r="I932" s="113">
        <v>0.45</v>
      </c>
      <c r="J932" s="110">
        <v>8989152582.204</v>
      </c>
      <c r="K932" s="61">
        <v>1</v>
      </c>
      <c r="L932" s="110">
        <v>8989152582.204</v>
      </c>
      <c r="M932" s="61">
        <v>1</v>
      </c>
      <c r="N932" s="112" t="s">
        <v>6609</v>
      </c>
      <c r="O932" s="61" t="s">
        <v>6610</v>
      </c>
      <c r="P932" s="114" t="s">
        <v>6611</v>
      </c>
      <c r="Q932" s="114" t="s">
        <v>6612</v>
      </c>
    </row>
    <row r="933" spans="1:17">
      <c r="A933" s="60">
        <v>43312</v>
      </c>
      <c r="B933" s="61" t="s">
        <v>6613</v>
      </c>
      <c r="C933" s="61" t="s">
        <v>6614</v>
      </c>
      <c r="D933" s="61" t="s">
        <v>6615</v>
      </c>
      <c r="E933" s="61" t="s">
        <v>65</v>
      </c>
      <c r="F933" s="61">
        <v>30201010</v>
      </c>
      <c r="G933" s="61">
        <v>288030168</v>
      </c>
      <c r="H933" s="110">
        <v>27853851545.3533</v>
      </c>
      <c r="I933" s="113">
        <v>0.4</v>
      </c>
      <c r="J933" s="110">
        <v>11141540618.1413</v>
      </c>
      <c r="K933" s="61">
        <v>1</v>
      </c>
      <c r="L933" s="110">
        <v>11141540618.1413</v>
      </c>
      <c r="M933" s="61">
        <v>1</v>
      </c>
      <c r="N933" s="112" t="s">
        <v>6616</v>
      </c>
      <c r="O933" s="61" t="s">
        <v>6617</v>
      </c>
      <c r="P933" s="114" t="s">
        <v>6618</v>
      </c>
      <c r="Q933" s="114" t="s">
        <v>6619</v>
      </c>
    </row>
    <row r="934" spans="1:17">
      <c r="A934" s="60">
        <v>43312</v>
      </c>
      <c r="B934" s="61" t="s">
        <v>6620</v>
      </c>
      <c r="C934" s="61" t="s">
        <v>6621</v>
      </c>
      <c r="D934" s="61" t="s">
        <v>6622</v>
      </c>
      <c r="E934" s="61" t="s">
        <v>65</v>
      </c>
      <c r="F934" s="61">
        <v>30201010</v>
      </c>
      <c r="G934" s="61">
        <v>576002613</v>
      </c>
      <c r="H934" s="110">
        <v>58323793734.2599</v>
      </c>
      <c r="I934" s="113">
        <v>0.45</v>
      </c>
      <c r="J934" s="110">
        <v>26245707180.4169</v>
      </c>
      <c r="K934" s="61">
        <v>1</v>
      </c>
      <c r="L934" s="110">
        <v>26245707180.4169</v>
      </c>
      <c r="M934" s="61">
        <v>1</v>
      </c>
      <c r="N934" s="112" t="s">
        <v>6623</v>
      </c>
      <c r="O934" s="61" t="s">
        <v>6624</v>
      </c>
      <c r="P934" s="114" t="s">
        <v>6625</v>
      </c>
      <c r="Q934" s="114" t="s">
        <v>6626</v>
      </c>
    </row>
    <row r="935" spans="1:17">
      <c r="A935" s="60">
        <v>43312</v>
      </c>
      <c r="B935" s="61" t="s">
        <v>6627</v>
      </c>
      <c r="C935" s="61" t="s">
        <v>6628</v>
      </c>
      <c r="D935" s="61" t="s">
        <v>6629</v>
      </c>
      <c r="E935" s="61" t="s">
        <v>65</v>
      </c>
      <c r="F935" s="61">
        <v>40101010</v>
      </c>
      <c r="G935" s="61">
        <v>3885861549</v>
      </c>
      <c r="H935" s="110">
        <v>59570238505.4484</v>
      </c>
      <c r="I935" s="113">
        <v>1</v>
      </c>
      <c r="J935" s="110">
        <v>59570238505.4484</v>
      </c>
      <c r="K935" s="61">
        <v>1</v>
      </c>
      <c r="L935" s="110">
        <v>59570238505.4484</v>
      </c>
      <c r="M935" s="61">
        <v>1</v>
      </c>
      <c r="N935" s="112" t="s">
        <v>6630</v>
      </c>
      <c r="O935" s="61" t="s">
        <v>6631</v>
      </c>
      <c r="P935" s="114" t="s">
        <v>6632</v>
      </c>
      <c r="Q935" s="114" t="s">
        <v>6633</v>
      </c>
    </row>
    <row r="936" spans="1:17">
      <c r="A936" s="60">
        <v>43312</v>
      </c>
      <c r="B936" s="61" t="s">
        <v>6634</v>
      </c>
      <c r="C936" s="61" t="s">
        <v>6635</v>
      </c>
      <c r="D936" s="61" t="s">
        <v>6636</v>
      </c>
      <c r="E936" s="61" t="s">
        <v>65</v>
      </c>
      <c r="F936" s="61">
        <v>15101050</v>
      </c>
      <c r="G936" s="61">
        <v>181425000</v>
      </c>
      <c r="H936" s="110">
        <v>19346863918.725</v>
      </c>
      <c r="I936" s="113">
        <v>1</v>
      </c>
      <c r="J936" s="110">
        <v>19346863918.725</v>
      </c>
      <c r="K936" s="61">
        <v>1</v>
      </c>
      <c r="L936" s="110">
        <v>19346863918.725</v>
      </c>
      <c r="M936" s="61">
        <v>1</v>
      </c>
      <c r="N936" s="112" t="s">
        <v>6637</v>
      </c>
      <c r="O936" s="61" t="s">
        <v>6638</v>
      </c>
      <c r="P936" s="114" t="s">
        <v>6639</v>
      </c>
      <c r="Q936" s="114" t="s">
        <v>6640</v>
      </c>
    </row>
    <row r="937" spans="1:17">
      <c r="A937" s="60">
        <v>43312</v>
      </c>
      <c r="B937" s="61" t="s">
        <v>6641</v>
      </c>
      <c r="C937" s="61" t="s">
        <v>6642</v>
      </c>
      <c r="D937" s="61" t="s">
        <v>6643</v>
      </c>
      <c r="E937" s="61" t="s">
        <v>65</v>
      </c>
      <c r="F937" s="61">
        <v>50101020</v>
      </c>
      <c r="G937" s="61">
        <v>4202844404</v>
      </c>
      <c r="H937" s="110">
        <v>12170906784.878</v>
      </c>
      <c r="I937" s="113">
        <v>0.8</v>
      </c>
      <c r="J937" s="110">
        <v>9736725427.9024</v>
      </c>
      <c r="K937" s="61">
        <v>1</v>
      </c>
      <c r="L937" s="110">
        <v>9736725427.9024</v>
      </c>
      <c r="M937" s="61">
        <v>1</v>
      </c>
      <c r="N937" s="112" t="s">
        <v>6644</v>
      </c>
      <c r="O937" s="61" t="s">
        <v>6645</v>
      </c>
      <c r="P937" s="114" t="s">
        <v>6646</v>
      </c>
      <c r="Q937" s="114" t="s">
        <v>6647</v>
      </c>
    </row>
    <row r="938" spans="1:17">
      <c r="A938" s="60">
        <v>43312</v>
      </c>
      <c r="B938" s="61" t="s">
        <v>6648</v>
      </c>
      <c r="C938" s="61" t="s">
        <v>6649</v>
      </c>
      <c r="D938" s="61" t="s">
        <v>6650</v>
      </c>
      <c r="E938" s="61" t="s">
        <v>65</v>
      </c>
      <c r="F938" s="61">
        <v>35101010</v>
      </c>
      <c r="G938" s="61">
        <v>940909027</v>
      </c>
      <c r="H938" s="110">
        <v>41328184188.3323</v>
      </c>
      <c r="I938" s="113">
        <v>1</v>
      </c>
      <c r="J938" s="110">
        <v>41328184188.3323</v>
      </c>
      <c r="K938" s="61">
        <v>1</v>
      </c>
      <c r="L938" s="110">
        <v>41328184188.3323</v>
      </c>
      <c r="M938" s="61">
        <v>1</v>
      </c>
      <c r="N938" s="112" t="s">
        <v>6651</v>
      </c>
      <c r="O938" s="61" t="s">
        <v>6652</v>
      </c>
      <c r="P938" s="114" t="s">
        <v>6653</v>
      </c>
      <c r="Q938" s="114" t="s">
        <v>6654</v>
      </c>
    </row>
    <row r="939" spans="1:17">
      <c r="A939" s="60">
        <v>43312</v>
      </c>
      <c r="B939" s="61" t="s">
        <v>6655</v>
      </c>
      <c r="C939" s="61" t="s">
        <v>6656</v>
      </c>
      <c r="D939" s="61" t="s">
        <v>6657</v>
      </c>
      <c r="E939" s="61" t="s">
        <v>65</v>
      </c>
      <c r="F939" s="61">
        <v>10102040</v>
      </c>
      <c r="G939" s="61">
        <v>127835430</v>
      </c>
      <c r="H939" s="110">
        <v>6024834471.42402</v>
      </c>
      <c r="I939" s="113">
        <v>0.55</v>
      </c>
      <c r="J939" s="110">
        <v>3313658959.28321</v>
      </c>
      <c r="K939" s="61">
        <v>1</v>
      </c>
      <c r="L939" s="110">
        <v>3313658959.28321</v>
      </c>
      <c r="M939" s="61">
        <v>1</v>
      </c>
      <c r="N939" s="112" t="s">
        <v>6658</v>
      </c>
      <c r="O939" s="61" t="s">
        <v>6659</v>
      </c>
      <c r="P939" s="114" t="s">
        <v>6660</v>
      </c>
      <c r="Q939" s="114" t="s">
        <v>6661</v>
      </c>
    </row>
    <row r="940" spans="1:17">
      <c r="A940" s="60">
        <v>43312</v>
      </c>
      <c r="B940" s="61" t="s">
        <v>6662</v>
      </c>
      <c r="C940" s="61" t="s">
        <v>6663</v>
      </c>
      <c r="D940" s="61" t="s">
        <v>6664</v>
      </c>
      <c r="E940" s="61" t="s">
        <v>65</v>
      </c>
      <c r="F940" s="61">
        <v>40301020</v>
      </c>
      <c r="G940" s="61">
        <v>340750342</v>
      </c>
      <c r="H940" s="110">
        <v>15078642542.1915</v>
      </c>
      <c r="I940" s="113">
        <v>0.9</v>
      </c>
      <c r="J940" s="110">
        <v>13570778287.9724</v>
      </c>
      <c r="K940" s="61">
        <v>1</v>
      </c>
      <c r="L940" s="110">
        <v>13570778287.9724</v>
      </c>
      <c r="M940" s="61">
        <v>1</v>
      </c>
      <c r="N940" s="112" t="s">
        <v>6665</v>
      </c>
      <c r="O940" s="61" t="s">
        <v>6666</v>
      </c>
      <c r="P940" s="114" t="s">
        <v>6667</v>
      </c>
      <c r="Q940" s="114" t="s">
        <v>6668</v>
      </c>
    </row>
    <row r="941" spans="1:17">
      <c r="A941" s="60">
        <v>43312</v>
      </c>
      <c r="B941" s="61" t="s">
        <v>6669</v>
      </c>
      <c r="C941" s="61" t="s">
        <v>6670</v>
      </c>
      <c r="D941" s="61" t="s">
        <v>6671</v>
      </c>
      <c r="E941" s="61" t="s">
        <v>65</v>
      </c>
      <c r="F941" s="61">
        <v>45301020</v>
      </c>
      <c r="G941" s="61">
        <v>343644985</v>
      </c>
      <c r="H941" s="110">
        <v>32763112869.9</v>
      </c>
      <c r="I941" s="113">
        <v>1</v>
      </c>
      <c r="J941" s="110">
        <v>32763112869.9</v>
      </c>
      <c r="K941" s="61">
        <v>1</v>
      </c>
      <c r="L941" s="110">
        <v>32763112869.9</v>
      </c>
      <c r="M941" s="61">
        <v>1</v>
      </c>
      <c r="N941" s="112" t="s">
        <v>6672</v>
      </c>
      <c r="O941" s="61" t="s">
        <v>6673</v>
      </c>
      <c r="P941" s="114" t="s">
        <v>6674</v>
      </c>
      <c r="Q941" s="114" t="s">
        <v>6675</v>
      </c>
    </row>
    <row r="942" spans="1:17">
      <c r="A942" s="60">
        <v>43312</v>
      </c>
      <c r="B942" s="61" t="s">
        <v>66</v>
      </c>
      <c r="C942" s="61" t="s">
        <v>67</v>
      </c>
      <c r="D942" s="61" t="s">
        <v>68</v>
      </c>
      <c r="E942" s="61" t="s">
        <v>65</v>
      </c>
      <c r="F942" s="61">
        <v>20202010</v>
      </c>
      <c r="G942" s="61">
        <v>183264045</v>
      </c>
      <c r="H942" s="110">
        <v>11634868480.9431</v>
      </c>
      <c r="I942" s="113">
        <v>0.65</v>
      </c>
      <c r="J942" s="110">
        <v>7562664512.61301</v>
      </c>
      <c r="K942" s="61">
        <v>1</v>
      </c>
      <c r="L942" s="110">
        <v>7562664512.61301</v>
      </c>
      <c r="M942" s="61">
        <v>1</v>
      </c>
      <c r="N942" s="112" t="s">
        <v>6676</v>
      </c>
      <c r="O942" s="61" t="s">
        <v>6677</v>
      </c>
      <c r="P942" s="114" t="s">
        <v>6678</v>
      </c>
      <c r="Q942" s="114" t="s">
        <v>6679</v>
      </c>
    </row>
    <row r="943" spans="1:17">
      <c r="A943" s="60">
        <v>43312</v>
      </c>
      <c r="B943" s="61" t="s">
        <v>6680</v>
      </c>
      <c r="C943" s="61" t="s">
        <v>6681</v>
      </c>
      <c r="D943" s="61" t="s">
        <v>6682</v>
      </c>
      <c r="E943" s="61" t="s">
        <v>65</v>
      </c>
      <c r="F943" s="61">
        <v>20202020</v>
      </c>
      <c r="G943" s="61">
        <v>1016811783</v>
      </c>
      <c r="H943" s="110">
        <v>22122855053.4707</v>
      </c>
      <c r="I943" s="113">
        <v>0.95</v>
      </c>
      <c r="J943" s="110">
        <v>21016712300.7972</v>
      </c>
      <c r="K943" s="61">
        <v>1</v>
      </c>
      <c r="L943" s="110">
        <v>21016712300.7972</v>
      </c>
      <c r="M943" s="61">
        <v>1</v>
      </c>
      <c r="N943" s="112" t="s">
        <v>6683</v>
      </c>
      <c r="O943" s="61" t="s">
        <v>6684</v>
      </c>
      <c r="P943" s="114" t="s">
        <v>6685</v>
      </c>
      <c r="Q943" s="114" t="s">
        <v>6686</v>
      </c>
    </row>
    <row r="944" spans="1:17">
      <c r="A944" s="60">
        <v>43312</v>
      </c>
      <c r="B944" s="61" t="s">
        <v>6687</v>
      </c>
      <c r="C944" s="61" t="s">
        <v>6688</v>
      </c>
      <c r="D944" s="61" t="s">
        <v>6689</v>
      </c>
      <c r="E944" s="61" t="s">
        <v>65</v>
      </c>
      <c r="F944" s="61">
        <v>30302010</v>
      </c>
      <c r="G944" s="61">
        <v>1714727679</v>
      </c>
      <c r="H944" s="110">
        <v>98791055028.8789</v>
      </c>
      <c r="I944" s="113">
        <v>0.9</v>
      </c>
      <c r="J944" s="110">
        <v>88911949525.991</v>
      </c>
      <c r="K944" s="61">
        <v>1</v>
      </c>
      <c r="L944" s="110">
        <v>88911949525.991</v>
      </c>
      <c r="M944" s="61">
        <v>1</v>
      </c>
      <c r="N944" s="112" t="s">
        <v>6690</v>
      </c>
      <c r="O944" s="61" t="s">
        <v>6691</v>
      </c>
      <c r="P944" s="114" t="s">
        <v>6692</v>
      </c>
      <c r="Q944" s="114" t="s">
        <v>6693</v>
      </c>
    </row>
    <row r="945" spans="1:17">
      <c r="A945" s="60">
        <v>43312</v>
      </c>
      <c r="B945" s="61" t="s">
        <v>6694</v>
      </c>
      <c r="C945" s="61" t="s">
        <v>6695</v>
      </c>
      <c r="D945" s="61" t="s">
        <v>6696</v>
      </c>
      <c r="E945" s="61" t="s">
        <v>65</v>
      </c>
      <c r="F945" s="61">
        <v>20202020</v>
      </c>
      <c r="G945" s="61">
        <v>290316860</v>
      </c>
      <c r="H945" s="110">
        <v>17514171079.7371</v>
      </c>
      <c r="I945" s="113">
        <v>1</v>
      </c>
      <c r="J945" s="110">
        <v>17514171079.7371</v>
      </c>
      <c r="K945" s="61">
        <v>1</v>
      </c>
      <c r="L945" s="110">
        <v>17514171079.7371</v>
      </c>
      <c r="M945" s="61">
        <v>1</v>
      </c>
      <c r="N945" s="112" t="s">
        <v>6697</v>
      </c>
      <c r="O945" s="61" t="s">
        <v>6698</v>
      </c>
      <c r="P945" s="114" t="s">
        <v>6699</v>
      </c>
      <c r="Q945" s="114" t="s">
        <v>6700</v>
      </c>
    </row>
    <row r="946" spans="1:17">
      <c r="A946" s="60">
        <v>43312</v>
      </c>
      <c r="B946" s="61" t="s">
        <v>6701</v>
      </c>
      <c r="C946" s="61" t="s">
        <v>6702</v>
      </c>
      <c r="D946" s="61" t="s">
        <v>6703</v>
      </c>
      <c r="E946" s="61" t="s">
        <v>6704</v>
      </c>
      <c r="F946" s="61">
        <v>10102020</v>
      </c>
      <c r="G946" s="61">
        <v>360113509</v>
      </c>
      <c r="H946" s="110">
        <v>12888821968.554</v>
      </c>
      <c r="I946" s="113">
        <v>0.3</v>
      </c>
      <c r="J946" s="110">
        <v>3866646590.5662</v>
      </c>
      <c r="K946" s="61">
        <v>1</v>
      </c>
      <c r="L946" s="110">
        <v>3866646590.5662</v>
      </c>
      <c r="M946" s="61">
        <v>1</v>
      </c>
      <c r="N946" s="112" t="s">
        <v>6705</v>
      </c>
      <c r="O946" s="61" t="s">
        <v>6706</v>
      </c>
      <c r="P946" s="114" t="s">
        <v>6707</v>
      </c>
      <c r="Q946" s="114" t="s">
        <v>6708</v>
      </c>
    </row>
    <row r="947" spans="1:17">
      <c r="A947" s="60">
        <v>43312</v>
      </c>
      <c r="B947" s="61" t="s">
        <v>6709</v>
      </c>
      <c r="C947" s="61" t="s">
        <v>6710</v>
      </c>
      <c r="D947" s="61" t="s">
        <v>6711</v>
      </c>
      <c r="E947" s="61" t="s">
        <v>6704</v>
      </c>
      <c r="F947" s="61">
        <v>40101010</v>
      </c>
      <c r="G947" s="61">
        <v>1628798863</v>
      </c>
      <c r="H947" s="110">
        <v>32896647098.6278</v>
      </c>
      <c r="I947" s="113">
        <v>0.6</v>
      </c>
      <c r="J947" s="110">
        <v>19737988259.1767</v>
      </c>
      <c r="K947" s="61">
        <v>1</v>
      </c>
      <c r="L947" s="110">
        <v>19737988259.1767</v>
      </c>
      <c r="M947" s="61">
        <v>1</v>
      </c>
      <c r="N947" s="112" t="s">
        <v>6712</v>
      </c>
      <c r="O947" s="61" t="s">
        <v>6713</v>
      </c>
      <c r="P947" s="114" t="s">
        <v>6714</v>
      </c>
      <c r="Q947" s="114" t="s">
        <v>6715</v>
      </c>
    </row>
    <row r="948" spans="1:17">
      <c r="A948" s="60">
        <v>43312</v>
      </c>
      <c r="B948" s="61" t="s">
        <v>6716</v>
      </c>
      <c r="C948" s="61" t="s">
        <v>6717</v>
      </c>
      <c r="D948" s="61" t="s">
        <v>6718</v>
      </c>
      <c r="E948" s="61" t="s">
        <v>6704</v>
      </c>
      <c r="F948" s="61">
        <v>10102010</v>
      </c>
      <c r="G948" s="61">
        <v>3323167853</v>
      </c>
      <c r="H948" s="110">
        <v>88348060947.7741</v>
      </c>
      <c r="I948" s="113">
        <v>0.35</v>
      </c>
      <c r="J948" s="110">
        <v>30921821331.7209</v>
      </c>
      <c r="K948" s="61">
        <v>1</v>
      </c>
      <c r="L948" s="110">
        <v>30921821331.7209</v>
      </c>
      <c r="M948" s="61">
        <v>1</v>
      </c>
      <c r="N948" s="112" t="s">
        <v>6719</v>
      </c>
      <c r="O948" s="61" t="s">
        <v>6720</v>
      </c>
      <c r="P948" s="114" t="s">
        <v>6721</v>
      </c>
      <c r="Q948" s="114" t="s">
        <v>6722</v>
      </c>
    </row>
    <row r="949" spans="1:17">
      <c r="A949" s="60">
        <v>43312</v>
      </c>
      <c r="B949" s="61" t="s">
        <v>6723</v>
      </c>
      <c r="C949" s="61" t="s">
        <v>6724</v>
      </c>
      <c r="D949" s="61" t="s">
        <v>6725</v>
      </c>
      <c r="E949" s="61" t="s">
        <v>6704</v>
      </c>
      <c r="F949" s="61">
        <v>40301030</v>
      </c>
      <c r="G949" s="61">
        <v>500000000</v>
      </c>
      <c r="H949" s="110">
        <v>8033336197.26781</v>
      </c>
      <c r="I949" s="113">
        <v>0.4</v>
      </c>
      <c r="J949" s="110">
        <v>3213334478.90712</v>
      </c>
      <c r="K949" s="61">
        <v>1</v>
      </c>
      <c r="L949" s="110">
        <v>3213334478.90712</v>
      </c>
      <c r="M949" s="61">
        <v>1</v>
      </c>
      <c r="N949" s="112" t="s">
        <v>6726</v>
      </c>
      <c r="O949" s="61" t="s">
        <v>6727</v>
      </c>
      <c r="P949" s="114" t="s">
        <v>6728</v>
      </c>
      <c r="Q949" s="114" t="s">
        <v>6729</v>
      </c>
    </row>
    <row r="950" spans="1:17">
      <c r="A950" s="60">
        <v>43312</v>
      </c>
      <c r="B950" s="61" t="s">
        <v>6730</v>
      </c>
      <c r="C950" s="61" t="s">
        <v>6731</v>
      </c>
      <c r="D950" s="61" t="s">
        <v>6732</v>
      </c>
      <c r="E950" s="61" t="s">
        <v>6704</v>
      </c>
      <c r="F950" s="61">
        <v>30202030</v>
      </c>
      <c r="G950" s="61">
        <v>490167777</v>
      </c>
      <c r="H950" s="110">
        <v>10730109733.0343</v>
      </c>
      <c r="I950" s="113">
        <v>0.85</v>
      </c>
      <c r="J950" s="110">
        <v>9120593273.07912</v>
      </c>
      <c r="K950" s="61">
        <v>1</v>
      </c>
      <c r="L950" s="110">
        <v>9120593273.07912</v>
      </c>
      <c r="M950" s="61">
        <v>1</v>
      </c>
      <c r="N950" s="112" t="s">
        <v>6733</v>
      </c>
      <c r="O950" s="61" t="s">
        <v>6734</v>
      </c>
      <c r="P950" s="114" t="s">
        <v>6735</v>
      </c>
      <c r="Q950" s="114" t="s">
        <v>6736</v>
      </c>
    </row>
    <row r="951" spans="1:17">
      <c r="A951" s="60">
        <v>43312</v>
      </c>
      <c r="B951" s="61" t="s">
        <v>6737</v>
      </c>
      <c r="C951" s="61" t="s">
        <v>6738</v>
      </c>
      <c r="D951" s="61" t="s">
        <v>6739</v>
      </c>
      <c r="E951" s="61" t="s">
        <v>6704</v>
      </c>
      <c r="F951" s="61">
        <v>15104010</v>
      </c>
      <c r="G951" s="61">
        <v>2068998276</v>
      </c>
      <c r="H951" s="110">
        <v>11808626150.2584</v>
      </c>
      <c r="I951" s="113">
        <v>0.65</v>
      </c>
      <c r="J951" s="110">
        <v>7675606997.66794</v>
      </c>
      <c r="K951" s="61">
        <v>1</v>
      </c>
      <c r="L951" s="110">
        <v>7675606997.66794</v>
      </c>
      <c r="M951" s="61">
        <v>1</v>
      </c>
      <c r="N951" s="112" t="s">
        <v>6740</v>
      </c>
      <c r="O951" s="61" t="s">
        <v>6741</v>
      </c>
      <c r="P951" s="114" t="s">
        <v>6742</v>
      </c>
      <c r="Q951" s="114" t="s">
        <v>6743</v>
      </c>
    </row>
    <row r="952" spans="1:17">
      <c r="A952" s="60">
        <v>43312</v>
      </c>
      <c r="B952" s="61" t="s">
        <v>6744</v>
      </c>
      <c r="C952" s="61" t="s">
        <v>6745</v>
      </c>
      <c r="D952" s="61" t="s">
        <v>6746</v>
      </c>
      <c r="E952" s="61" t="s">
        <v>6704</v>
      </c>
      <c r="F952" s="61">
        <v>30202030</v>
      </c>
      <c r="G952" s="61">
        <v>1018930970</v>
      </c>
      <c r="H952" s="110">
        <v>8629390955.2858</v>
      </c>
      <c r="I952" s="113">
        <v>0.8</v>
      </c>
      <c r="J952" s="110">
        <v>6903512764.22864</v>
      </c>
      <c r="K952" s="61">
        <v>1</v>
      </c>
      <c r="L952" s="110">
        <v>6903512764.22864</v>
      </c>
      <c r="M952" s="61">
        <v>1</v>
      </c>
      <c r="N952" s="112" t="s">
        <v>6747</v>
      </c>
      <c r="O952" s="61" t="s">
        <v>6748</v>
      </c>
      <c r="P952" s="114" t="s">
        <v>6749</v>
      </c>
      <c r="Q952" s="114" t="s">
        <v>6750</v>
      </c>
    </row>
    <row r="953" spans="1:17">
      <c r="A953" s="60">
        <v>43312</v>
      </c>
      <c r="B953" s="61" t="s">
        <v>6751</v>
      </c>
      <c r="C953" s="61" t="s">
        <v>6752</v>
      </c>
      <c r="D953" s="61" t="s">
        <v>6753</v>
      </c>
      <c r="E953" s="61" t="s">
        <v>6704</v>
      </c>
      <c r="F953" s="61">
        <v>25401040</v>
      </c>
      <c r="G953" s="61">
        <v>130684373</v>
      </c>
      <c r="H953" s="110">
        <v>4250654676.39586</v>
      </c>
      <c r="I953" s="113">
        <v>0.75</v>
      </c>
      <c r="J953" s="110">
        <v>3187991007.2969</v>
      </c>
      <c r="K953" s="61">
        <v>1</v>
      </c>
      <c r="L953" s="110">
        <v>3187991007.2969</v>
      </c>
      <c r="M953" s="61">
        <v>1</v>
      </c>
      <c r="N953" s="112" t="s">
        <v>6754</v>
      </c>
      <c r="O953" s="61" t="s">
        <v>6755</v>
      </c>
      <c r="P953" s="114" t="s">
        <v>6756</v>
      </c>
      <c r="Q953" s="114" t="s">
        <v>6757</v>
      </c>
    </row>
    <row r="954" spans="1:17">
      <c r="A954" s="60">
        <v>43312</v>
      </c>
      <c r="B954" s="61" t="s">
        <v>6758</v>
      </c>
      <c r="C954" s="61" t="s">
        <v>6759</v>
      </c>
      <c r="D954" s="61" t="s">
        <v>6760</v>
      </c>
      <c r="E954" s="61" t="s">
        <v>6704</v>
      </c>
      <c r="F954" s="61">
        <v>50101020</v>
      </c>
      <c r="G954" s="61">
        <v>1501458030</v>
      </c>
      <c r="H954" s="110">
        <v>29394100595.9029</v>
      </c>
      <c r="I954" s="113">
        <v>0.5</v>
      </c>
      <c r="J954" s="110">
        <v>14697050297.9515</v>
      </c>
      <c r="K954" s="61">
        <v>1</v>
      </c>
      <c r="L954" s="110">
        <v>14697050297.9515</v>
      </c>
      <c r="M954" s="61">
        <v>1</v>
      </c>
      <c r="N954" s="112" t="s">
        <v>6761</v>
      </c>
      <c r="O954" s="61" t="s">
        <v>6762</v>
      </c>
      <c r="P954" s="114" t="s">
        <v>6763</v>
      </c>
      <c r="Q954" s="114" t="s">
        <v>6764</v>
      </c>
    </row>
    <row r="955" spans="1:17">
      <c r="A955" s="60">
        <v>43312</v>
      </c>
      <c r="B955" s="61" t="s">
        <v>6765</v>
      </c>
      <c r="C955" s="61" t="s">
        <v>6766</v>
      </c>
      <c r="D955" s="61" t="s">
        <v>6767</v>
      </c>
      <c r="E955" s="61" t="s">
        <v>6704</v>
      </c>
      <c r="F955" s="61">
        <v>15101030</v>
      </c>
      <c r="G955" s="61">
        <v>273217830</v>
      </c>
      <c r="H955" s="110">
        <v>12069163651.3937</v>
      </c>
      <c r="I955" s="113">
        <v>0.65</v>
      </c>
      <c r="J955" s="110">
        <v>7844956373.40591</v>
      </c>
      <c r="K955" s="61">
        <v>1</v>
      </c>
      <c r="L955" s="110">
        <v>7844956373.40591</v>
      </c>
      <c r="M955" s="61">
        <v>1</v>
      </c>
      <c r="N955" s="112" t="s">
        <v>6768</v>
      </c>
      <c r="O955" s="61" t="s">
        <v>6769</v>
      </c>
      <c r="P955" s="114" t="s">
        <v>6770</v>
      </c>
      <c r="Q955" s="114" t="s">
        <v>6771</v>
      </c>
    </row>
    <row r="956" spans="1:17">
      <c r="A956" s="60">
        <v>43312</v>
      </c>
      <c r="B956" s="61" t="s">
        <v>6772</v>
      </c>
      <c r="C956" s="61" t="s">
        <v>6773</v>
      </c>
      <c r="D956" s="61" t="s">
        <v>6774</v>
      </c>
      <c r="E956" s="61" t="s">
        <v>6775</v>
      </c>
      <c r="F956" s="61">
        <v>20305010</v>
      </c>
      <c r="G956" s="61">
        <v>1197979033</v>
      </c>
      <c r="H956" s="110">
        <v>5444024038.82321</v>
      </c>
      <c r="I956" s="113">
        <v>0.8</v>
      </c>
      <c r="J956" s="110">
        <v>4355219231.05857</v>
      </c>
      <c r="K956" s="61">
        <v>1</v>
      </c>
      <c r="L956" s="110">
        <v>4355219231.05857</v>
      </c>
      <c r="M956" s="61">
        <v>1</v>
      </c>
      <c r="N956" s="112" t="s">
        <v>6776</v>
      </c>
      <c r="O956" s="61" t="s">
        <v>6777</v>
      </c>
      <c r="P956" s="114" t="s">
        <v>6778</v>
      </c>
      <c r="Q956" s="114" t="s">
        <v>6779</v>
      </c>
    </row>
    <row r="957" spans="1:17">
      <c r="A957" s="60">
        <v>43312</v>
      </c>
      <c r="B957" s="61" t="s">
        <v>6780</v>
      </c>
      <c r="C957" s="61" t="s">
        <v>6781</v>
      </c>
      <c r="D957" s="61" t="s">
        <v>6782</v>
      </c>
      <c r="E957" s="61" t="s">
        <v>6775</v>
      </c>
      <c r="F957" s="61">
        <v>35101010</v>
      </c>
      <c r="G957" s="61">
        <v>571227998</v>
      </c>
      <c r="H957" s="110">
        <v>5755601911.36831</v>
      </c>
      <c r="I957" s="113">
        <v>1</v>
      </c>
      <c r="J957" s="110">
        <v>5755601911.36831</v>
      </c>
      <c r="K957" s="61">
        <v>1</v>
      </c>
      <c r="L957" s="110">
        <v>5755601911.36831</v>
      </c>
      <c r="M957" s="61">
        <v>1</v>
      </c>
      <c r="N957" s="112" t="s">
        <v>6783</v>
      </c>
      <c r="O957" s="61" t="s">
        <v>6784</v>
      </c>
      <c r="P957" s="114" t="s">
        <v>6785</v>
      </c>
      <c r="Q957" s="114" t="s">
        <v>6786</v>
      </c>
    </row>
    <row r="958" spans="1:17">
      <c r="A958" s="60">
        <v>43312</v>
      </c>
      <c r="B958" s="61" t="s">
        <v>6787</v>
      </c>
      <c r="C958" s="61" t="s">
        <v>6788</v>
      </c>
      <c r="D958" s="61" t="s">
        <v>6789</v>
      </c>
      <c r="E958" s="61" t="s">
        <v>6775</v>
      </c>
      <c r="F958" s="61">
        <v>15102010</v>
      </c>
      <c r="G958" s="61">
        <v>853327534</v>
      </c>
      <c r="H958" s="110">
        <v>4084046057.58481</v>
      </c>
      <c r="I958" s="113">
        <v>1</v>
      </c>
      <c r="J958" s="110">
        <v>4084046057.58481</v>
      </c>
      <c r="K958" s="61">
        <v>1</v>
      </c>
      <c r="L958" s="110">
        <v>4084046057.58481</v>
      </c>
      <c r="M958" s="61">
        <v>1</v>
      </c>
      <c r="N958" s="112" t="s">
        <v>6790</v>
      </c>
      <c r="O958" s="61" t="s">
        <v>6791</v>
      </c>
      <c r="P958" s="114" t="s">
        <v>6792</v>
      </c>
      <c r="Q958" s="114" t="s">
        <v>6793</v>
      </c>
    </row>
    <row r="959" spans="1:17">
      <c r="A959" s="60">
        <v>43312</v>
      </c>
      <c r="B959" s="61" t="s">
        <v>6794</v>
      </c>
      <c r="C959" s="61" t="s">
        <v>6795</v>
      </c>
      <c r="D959" s="61" t="s">
        <v>6796</v>
      </c>
      <c r="E959" s="61" t="s">
        <v>6775</v>
      </c>
      <c r="F959" s="61">
        <v>55105020</v>
      </c>
      <c r="G959" s="61">
        <v>2563000000</v>
      </c>
      <c r="H959" s="110">
        <v>5478955855.99999</v>
      </c>
      <c r="I959" s="113">
        <v>0.5</v>
      </c>
      <c r="J959" s="110">
        <v>2739477928</v>
      </c>
      <c r="K959" s="61">
        <v>1</v>
      </c>
      <c r="L959" s="110">
        <v>2739477928</v>
      </c>
      <c r="M959" s="61">
        <v>1</v>
      </c>
      <c r="N959" s="112" t="s">
        <v>6797</v>
      </c>
      <c r="O959" s="61" t="s">
        <v>6798</v>
      </c>
      <c r="P959" s="114" t="s">
        <v>6799</v>
      </c>
      <c r="Q959" s="114" t="s">
        <v>6800</v>
      </c>
    </row>
    <row r="960" spans="1:17">
      <c r="A960" s="60">
        <v>43312</v>
      </c>
      <c r="B960" s="61" t="s">
        <v>6801</v>
      </c>
      <c r="C960" s="61" t="s">
        <v>6802</v>
      </c>
      <c r="D960" s="61" t="s">
        <v>6803</v>
      </c>
      <c r="E960" s="61" t="s">
        <v>6775</v>
      </c>
      <c r="F960" s="61">
        <v>35102020</v>
      </c>
      <c r="G960" s="61">
        <v>500000000</v>
      </c>
      <c r="H960" s="110">
        <v>4142668000</v>
      </c>
      <c r="I960" s="113">
        <v>0.8</v>
      </c>
      <c r="J960" s="110">
        <v>3314134400</v>
      </c>
      <c r="K960" s="61">
        <v>1</v>
      </c>
      <c r="L960" s="110">
        <v>3314134400</v>
      </c>
      <c r="M960" s="61">
        <v>1</v>
      </c>
      <c r="N960" s="112" t="s">
        <v>6804</v>
      </c>
      <c r="O960" s="61" t="s">
        <v>6805</v>
      </c>
      <c r="P960" s="114" t="s">
        <v>6806</v>
      </c>
      <c r="Q960" s="114" t="s">
        <v>6807</v>
      </c>
    </row>
    <row r="961" spans="1:17">
      <c r="A961" s="60">
        <v>43312</v>
      </c>
      <c r="B961" s="61" t="s">
        <v>6808</v>
      </c>
      <c r="C961" s="61" t="s">
        <v>6809</v>
      </c>
      <c r="D961" s="61" t="s">
        <v>6810</v>
      </c>
      <c r="E961" s="61" t="s">
        <v>6775</v>
      </c>
      <c r="F961" s="61">
        <v>50101020</v>
      </c>
      <c r="G961" s="61">
        <v>1834949099</v>
      </c>
      <c r="H961" s="110">
        <v>4834533051.3389</v>
      </c>
      <c r="I961" s="113">
        <v>1</v>
      </c>
      <c r="J961" s="110">
        <v>4834533051.3389</v>
      </c>
      <c r="K961" s="61">
        <v>1</v>
      </c>
      <c r="L961" s="110">
        <v>4834533051.3389</v>
      </c>
      <c r="M961" s="61">
        <v>1</v>
      </c>
      <c r="N961" s="112" t="s">
        <v>6811</v>
      </c>
      <c r="O961" s="61" t="s">
        <v>6812</v>
      </c>
      <c r="P961" s="114" t="s">
        <v>6813</v>
      </c>
      <c r="Q961" s="114" t="s">
        <v>6814</v>
      </c>
    </row>
    <row r="962" spans="1:17">
      <c r="A962" s="60">
        <v>43312</v>
      </c>
      <c r="B962" s="61" t="s">
        <v>6815</v>
      </c>
      <c r="C962" s="61" t="s">
        <v>6816</v>
      </c>
      <c r="D962" s="61" t="s">
        <v>6817</v>
      </c>
      <c r="E962" s="61" t="s">
        <v>6775</v>
      </c>
      <c r="F962" s="61">
        <v>30202030</v>
      </c>
      <c r="G962" s="61">
        <v>731539067</v>
      </c>
      <c r="H962" s="110">
        <v>5209412594.67025</v>
      </c>
      <c r="I962" s="113">
        <v>1</v>
      </c>
      <c r="J962" s="110">
        <v>5209412594.67025</v>
      </c>
      <c r="K962" s="61">
        <v>1</v>
      </c>
      <c r="L962" s="110">
        <v>5209412594.67025</v>
      </c>
      <c r="M962" s="61">
        <v>1</v>
      </c>
      <c r="N962" s="112" t="s">
        <v>6818</v>
      </c>
      <c r="O962" s="61" t="s">
        <v>6819</v>
      </c>
      <c r="P962" s="114" t="s">
        <v>6820</v>
      </c>
      <c r="Q962" s="114" t="s">
        <v>6821</v>
      </c>
    </row>
    <row r="963" spans="1:17">
      <c r="A963" s="60">
        <v>43312</v>
      </c>
      <c r="B963" s="61" t="s">
        <v>6822</v>
      </c>
      <c r="C963" s="61" t="s">
        <v>6823</v>
      </c>
      <c r="D963" s="61" t="s">
        <v>6824</v>
      </c>
      <c r="E963" s="61" t="s">
        <v>6825</v>
      </c>
      <c r="F963" s="61">
        <v>55101010</v>
      </c>
      <c r="G963" s="61">
        <v>3656537715</v>
      </c>
      <c r="H963" s="110">
        <v>14927100185.5373</v>
      </c>
      <c r="I963" s="113">
        <v>0.7</v>
      </c>
      <c r="J963" s="110">
        <v>10448970129.8761</v>
      </c>
      <c r="K963" s="61">
        <v>1</v>
      </c>
      <c r="L963" s="110">
        <v>10448970129.8761</v>
      </c>
      <c r="M963" s="61">
        <v>1</v>
      </c>
      <c r="N963" s="112" t="s">
        <v>6826</v>
      </c>
      <c r="O963" s="61" t="s">
        <v>6827</v>
      </c>
      <c r="P963" s="114" t="s">
        <v>6828</v>
      </c>
      <c r="Q963" s="114" t="s">
        <v>6829</v>
      </c>
    </row>
    <row r="964" spans="1:17">
      <c r="A964" s="60">
        <v>43312</v>
      </c>
      <c r="B964" s="61" t="s">
        <v>6830</v>
      </c>
      <c r="C964" s="61" t="s">
        <v>6831</v>
      </c>
      <c r="D964" s="61" t="s">
        <v>6832</v>
      </c>
      <c r="E964" s="61" t="s">
        <v>6825</v>
      </c>
      <c r="F964" s="61">
        <v>10102010</v>
      </c>
      <c r="G964" s="61">
        <v>771171121</v>
      </c>
      <c r="H964" s="110">
        <v>15871611266.5172</v>
      </c>
      <c r="I964" s="113">
        <v>0.65</v>
      </c>
      <c r="J964" s="110">
        <v>10316547323.2362</v>
      </c>
      <c r="K964" s="61">
        <v>1</v>
      </c>
      <c r="L964" s="110">
        <v>10316547323.2362</v>
      </c>
      <c r="M964" s="61">
        <v>1</v>
      </c>
      <c r="N964" s="112" t="s">
        <v>6833</v>
      </c>
      <c r="O964" s="61" t="s">
        <v>6834</v>
      </c>
      <c r="P964" s="114" t="s">
        <v>6835</v>
      </c>
      <c r="Q964" s="114" t="s">
        <v>6836</v>
      </c>
    </row>
    <row r="965" spans="1:17">
      <c r="A965" s="60">
        <v>43312</v>
      </c>
      <c r="B965" s="61" t="s">
        <v>6837</v>
      </c>
      <c r="C965" s="61" t="s">
        <v>6838</v>
      </c>
      <c r="D965" s="61" t="s">
        <v>6839</v>
      </c>
      <c r="E965" s="61" t="s">
        <v>6825</v>
      </c>
      <c r="F965" s="61">
        <v>30101030</v>
      </c>
      <c r="G965" s="61">
        <v>629293220</v>
      </c>
      <c r="H965" s="110">
        <v>9373156693.13653</v>
      </c>
      <c r="I965" s="113">
        <v>0.4</v>
      </c>
      <c r="J965" s="110">
        <v>3749262677.25461</v>
      </c>
      <c r="K965" s="61">
        <v>1</v>
      </c>
      <c r="L965" s="110">
        <v>3749262677.25461</v>
      </c>
      <c r="M965" s="61">
        <v>1</v>
      </c>
      <c r="N965" s="112" t="s">
        <v>6840</v>
      </c>
      <c r="O965" s="61" t="s">
        <v>6841</v>
      </c>
      <c r="P965" s="114" t="s">
        <v>6842</v>
      </c>
      <c r="Q965" s="114" t="s">
        <v>6843</v>
      </c>
    </row>
    <row r="966" spans="1:17">
      <c r="A966" s="60">
        <v>43312</v>
      </c>
      <c r="B966" s="61" t="s">
        <v>6844</v>
      </c>
      <c r="C966" s="61" t="s">
        <v>6845</v>
      </c>
      <c r="D966" s="61" t="s">
        <v>6846</v>
      </c>
      <c r="E966" s="61" t="s">
        <v>6847</v>
      </c>
      <c r="F966" s="61">
        <v>20106020</v>
      </c>
      <c r="G966" s="61">
        <v>419456315</v>
      </c>
      <c r="H966" s="110">
        <v>11538384386.9892</v>
      </c>
      <c r="I966" s="113">
        <v>0.7</v>
      </c>
      <c r="J966" s="110">
        <v>8076869070.89244</v>
      </c>
      <c r="K966" s="61">
        <v>1</v>
      </c>
      <c r="L966" s="110">
        <v>8076869070.89244</v>
      </c>
      <c r="M966" s="61">
        <v>1</v>
      </c>
      <c r="N966" s="112" t="s">
        <v>6848</v>
      </c>
      <c r="O966" s="61" t="s">
        <v>6849</v>
      </c>
      <c r="P966" s="114" t="s">
        <v>6850</v>
      </c>
      <c r="Q966" s="114" t="s">
        <v>6851</v>
      </c>
    </row>
    <row r="967" spans="1:17">
      <c r="A967" s="60">
        <v>43312</v>
      </c>
      <c r="B967" s="61" t="s">
        <v>6852</v>
      </c>
      <c r="C967" s="61" t="s">
        <v>6853</v>
      </c>
      <c r="D967" s="61" t="s">
        <v>6854</v>
      </c>
      <c r="E967" s="61" t="s">
        <v>6847</v>
      </c>
      <c r="F967" s="61">
        <v>20102010</v>
      </c>
      <c r="G967" s="61">
        <v>1055050365</v>
      </c>
      <c r="H967" s="110">
        <v>20935182880.3967</v>
      </c>
      <c r="I967" s="113">
        <v>0.95</v>
      </c>
      <c r="J967" s="110">
        <v>19888423736.3769</v>
      </c>
      <c r="K967" s="61">
        <v>1</v>
      </c>
      <c r="L967" s="110">
        <v>19888423736.3769</v>
      </c>
      <c r="M967" s="61">
        <v>1</v>
      </c>
      <c r="N967" s="112" t="s">
        <v>6855</v>
      </c>
      <c r="O967" s="61" t="s">
        <v>6856</v>
      </c>
      <c r="P967" s="114" t="s">
        <v>6857</v>
      </c>
      <c r="Q967" s="114" t="s">
        <v>6858</v>
      </c>
    </row>
    <row r="968" spans="1:17">
      <c r="A968" s="60">
        <v>43312</v>
      </c>
      <c r="B968" s="61" t="s">
        <v>6859</v>
      </c>
      <c r="C968" s="61" t="s">
        <v>6860</v>
      </c>
      <c r="D968" s="61" t="s">
        <v>6861</v>
      </c>
      <c r="E968" s="61" t="s">
        <v>6847</v>
      </c>
      <c r="F968" s="61">
        <v>20106020</v>
      </c>
      <c r="G968" s="61">
        <v>839394000</v>
      </c>
      <c r="H968" s="110">
        <v>24054880379.6712</v>
      </c>
      <c r="I968" s="113">
        <v>0.8</v>
      </c>
      <c r="J968" s="110">
        <v>19243904303.737</v>
      </c>
      <c r="K968" s="61">
        <v>1</v>
      </c>
      <c r="L968" s="110">
        <v>19243904303.737</v>
      </c>
      <c r="M968" s="61">
        <v>1</v>
      </c>
      <c r="N968" s="112" t="s">
        <v>6862</v>
      </c>
      <c r="O968" s="61" t="s">
        <v>6863</v>
      </c>
      <c r="P968" s="114" t="s">
        <v>6864</v>
      </c>
      <c r="Q968" s="114" t="s">
        <v>6865</v>
      </c>
    </row>
    <row r="969" spans="1:17">
      <c r="A969" s="60">
        <v>43312</v>
      </c>
      <c r="B969" s="61" t="s">
        <v>6866</v>
      </c>
      <c r="C969" s="61" t="s">
        <v>6867</v>
      </c>
      <c r="D969" s="61" t="s">
        <v>6868</v>
      </c>
      <c r="E969" s="61" t="s">
        <v>6847</v>
      </c>
      <c r="F969" s="61">
        <v>20106020</v>
      </c>
      <c r="G969" s="61">
        <v>390219008</v>
      </c>
      <c r="H969" s="110">
        <v>10234502779.0885</v>
      </c>
      <c r="I969" s="113">
        <v>1</v>
      </c>
      <c r="J969" s="110">
        <v>10234502779.0885</v>
      </c>
      <c r="K969" s="61">
        <v>1</v>
      </c>
      <c r="L969" s="110">
        <v>10234502779.0885</v>
      </c>
      <c r="M969" s="61">
        <v>1</v>
      </c>
      <c r="N969" s="112" t="s">
        <v>6869</v>
      </c>
      <c r="O969" s="61" t="s">
        <v>6870</v>
      </c>
      <c r="P969" s="114" t="s">
        <v>6871</v>
      </c>
      <c r="Q969" s="114" t="s">
        <v>6872</v>
      </c>
    </row>
    <row r="970" spans="1:17">
      <c r="A970" s="60">
        <v>43312</v>
      </c>
      <c r="B970" s="61" t="s">
        <v>6873</v>
      </c>
      <c r="C970" s="61" t="s">
        <v>6874</v>
      </c>
      <c r="D970" s="61" t="s">
        <v>6875</v>
      </c>
      <c r="E970" s="61" t="s">
        <v>6847</v>
      </c>
      <c r="F970" s="61">
        <v>15104020</v>
      </c>
      <c r="G970" s="61">
        <v>273511169</v>
      </c>
      <c r="H970" s="110">
        <v>8155638592.8493</v>
      </c>
      <c r="I970" s="113">
        <v>1</v>
      </c>
      <c r="J970" s="110">
        <v>8155638592.8493</v>
      </c>
      <c r="K970" s="61">
        <v>1</v>
      </c>
      <c r="L970" s="110">
        <v>8155638592.8493</v>
      </c>
      <c r="M970" s="61">
        <v>1</v>
      </c>
      <c r="N970" s="112" t="s">
        <v>6876</v>
      </c>
      <c r="O970" s="61" t="s">
        <v>6877</v>
      </c>
      <c r="P970" s="114" t="s">
        <v>6878</v>
      </c>
      <c r="Q970" s="114" t="s">
        <v>6879</v>
      </c>
    </row>
    <row r="971" spans="1:17">
      <c r="A971" s="60">
        <v>43312</v>
      </c>
      <c r="B971" s="61" t="s">
        <v>6880</v>
      </c>
      <c r="C971" s="61" t="s">
        <v>6881</v>
      </c>
      <c r="D971" s="61" t="s">
        <v>6882</v>
      </c>
      <c r="E971" s="61" t="s">
        <v>6847</v>
      </c>
      <c r="F971" s="61">
        <v>25201040</v>
      </c>
      <c r="G971" s="61">
        <v>300727769</v>
      </c>
      <c r="H971" s="110">
        <v>7064230161.05297</v>
      </c>
      <c r="I971" s="113">
        <v>0.8</v>
      </c>
      <c r="J971" s="110">
        <v>5651384128.84238</v>
      </c>
      <c r="K971" s="61">
        <v>1</v>
      </c>
      <c r="L971" s="110">
        <v>5651384128.84238</v>
      </c>
      <c r="M971" s="61">
        <v>1</v>
      </c>
      <c r="N971" s="112" t="s">
        <v>6883</v>
      </c>
      <c r="O971" s="61" t="s">
        <v>6884</v>
      </c>
      <c r="P971" s="114" t="s">
        <v>6885</v>
      </c>
      <c r="Q971" s="114" t="s">
        <v>6886</v>
      </c>
    </row>
    <row r="972" spans="1:17">
      <c r="A972" s="60">
        <v>43312</v>
      </c>
      <c r="B972" s="61" t="s">
        <v>6887</v>
      </c>
      <c r="C972" s="61" t="s">
        <v>6888</v>
      </c>
      <c r="D972" s="61" t="s">
        <v>6889</v>
      </c>
      <c r="E972" s="61" t="s">
        <v>6847</v>
      </c>
      <c r="F972" s="61">
        <v>20106010</v>
      </c>
      <c r="G972" s="61">
        <v>839394000</v>
      </c>
      <c r="H972" s="110">
        <v>10057576673.4384</v>
      </c>
      <c r="I972" s="113">
        <v>0.8</v>
      </c>
      <c r="J972" s="110">
        <v>8046061338.75071</v>
      </c>
      <c r="K972" s="61">
        <v>1</v>
      </c>
      <c r="L972" s="110">
        <v>8046061338.75071</v>
      </c>
      <c r="M972" s="61">
        <v>1</v>
      </c>
      <c r="N972" s="112" t="s">
        <v>6890</v>
      </c>
      <c r="O972" s="61" t="s">
        <v>6891</v>
      </c>
      <c r="P972" s="114" t="s">
        <v>6892</v>
      </c>
      <c r="Q972" s="114" t="s">
        <v>6893</v>
      </c>
    </row>
    <row r="973" spans="1:17">
      <c r="A973" s="60">
        <v>43312</v>
      </c>
      <c r="B973" s="61" t="s">
        <v>6894</v>
      </c>
      <c r="C973" s="61" t="s">
        <v>6895</v>
      </c>
      <c r="D973" s="61" t="s">
        <v>6896</v>
      </c>
      <c r="E973" s="61" t="s">
        <v>6847</v>
      </c>
      <c r="F973" s="61">
        <v>20106010</v>
      </c>
      <c r="G973" s="61">
        <v>390219008</v>
      </c>
      <c r="H973" s="110">
        <v>4138212058.82172</v>
      </c>
      <c r="I973" s="113">
        <v>1</v>
      </c>
      <c r="J973" s="110">
        <v>4138212058.82172</v>
      </c>
      <c r="K973" s="61">
        <v>1</v>
      </c>
      <c r="L973" s="110">
        <v>4138212058.82172</v>
      </c>
      <c r="M973" s="61">
        <v>1</v>
      </c>
      <c r="N973" s="112" t="s">
        <v>6897</v>
      </c>
      <c r="O973" s="61" t="s">
        <v>6898</v>
      </c>
      <c r="P973" s="114" t="s">
        <v>6899</v>
      </c>
      <c r="Q973" s="114" t="s">
        <v>6900</v>
      </c>
    </row>
    <row r="974" spans="1:17">
      <c r="A974" s="60">
        <v>43312</v>
      </c>
      <c r="B974" s="61" t="s">
        <v>6901</v>
      </c>
      <c r="C974" s="61" t="s">
        <v>6902</v>
      </c>
      <c r="D974" s="61" t="s">
        <v>6903</v>
      </c>
      <c r="E974" s="61" t="s">
        <v>6847</v>
      </c>
      <c r="F974" s="61">
        <v>45201020</v>
      </c>
      <c r="G974" s="61">
        <v>3072395752</v>
      </c>
      <c r="H974" s="110">
        <v>24085291655.742</v>
      </c>
      <c r="I974" s="113">
        <v>1</v>
      </c>
      <c r="J974" s="110">
        <v>24085291655.742</v>
      </c>
      <c r="K974" s="61">
        <v>1</v>
      </c>
      <c r="L974" s="110">
        <v>24085291655.742</v>
      </c>
      <c r="M974" s="61">
        <v>1</v>
      </c>
      <c r="N974" s="112" t="s">
        <v>6904</v>
      </c>
      <c r="O974" s="61" t="s">
        <v>6905</v>
      </c>
      <c r="P974" s="114" t="s">
        <v>6906</v>
      </c>
      <c r="Q974" s="114" t="s">
        <v>6907</v>
      </c>
    </row>
    <row r="975" spans="1:17">
      <c r="A975" s="60">
        <v>43312</v>
      </c>
      <c r="B975" s="61" t="s">
        <v>6908</v>
      </c>
      <c r="C975" s="61" t="s">
        <v>6909</v>
      </c>
      <c r="D975" s="61" t="s">
        <v>6910</v>
      </c>
      <c r="E975" s="61" t="s">
        <v>6847</v>
      </c>
      <c r="F975" s="61">
        <v>30301010</v>
      </c>
      <c r="G975" s="61">
        <v>638259101</v>
      </c>
      <c r="H975" s="110">
        <v>15973638835.4815</v>
      </c>
      <c r="I975" s="113">
        <v>0.95</v>
      </c>
      <c r="J975" s="110">
        <v>15174956893.7074</v>
      </c>
      <c r="K975" s="61">
        <v>1</v>
      </c>
      <c r="L975" s="110">
        <v>15174956893.7074</v>
      </c>
      <c r="M975" s="61">
        <v>1</v>
      </c>
      <c r="N975" s="112" t="s">
        <v>6911</v>
      </c>
      <c r="O975" s="61" t="s">
        <v>6912</v>
      </c>
      <c r="P975" s="114" t="s">
        <v>6913</v>
      </c>
      <c r="Q975" s="114" t="s">
        <v>6914</v>
      </c>
    </row>
    <row r="976" spans="1:17">
      <c r="A976" s="60">
        <v>43312</v>
      </c>
      <c r="B976" s="61" t="s">
        <v>6915</v>
      </c>
      <c r="C976" s="61" t="s">
        <v>6916</v>
      </c>
      <c r="D976" s="61" t="s">
        <v>6917</v>
      </c>
      <c r="E976" s="61" t="s">
        <v>6847</v>
      </c>
      <c r="F976" s="61">
        <v>25504010</v>
      </c>
      <c r="G976" s="61">
        <v>1460671998</v>
      </c>
      <c r="H976" s="110">
        <v>22741568570.8725</v>
      </c>
      <c r="I976" s="113">
        <v>0.6</v>
      </c>
      <c r="J976" s="110">
        <v>13644941142.5235</v>
      </c>
      <c r="K976" s="61">
        <v>1</v>
      </c>
      <c r="L976" s="110">
        <v>13644941142.5235</v>
      </c>
      <c r="M976" s="61">
        <v>1</v>
      </c>
      <c r="N976" s="112" t="s">
        <v>6918</v>
      </c>
      <c r="O976" s="61" t="s">
        <v>6919</v>
      </c>
      <c r="P976" s="114" t="s">
        <v>6920</v>
      </c>
      <c r="Q976" s="114" t="s">
        <v>6921</v>
      </c>
    </row>
    <row r="977" spans="1:17">
      <c r="A977" s="60">
        <v>43312</v>
      </c>
      <c r="B977" s="61" t="s">
        <v>6922</v>
      </c>
      <c r="C977" s="61" t="s">
        <v>6923</v>
      </c>
      <c r="D977" s="61" t="s">
        <v>6924</v>
      </c>
      <c r="E977" s="61" t="s">
        <v>6847</v>
      </c>
      <c r="F977" s="61">
        <v>45203010</v>
      </c>
      <c r="G977" s="61">
        <v>344693142</v>
      </c>
      <c r="H977" s="110">
        <v>21034929834.8499</v>
      </c>
      <c r="I977" s="113">
        <v>0.75</v>
      </c>
      <c r="J977" s="110">
        <v>15776197376.1374</v>
      </c>
      <c r="K977" s="61">
        <v>1</v>
      </c>
      <c r="L977" s="110">
        <v>15776197376.1374</v>
      </c>
      <c r="M977" s="61">
        <v>1</v>
      </c>
      <c r="N977" s="112" t="s">
        <v>6925</v>
      </c>
      <c r="O977" s="61" t="s">
        <v>6926</v>
      </c>
      <c r="P977" s="114" t="s">
        <v>6927</v>
      </c>
      <c r="Q977" s="114" t="s">
        <v>6928</v>
      </c>
    </row>
    <row r="978" spans="1:17">
      <c r="A978" s="60">
        <v>43312</v>
      </c>
      <c r="B978" s="61" t="s">
        <v>6929</v>
      </c>
      <c r="C978" s="61" t="s">
        <v>6930</v>
      </c>
      <c r="D978" s="61" t="s">
        <v>6931</v>
      </c>
      <c r="E978" s="61" t="s">
        <v>6847</v>
      </c>
      <c r="F978" s="61">
        <v>25201040</v>
      </c>
      <c r="G978" s="61">
        <v>463833002</v>
      </c>
      <c r="H978" s="110">
        <v>3673057147.47654</v>
      </c>
      <c r="I978" s="113">
        <v>0.9</v>
      </c>
      <c r="J978" s="110">
        <v>3305751432.72889</v>
      </c>
      <c r="K978" s="61">
        <v>1</v>
      </c>
      <c r="L978" s="110">
        <v>3305751432.72889</v>
      </c>
      <c r="M978" s="61">
        <v>1</v>
      </c>
      <c r="N978" s="112" t="s">
        <v>6932</v>
      </c>
      <c r="O978" s="61" t="s">
        <v>6933</v>
      </c>
      <c r="P978" s="114" t="s">
        <v>6934</v>
      </c>
      <c r="Q978" s="114" t="s">
        <v>6935</v>
      </c>
    </row>
    <row r="979" spans="1:17">
      <c r="A979" s="60">
        <v>43312</v>
      </c>
      <c r="B979" s="61" t="s">
        <v>6936</v>
      </c>
      <c r="C979" s="61" t="s">
        <v>6937</v>
      </c>
      <c r="D979" s="61" t="s">
        <v>6938</v>
      </c>
      <c r="E979" s="61" t="s">
        <v>6847</v>
      </c>
      <c r="F979" s="61">
        <v>30101030</v>
      </c>
      <c r="G979" s="61">
        <v>201146795</v>
      </c>
      <c r="H979" s="110">
        <v>6677765459.87902</v>
      </c>
      <c r="I979" s="113">
        <v>0.4</v>
      </c>
      <c r="J979" s="110">
        <v>2671106183.95161</v>
      </c>
      <c r="K979" s="61">
        <v>1</v>
      </c>
      <c r="L979" s="110">
        <v>2671106183.95161</v>
      </c>
      <c r="M979" s="61">
        <v>1</v>
      </c>
      <c r="N979" s="112" t="s">
        <v>6939</v>
      </c>
      <c r="O979" s="61" t="s">
        <v>6940</v>
      </c>
      <c r="P979" s="114" t="s">
        <v>6941</v>
      </c>
      <c r="Q979" s="114" t="s">
        <v>6942</v>
      </c>
    </row>
    <row r="980" spans="1:17">
      <c r="A980" s="60">
        <v>43312</v>
      </c>
      <c r="B980" s="61" t="s">
        <v>6943</v>
      </c>
      <c r="C980" s="61" t="s">
        <v>6944</v>
      </c>
      <c r="D980" s="61" t="s">
        <v>6945</v>
      </c>
      <c r="E980" s="61" t="s">
        <v>6847</v>
      </c>
      <c r="F980" s="61">
        <v>40201030</v>
      </c>
      <c r="G980" s="61">
        <v>167025472</v>
      </c>
      <c r="H980" s="110">
        <v>3524309599.19422</v>
      </c>
      <c r="I980" s="113">
        <v>1</v>
      </c>
      <c r="J980" s="110">
        <v>3524309599.19422</v>
      </c>
      <c r="K980" s="61">
        <v>1</v>
      </c>
      <c r="L980" s="110">
        <v>3524309599.19422</v>
      </c>
      <c r="M980" s="61">
        <v>1</v>
      </c>
      <c r="N980" s="112" t="s">
        <v>6946</v>
      </c>
      <c r="O980" s="61" t="s">
        <v>6947</v>
      </c>
      <c r="P980" s="114" t="s">
        <v>6948</v>
      </c>
      <c r="Q980" s="114" t="s">
        <v>6949</v>
      </c>
    </row>
    <row r="981" spans="1:17">
      <c r="A981" s="60">
        <v>43312</v>
      </c>
      <c r="B981" s="61" t="s">
        <v>6950</v>
      </c>
      <c r="C981" s="61" t="s">
        <v>6951</v>
      </c>
      <c r="D981" s="61" t="s">
        <v>6952</v>
      </c>
      <c r="E981" s="61" t="s">
        <v>6847</v>
      </c>
      <c r="F981" s="61">
        <v>40201030</v>
      </c>
      <c r="G981" s="61">
        <v>455484000</v>
      </c>
      <c r="H981" s="110">
        <v>19874986837.8374</v>
      </c>
      <c r="I981" s="113">
        <v>1</v>
      </c>
      <c r="J981" s="110">
        <v>19874986837.8374</v>
      </c>
      <c r="K981" s="61">
        <v>1</v>
      </c>
      <c r="L981" s="110">
        <v>19874986837.8374</v>
      </c>
      <c r="M981" s="61">
        <v>1</v>
      </c>
      <c r="N981" s="112" t="s">
        <v>6953</v>
      </c>
      <c r="O981" s="61" t="s">
        <v>6954</v>
      </c>
      <c r="P981" s="114" t="s">
        <v>6955</v>
      </c>
      <c r="Q981" s="114" t="s">
        <v>6956</v>
      </c>
    </row>
    <row r="982" spans="1:17">
      <c r="A982" s="60">
        <v>43312</v>
      </c>
      <c r="B982" s="61" t="s">
        <v>6957</v>
      </c>
      <c r="C982" s="61" t="s">
        <v>6958</v>
      </c>
      <c r="D982" s="61" t="s">
        <v>6959</v>
      </c>
      <c r="E982" s="61" t="s">
        <v>6847</v>
      </c>
      <c r="F982" s="61">
        <v>40201030</v>
      </c>
      <c r="G982" s="61">
        <v>234309494</v>
      </c>
      <c r="H982" s="110">
        <v>8098718305.56931</v>
      </c>
      <c r="I982" s="113">
        <v>1</v>
      </c>
      <c r="J982" s="110">
        <v>8098718305.56931</v>
      </c>
      <c r="K982" s="61">
        <v>1</v>
      </c>
      <c r="L982" s="110">
        <v>8098718305.56931</v>
      </c>
      <c r="M982" s="61">
        <v>1</v>
      </c>
      <c r="N982" s="112" t="s">
        <v>6960</v>
      </c>
      <c r="O982" s="61" t="s">
        <v>6961</v>
      </c>
      <c r="P982" s="114" t="s">
        <v>6962</v>
      </c>
      <c r="Q982" s="114" t="s">
        <v>6963</v>
      </c>
    </row>
    <row r="983" spans="1:17">
      <c r="A983" s="60">
        <v>43312</v>
      </c>
      <c r="B983" s="61" t="s">
        <v>6964</v>
      </c>
      <c r="C983" s="61" t="s">
        <v>6965</v>
      </c>
      <c r="D983" s="61" t="s">
        <v>6966</v>
      </c>
      <c r="E983" s="61" t="s">
        <v>6847</v>
      </c>
      <c r="F983" s="61">
        <v>40201030</v>
      </c>
      <c r="G983" s="61">
        <v>152000000</v>
      </c>
      <c r="H983" s="110">
        <v>4971780733.05222</v>
      </c>
      <c r="I983" s="113">
        <v>0.5</v>
      </c>
      <c r="J983" s="110">
        <v>2485890366.52611</v>
      </c>
      <c r="K983" s="61">
        <v>1</v>
      </c>
      <c r="L983" s="110">
        <v>2485890366.52611</v>
      </c>
      <c r="M983" s="61">
        <v>1</v>
      </c>
      <c r="N983" s="112" t="s">
        <v>6967</v>
      </c>
      <c r="O983" s="61" t="s">
        <v>6968</v>
      </c>
      <c r="P983" s="114" t="s">
        <v>6969</v>
      </c>
      <c r="Q983" s="114" t="s">
        <v>6970</v>
      </c>
    </row>
    <row r="984" spans="1:17">
      <c r="A984" s="60">
        <v>43312</v>
      </c>
      <c r="B984" s="61" t="s">
        <v>6971</v>
      </c>
      <c r="C984" s="61" t="s">
        <v>6972</v>
      </c>
      <c r="D984" s="61" t="s">
        <v>6973</v>
      </c>
      <c r="E984" s="61" t="s">
        <v>6847</v>
      </c>
      <c r="F984" s="61">
        <v>10102020</v>
      </c>
      <c r="G984" s="61">
        <v>340386445</v>
      </c>
      <c r="H984" s="110">
        <v>11238325360.295</v>
      </c>
      <c r="I984" s="113">
        <v>0.55</v>
      </c>
      <c r="J984" s="110">
        <v>6181078948.16225</v>
      </c>
      <c r="K984" s="61">
        <v>1</v>
      </c>
      <c r="L984" s="110">
        <v>6181078948.16225</v>
      </c>
      <c r="M984" s="61">
        <v>1</v>
      </c>
      <c r="N984" s="112" t="s">
        <v>6974</v>
      </c>
      <c r="O984" s="61" t="s">
        <v>6975</v>
      </c>
      <c r="P984" s="114" t="s">
        <v>6976</v>
      </c>
      <c r="Q984" s="114" t="s">
        <v>6977</v>
      </c>
    </row>
    <row r="985" spans="1:17">
      <c r="A985" s="60">
        <v>43312</v>
      </c>
      <c r="B985" s="61" t="s">
        <v>6978</v>
      </c>
      <c r="C985" s="61" t="s">
        <v>6979</v>
      </c>
      <c r="D985" s="61" t="s">
        <v>6980</v>
      </c>
      <c r="E985" s="61" t="s">
        <v>6847</v>
      </c>
      <c r="F985" s="61">
        <v>50102010</v>
      </c>
      <c r="G985" s="61">
        <v>101739000</v>
      </c>
      <c r="H985" s="110">
        <v>6518947368.42105</v>
      </c>
      <c r="I985" s="113">
        <v>0.65</v>
      </c>
      <c r="J985" s="110">
        <v>4237315789.47368</v>
      </c>
      <c r="K985" s="61">
        <v>1</v>
      </c>
      <c r="L985" s="110">
        <v>4237315789.47368</v>
      </c>
      <c r="M985" s="61">
        <v>1</v>
      </c>
      <c r="N985" s="112" t="s">
        <v>6981</v>
      </c>
      <c r="O985" s="61" t="s">
        <v>6982</v>
      </c>
      <c r="P985" s="114" t="s">
        <v>6983</v>
      </c>
      <c r="Q985" s="114" t="s">
        <v>6984</v>
      </c>
    </row>
    <row r="986" spans="1:17">
      <c r="A986" s="60">
        <v>43312</v>
      </c>
      <c r="B986" s="61" t="s">
        <v>6985</v>
      </c>
      <c r="C986" s="61" t="s">
        <v>6986</v>
      </c>
      <c r="D986" s="61" t="s">
        <v>6987</v>
      </c>
      <c r="E986" s="61" t="s">
        <v>6847</v>
      </c>
      <c r="F986" s="61">
        <v>40101010</v>
      </c>
      <c r="G986" s="61">
        <v>4049951919</v>
      </c>
      <c r="H986" s="110">
        <v>43105826913.28</v>
      </c>
      <c r="I986" s="113">
        <v>0.75</v>
      </c>
      <c r="J986" s="110">
        <v>32329370184.96</v>
      </c>
      <c r="K986" s="61">
        <v>1</v>
      </c>
      <c r="L986" s="110">
        <v>32329370184.96</v>
      </c>
      <c r="M986" s="61">
        <v>1</v>
      </c>
      <c r="N986" s="112" t="s">
        <v>6988</v>
      </c>
      <c r="O986" s="61" t="s">
        <v>6989</v>
      </c>
      <c r="P986" s="114" t="s">
        <v>6990</v>
      </c>
      <c r="Q986" s="114" t="s">
        <v>6991</v>
      </c>
    </row>
    <row r="987" spans="1:17">
      <c r="A987" s="60">
        <v>43312</v>
      </c>
      <c r="B987" s="61" t="s">
        <v>6992</v>
      </c>
      <c r="C987" s="61" t="s">
        <v>6993</v>
      </c>
      <c r="D987" s="61" t="s">
        <v>6994</v>
      </c>
      <c r="E987" s="61" t="s">
        <v>6847</v>
      </c>
      <c r="F987" s="61">
        <v>20106020</v>
      </c>
      <c r="G987" s="61">
        <v>1254385923</v>
      </c>
      <c r="H987" s="110">
        <v>22963276338.7848</v>
      </c>
      <c r="I987" s="113">
        <v>0.9</v>
      </c>
      <c r="J987" s="110">
        <v>20666948704.9064</v>
      </c>
      <c r="K987" s="61">
        <v>1</v>
      </c>
      <c r="L987" s="110">
        <v>20666948704.9064</v>
      </c>
      <c r="M987" s="61">
        <v>1</v>
      </c>
      <c r="N987" s="112" t="s">
        <v>6995</v>
      </c>
      <c r="O987" s="61" t="s">
        <v>6996</v>
      </c>
      <c r="P987" s="114" t="s">
        <v>6997</v>
      </c>
      <c r="Q987" s="114" t="s">
        <v>6998</v>
      </c>
    </row>
    <row r="988" spans="1:17">
      <c r="A988" s="60">
        <v>43312</v>
      </c>
      <c r="B988" s="61" t="s">
        <v>6999</v>
      </c>
      <c r="C988" s="61" t="s">
        <v>7000</v>
      </c>
      <c r="D988" s="61" t="s">
        <v>7001</v>
      </c>
      <c r="E988" s="61" t="s">
        <v>6847</v>
      </c>
      <c r="F988" s="61">
        <v>20201080</v>
      </c>
      <c r="G988" s="61">
        <v>347916297</v>
      </c>
      <c r="H988" s="110">
        <v>6268120003.31188</v>
      </c>
      <c r="I988" s="113">
        <v>0.9</v>
      </c>
      <c r="J988" s="110">
        <v>5641308002.98069</v>
      </c>
      <c r="K988" s="61">
        <v>1</v>
      </c>
      <c r="L988" s="110">
        <v>5641308002.98069</v>
      </c>
      <c r="M988" s="61">
        <v>1</v>
      </c>
      <c r="N988" s="112" t="s">
        <v>7002</v>
      </c>
      <c r="O988" s="61" t="s">
        <v>7003</v>
      </c>
      <c r="P988" s="114" t="s">
        <v>7004</v>
      </c>
      <c r="Q988" s="114" t="s">
        <v>7005</v>
      </c>
    </row>
    <row r="989" spans="1:17">
      <c r="A989" s="60">
        <v>43312</v>
      </c>
      <c r="B989" s="61" t="s">
        <v>7006</v>
      </c>
      <c r="C989" s="61" t="s">
        <v>7007</v>
      </c>
      <c r="D989" s="61" t="s">
        <v>7008</v>
      </c>
      <c r="E989" s="61" t="s">
        <v>6847</v>
      </c>
      <c r="F989" s="61">
        <v>40101010</v>
      </c>
      <c r="G989" s="61">
        <v>2170019294</v>
      </c>
      <c r="H989" s="110">
        <v>23234991570.0155</v>
      </c>
      <c r="I989" s="113">
        <v>0.75</v>
      </c>
      <c r="J989" s="110">
        <v>17426243677.5117</v>
      </c>
      <c r="K989" s="61">
        <v>1</v>
      </c>
      <c r="L989" s="110">
        <v>17426243677.5117</v>
      </c>
      <c r="M989" s="61">
        <v>1</v>
      </c>
      <c r="N989" s="112" t="s">
        <v>7009</v>
      </c>
      <c r="O989" s="61" t="s">
        <v>7010</v>
      </c>
      <c r="P989" s="114" t="s">
        <v>7011</v>
      </c>
      <c r="Q989" s="114" t="s">
        <v>7012</v>
      </c>
    </row>
    <row r="990" spans="1:17">
      <c r="A990" s="60">
        <v>43312</v>
      </c>
      <c r="B990" s="61" t="s">
        <v>7013</v>
      </c>
      <c r="C990" s="61" t="s">
        <v>7014</v>
      </c>
      <c r="D990" s="61" t="s">
        <v>7015</v>
      </c>
      <c r="E990" s="61" t="s">
        <v>6847</v>
      </c>
      <c r="F990" s="61">
        <v>20103010</v>
      </c>
      <c r="G990" s="61">
        <v>400147658</v>
      </c>
      <c r="H990" s="110">
        <v>7541577998.73671</v>
      </c>
      <c r="I990" s="113">
        <v>0.85</v>
      </c>
      <c r="J990" s="110">
        <v>6410341298.9262</v>
      </c>
      <c r="K990" s="61">
        <v>1</v>
      </c>
      <c r="L990" s="110">
        <v>6410341298.9262</v>
      </c>
      <c r="M990" s="61">
        <v>1</v>
      </c>
      <c r="N990" s="112" t="s">
        <v>7016</v>
      </c>
      <c r="O990" s="61" t="s">
        <v>7017</v>
      </c>
      <c r="P990" s="114" t="s">
        <v>7018</v>
      </c>
      <c r="Q990" s="114" t="s">
        <v>7019</v>
      </c>
    </row>
    <row r="991" spans="1:17">
      <c r="A991" s="60">
        <v>43312</v>
      </c>
      <c r="B991" s="61" t="s">
        <v>7020</v>
      </c>
      <c r="C991" s="61" t="s">
        <v>7021</v>
      </c>
      <c r="D991" s="61" t="s">
        <v>7022</v>
      </c>
      <c r="E991" s="61" t="s">
        <v>6847</v>
      </c>
      <c r="F991" s="61">
        <v>20106020</v>
      </c>
      <c r="G991" s="61">
        <v>420295265</v>
      </c>
      <c r="H991" s="110">
        <v>8648375518.49133</v>
      </c>
      <c r="I991" s="113">
        <v>0.9</v>
      </c>
      <c r="J991" s="110">
        <v>7783537966.6422</v>
      </c>
      <c r="K991" s="61">
        <v>1</v>
      </c>
      <c r="L991" s="110">
        <v>7783537966.6422</v>
      </c>
      <c r="M991" s="61">
        <v>1</v>
      </c>
      <c r="N991" s="112" t="s">
        <v>7023</v>
      </c>
      <c r="O991" s="61" t="s">
        <v>7024</v>
      </c>
      <c r="P991" s="114" t="s">
        <v>7025</v>
      </c>
      <c r="Q991" s="114" t="s">
        <v>7026</v>
      </c>
    </row>
    <row r="992" spans="1:17">
      <c r="A992" s="60">
        <v>43312</v>
      </c>
      <c r="B992" s="61" t="s">
        <v>7027</v>
      </c>
      <c r="C992" s="61" t="s">
        <v>7028</v>
      </c>
      <c r="D992" s="61" t="s">
        <v>7029</v>
      </c>
      <c r="E992" s="61" t="s">
        <v>6847</v>
      </c>
      <c r="F992" s="61">
        <v>40101010</v>
      </c>
      <c r="G992" s="61">
        <v>1908921807</v>
      </c>
      <c r="H992" s="110">
        <v>23604754349.6082</v>
      </c>
      <c r="I992" s="113">
        <v>0.8</v>
      </c>
      <c r="J992" s="110">
        <v>18883803479.6866</v>
      </c>
      <c r="K992" s="61">
        <v>1</v>
      </c>
      <c r="L992" s="110">
        <v>18883803479.6866</v>
      </c>
      <c r="M992" s="61">
        <v>1</v>
      </c>
      <c r="N992" s="112" t="s">
        <v>7030</v>
      </c>
      <c r="O992" s="61" t="s">
        <v>7031</v>
      </c>
      <c r="P992" s="114" t="s">
        <v>7032</v>
      </c>
      <c r="Q992" s="114" t="s">
        <v>7033</v>
      </c>
    </row>
    <row r="993" spans="1:17">
      <c r="A993" s="60">
        <v>43312</v>
      </c>
      <c r="B993" s="61" t="s">
        <v>7034</v>
      </c>
      <c r="C993" s="61" t="s">
        <v>7035</v>
      </c>
      <c r="D993" s="61" t="s">
        <v>7036</v>
      </c>
      <c r="E993" s="61" t="s">
        <v>6847</v>
      </c>
      <c r="F993" s="61">
        <v>40101010</v>
      </c>
      <c r="G993" s="61">
        <v>1132005722</v>
      </c>
      <c r="H993" s="110">
        <v>26823223144.5106</v>
      </c>
      <c r="I993" s="113">
        <v>0.8</v>
      </c>
      <c r="J993" s="110">
        <v>21458578515.6085</v>
      </c>
      <c r="K993" s="61">
        <v>1</v>
      </c>
      <c r="L993" s="110">
        <v>21458578515.6085</v>
      </c>
      <c r="M993" s="61">
        <v>1</v>
      </c>
      <c r="N993" s="112" t="s">
        <v>7037</v>
      </c>
      <c r="O993" s="61" t="s">
        <v>7038</v>
      </c>
      <c r="P993" s="114" t="s">
        <v>7039</v>
      </c>
      <c r="Q993" s="114" t="s">
        <v>7040</v>
      </c>
    </row>
    <row r="994" spans="1:17">
      <c r="A994" s="60">
        <v>43312</v>
      </c>
      <c r="B994" s="61" t="s">
        <v>7041</v>
      </c>
      <c r="C994" s="61" t="s">
        <v>7042</v>
      </c>
      <c r="D994" s="61" t="s">
        <v>7043</v>
      </c>
      <c r="E994" s="61" t="s">
        <v>6847</v>
      </c>
      <c r="F994" s="61">
        <v>30203010</v>
      </c>
      <c r="G994" s="61">
        <v>181800000</v>
      </c>
      <c r="H994" s="110">
        <v>9948095668.94856</v>
      </c>
      <c r="I994" s="113">
        <v>1</v>
      </c>
      <c r="J994" s="110">
        <v>9948095668.94856</v>
      </c>
      <c r="K994" s="61">
        <v>1</v>
      </c>
      <c r="L994" s="110">
        <v>9948095668.94856</v>
      </c>
      <c r="M994" s="61">
        <v>1</v>
      </c>
      <c r="N994" s="112" t="s">
        <v>7044</v>
      </c>
      <c r="O994" s="61" t="s">
        <v>7045</v>
      </c>
      <c r="P994" s="114" t="s">
        <v>7046</v>
      </c>
      <c r="Q994" s="114" t="s">
        <v>7047</v>
      </c>
    </row>
    <row r="995" spans="1:17">
      <c r="A995" s="60">
        <v>43312</v>
      </c>
      <c r="B995" s="61" t="s">
        <v>7048</v>
      </c>
      <c r="C995" s="61" t="s">
        <v>7049</v>
      </c>
      <c r="D995" s="61" t="s">
        <v>7050</v>
      </c>
      <c r="E995" s="61" t="s">
        <v>6847</v>
      </c>
      <c r="F995" s="61">
        <v>50102010</v>
      </c>
      <c r="G995" s="61">
        <v>482207489</v>
      </c>
      <c r="H995" s="110">
        <v>6478605832.37448</v>
      </c>
      <c r="I995" s="113">
        <v>0.75</v>
      </c>
      <c r="J995" s="110">
        <v>4858954374.28086</v>
      </c>
      <c r="K995" s="61">
        <v>1</v>
      </c>
      <c r="L995" s="110">
        <v>4858954374.28086</v>
      </c>
      <c r="M995" s="61">
        <v>1</v>
      </c>
      <c r="N995" s="112" t="s">
        <v>7051</v>
      </c>
      <c r="O995" s="61" t="s">
        <v>7052</v>
      </c>
      <c r="P995" s="114" t="s">
        <v>7053</v>
      </c>
      <c r="Q995" s="114" t="s">
        <v>7054</v>
      </c>
    </row>
    <row r="996" spans="1:17">
      <c r="A996" s="60">
        <v>43312</v>
      </c>
      <c r="B996" s="61" t="s">
        <v>7055</v>
      </c>
      <c r="C996" s="61" t="s">
        <v>7056</v>
      </c>
      <c r="D996" s="61" t="s">
        <v>7057</v>
      </c>
      <c r="E996" s="61" t="s">
        <v>6847</v>
      </c>
      <c r="F996" s="61">
        <v>50101020</v>
      </c>
      <c r="G996" s="61">
        <v>4330084781</v>
      </c>
      <c r="H996" s="110">
        <v>20845791150.8271</v>
      </c>
      <c r="I996" s="113">
        <v>0.65</v>
      </c>
      <c r="J996" s="110">
        <v>13549764248.0376</v>
      </c>
      <c r="K996" s="61">
        <v>1</v>
      </c>
      <c r="L996" s="110">
        <v>13549764248.0376</v>
      </c>
      <c r="M996" s="61">
        <v>1</v>
      </c>
      <c r="N996" s="112" t="s">
        <v>7058</v>
      </c>
      <c r="O996" s="61" t="s">
        <v>7059</v>
      </c>
      <c r="P996" s="114" t="s">
        <v>7060</v>
      </c>
      <c r="Q996" s="114" t="s">
        <v>7061</v>
      </c>
    </row>
    <row r="997" spans="1:17">
      <c r="A997" s="60">
        <v>43312</v>
      </c>
      <c r="B997" s="61" t="s">
        <v>7062</v>
      </c>
      <c r="C997" s="61" t="s">
        <v>7063</v>
      </c>
      <c r="D997" s="61" t="s">
        <v>7064</v>
      </c>
      <c r="E997" s="61" t="s">
        <v>6847</v>
      </c>
      <c r="F997" s="61">
        <v>20106010</v>
      </c>
      <c r="G997" s="61">
        <v>1648445149</v>
      </c>
      <c r="H997" s="110">
        <v>28920090333.3333</v>
      </c>
      <c r="I997" s="113">
        <v>0.95</v>
      </c>
      <c r="J997" s="110">
        <v>27474085816.6667</v>
      </c>
      <c r="K997" s="61">
        <v>1</v>
      </c>
      <c r="L997" s="110">
        <v>27474085816.6667</v>
      </c>
      <c r="M997" s="61">
        <v>1</v>
      </c>
      <c r="N997" s="112" t="s">
        <v>7065</v>
      </c>
      <c r="O997" s="61" t="s">
        <v>7066</v>
      </c>
      <c r="P997" s="114" t="s">
        <v>7067</v>
      </c>
      <c r="Q997" s="114" t="s">
        <v>7068</v>
      </c>
    </row>
    <row r="998" spans="1:17">
      <c r="A998" s="60">
        <v>43312</v>
      </c>
      <c r="B998" s="61" t="s">
        <v>7069</v>
      </c>
      <c r="C998" s="61" t="s">
        <v>7070</v>
      </c>
      <c r="D998" s="61" t="s">
        <v>7071</v>
      </c>
      <c r="E998" s="61" t="s">
        <v>88</v>
      </c>
      <c r="F998" s="61">
        <v>60101020</v>
      </c>
      <c r="G998" s="61">
        <v>2928503929</v>
      </c>
      <c r="H998" s="110">
        <v>5915952255.01359</v>
      </c>
      <c r="I998" s="113">
        <v>0.85</v>
      </c>
      <c r="J998" s="110">
        <v>5028559416.76155</v>
      </c>
      <c r="K998" s="61">
        <v>1</v>
      </c>
      <c r="L998" s="110">
        <v>5028559416.76155</v>
      </c>
      <c r="M998" s="61">
        <v>1</v>
      </c>
      <c r="N998" s="112" t="s">
        <v>7072</v>
      </c>
      <c r="O998" s="61" t="s">
        <v>7073</v>
      </c>
      <c r="P998" s="114" t="s">
        <v>7074</v>
      </c>
      <c r="Q998" s="114" t="s">
        <v>7075</v>
      </c>
    </row>
    <row r="999" spans="1:17">
      <c r="A999" s="60">
        <v>43312</v>
      </c>
      <c r="B999" s="61" t="s">
        <v>7076</v>
      </c>
      <c r="C999" s="61" t="s">
        <v>7077</v>
      </c>
      <c r="D999" s="61" t="s">
        <v>7078</v>
      </c>
      <c r="E999" s="61" t="s">
        <v>88</v>
      </c>
      <c r="F999" s="61">
        <v>60102010</v>
      </c>
      <c r="G999" s="61">
        <v>4274383746</v>
      </c>
      <c r="H999" s="110">
        <v>10141966869.5952</v>
      </c>
      <c r="I999" s="113">
        <v>0.6</v>
      </c>
      <c r="J999" s="110">
        <v>6085180121.75714</v>
      </c>
      <c r="K999" s="61">
        <v>1</v>
      </c>
      <c r="L999" s="110">
        <v>6085180121.75714</v>
      </c>
      <c r="M999" s="61">
        <v>1</v>
      </c>
      <c r="N999" s="112" t="s">
        <v>7079</v>
      </c>
      <c r="O999" s="61" t="s">
        <v>7080</v>
      </c>
      <c r="P999" s="114" t="s">
        <v>7081</v>
      </c>
      <c r="Q999" s="114" t="s">
        <v>7082</v>
      </c>
    </row>
    <row r="1000" spans="1:17">
      <c r="A1000" s="60">
        <v>43312</v>
      </c>
      <c r="B1000" s="61" t="s">
        <v>7083</v>
      </c>
      <c r="C1000" s="61" t="s">
        <v>7084</v>
      </c>
      <c r="D1000" s="61" t="s">
        <v>7085</v>
      </c>
      <c r="E1000" s="61" t="s">
        <v>88</v>
      </c>
      <c r="F1000" s="61">
        <v>60101040</v>
      </c>
      <c r="G1000" s="61">
        <v>3608145589</v>
      </c>
      <c r="H1000" s="110">
        <v>4638400632.30001</v>
      </c>
      <c r="I1000" s="113">
        <v>0.7</v>
      </c>
      <c r="J1000" s="110">
        <v>3246880442.61001</v>
      </c>
      <c r="K1000" s="61">
        <v>1</v>
      </c>
      <c r="L1000" s="110">
        <v>3246880442.61001</v>
      </c>
      <c r="M1000" s="61">
        <v>1</v>
      </c>
      <c r="N1000" s="112" t="s">
        <v>7086</v>
      </c>
      <c r="O1000" s="61" t="s">
        <v>7087</v>
      </c>
      <c r="P1000" s="114" t="s">
        <v>7088</v>
      </c>
      <c r="Q1000" s="114" t="s">
        <v>7089</v>
      </c>
    </row>
    <row r="1001" spans="1:17">
      <c r="A1001" s="60">
        <v>43312</v>
      </c>
      <c r="B1001" s="61" t="s">
        <v>7090</v>
      </c>
      <c r="C1001" s="61" t="s">
        <v>7091</v>
      </c>
      <c r="D1001" s="61" t="s">
        <v>7092</v>
      </c>
      <c r="E1001" s="61" t="s">
        <v>88</v>
      </c>
      <c r="F1001" s="61">
        <v>60101070</v>
      </c>
      <c r="G1001" s="61">
        <v>3546423043</v>
      </c>
      <c r="H1001" s="110">
        <v>5627175327.17256</v>
      </c>
      <c r="I1001" s="113">
        <v>0.7</v>
      </c>
      <c r="J1001" s="110">
        <v>3939022729.02079</v>
      </c>
      <c r="K1001" s="61">
        <v>1</v>
      </c>
      <c r="L1001" s="110">
        <v>3939022729.02079</v>
      </c>
      <c r="M1001" s="61">
        <v>1</v>
      </c>
      <c r="N1001" s="112" t="s">
        <v>7093</v>
      </c>
      <c r="O1001" s="61" t="s">
        <v>7094</v>
      </c>
      <c r="P1001" s="114" t="s">
        <v>7095</v>
      </c>
      <c r="Q1001" s="114" t="s">
        <v>7096</v>
      </c>
    </row>
    <row r="1002" spans="1:17">
      <c r="A1002" s="60">
        <v>43312</v>
      </c>
      <c r="B1002" s="61" t="s">
        <v>7097</v>
      </c>
      <c r="C1002" s="61" t="s">
        <v>7098</v>
      </c>
      <c r="D1002" s="61" t="s">
        <v>7099</v>
      </c>
      <c r="E1002" s="61" t="s">
        <v>88</v>
      </c>
      <c r="F1002" s="61">
        <v>60102010</v>
      </c>
      <c r="G1002" s="61">
        <v>909301000</v>
      </c>
      <c r="H1002" s="110">
        <v>6686331455.22662</v>
      </c>
      <c r="I1002" s="113">
        <v>0.45</v>
      </c>
      <c r="J1002" s="110">
        <v>3008849154.85198</v>
      </c>
      <c r="K1002" s="61">
        <v>1</v>
      </c>
      <c r="L1002" s="110">
        <v>3008849154.85198</v>
      </c>
      <c r="M1002" s="61">
        <v>1</v>
      </c>
      <c r="N1002" s="112" t="s">
        <v>7100</v>
      </c>
      <c r="O1002" s="61" t="s">
        <v>7101</v>
      </c>
      <c r="P1002" s="114" t="s">
        <v>7102</v>
      </c>
      <c r="Q1002" s="114" t="s">
        <v>7103</v>
      </c>
    </row>
    <row r="1003" spans="1:17">
      <c r="A1003" s="60">
        <v>43312</v>
      </c>
      <c r="B1003" s="61" t="s">
        <v>7104</v>
      </c>
      <c r="C1003" s="61" t="s">
        <v>7105</v>
      </c>
      <c r="D1003" s="61" t="s">
        <v>7106</v>
      </c>
      <c r="E1003" s="61" t="s">
        <v>88</v>
      </c>
      <c r="F1003" s="61">
        <v>20304020</v>
      </c>
      <c r="G1003" s="61">
        <v>2163589663</v>
      </c>
      <c r="H1003" s="110">
        <v>3734985460.99317</v>
      </c>
      <c r="I1003" s="113">
        <v>1</v>
      </c>
      <c r="J1003" s="110">
        <v>3734985460.99317</v>
      </c>
      <c r="K1003" s="61">
        <v>1</v>
      </c>
      <c r="L1003" s="110">
        <v>3734985460.99317</v>
      </c>
      <c r="M1003" s="61">
        <v>1</v>
      </c>
      <c r="N1003" s="112" t="s">
        <v>7107</v>
      </c>
      <c r="O1003" s="61" t="s">
        <v>7108</v>
      </c>
      <c r="P1003" s="114" t="s">
        <v>7109</v>
      </c>
      <c r="Q1003" s="114" t="s">
        <v>7110</v>
      </c>
    </row>
    <row r="1004" spans="1:17">
      <c r="A1004" s="60">
        <v>43312</v>
      </c>
      <c r="B1004" s="61" t="s">
        <v>7111</v>
      </c>
      <c r="C1004" s="61" t="s">
        <v>7112</v>
      </c>
      <c r="D1004" s="61" t="s">
        <v>7113</v>
      </c>
      <c r="E1004" s="61" t="s">
        <v>88</v>
      </c>
      <c r="F1004" s="61">
        <v>40101010</v>
      </c>
      <c r="G1004" s="61">
        <v>2563936434</v>
      </c>
      <c r="H1004" s="110">
        <v>50382207896.496</v>
      </c>
      <c r="I1004" s="113">
        <v>0.7</v>
      </c>
      <c r="J1004" s="110">
        <v>35267545527.5472</v>
      </c>
      <c r="K1004" s="61">
        <v>1</v>
      </c>
      <c r="L1004" s="110">
        <v>35267545527.5472</v>
      </c>
      <c r="M1004" s="61">
        <v>1</v>
      </c>
      <c r="N1004" s="112" t="s">
        <v>7114</v>
      </c>
      <c r="O1004" s="61" t="s">
        <v>7115</v>
      </c>
      <c r="P1004" s="114" t="s">
        <v>7116</v>
      </c>
      <c r="Q1004" s="114" t="s">
        <v>7117</v>
      </c>
    </row>
    <row r="1005" spans="1:17">
      <c r="A1005" s="60">
        <v>43312</v>
      </c>
      <c r="B1005" s="61" t="s">
        <v>7118</v>
      </c>
      <c r="C1005" s="61" t="s">
        <v>7119</v>
      </c>
      <c r="D1005" s="61" t="s">
        <v>7120</v>
      </c>
      <c r="E1005" s="61" t="s">
        <v>88</v>
      </c>
      <c r="F1005" s="61">
        <v>25301010</v>
      </c>
      <c r="G1005" s="61">
        <v>12094026824</v>
      </c>
      <c r="H1005" s="110">
        <v>11371743432.5424</v>
      </c>
      <c r="I1005" s="113">
        <v>0.5</v>
      </c>
      <c r="J1005" s="110">
        <v>5685871716.27121</v>
      </c>
      <c r="K1005" s="61">
        <v>1</v>
      </c>
      <c r="L1005" s="110">
        <v>5685871716.27121</v>
      </c>
      <c r="M1005" s="61">
        <v>1</v>
      </c>
      <c r="N1005" s="112" t="s">
        <v>7121</v>
      </c>
      <c r="O1005" s="61" t="s">
        <v>7122</v>
      </c>
      <c r="P1005" s="114" t="s">
        <v>7123</v>
      </c>
      <c r="Q1005" s="114" t="s">
        <v>7124</v>
      </c>
    </row>
    <row r="1006" spans="1:17">
      <c r="A1006" s="60">
        <v>43312</v>
      </c>
      <c r="B1006" s="61" t="s">
        <v>7125</v>
      </c>
      <c r="C1006" s="61" t="s">
        <v>7126</v>
      </c>
      <c r="D1006" s="61" t="s">
        <v>7127</v>
      </c>
      <c r="E1006" s="61" t="s">
        <v>88</v>
      </c>
      <c r="F1006" s="61">
        <v>30202010</v>
      </c>
      <c r="G1006" s="61">
        <v>12837548556</v>
      </c>
      <c r="H1006" s="110">
        <v>2640500694.6889</v>
      </c>
      <c r="I1006" s="113">
        <v>0.5</v>
      </c>
      <c r="J1006" s="110">
        <v>1320250347.34445</v>
      </c>
      <c r="K1006" s="61">
        <v>1</v>
      </c>
      <c r="L1006" s="110">
        <v>1320250347.34445</v>
      </c>
      <c r="M1006" s="61">
        <v>1</v>
      </c>
      <c r="N1006" s="112" t="s">
        <v>7128</v>
      </c>
      <c r="O1006" s="61" t="s">
        <v>7129</v>
      </c>
      <c r="P1006" s="114" t="s">
        <v>7130</v>
      </c>
      <c r="Q1006" s="114" t="s">
        <v>7131</v>
      </c>
    </row>
    <row r="1007" spans="1:17">
      <c r="A1007" s="60">
        <v>43312</v>
      </c>
      <c r="B1007" s="61" t="s">
        <v>7132</v>
      </c>
      <c r="C1007" s="61" t="s">
        <v>7133</v>
      </c>
      <c r="D1007" s="61" t="s">
        <v>7134</v>
      </c>
      <c r="E1007" s="61" t="s">
        <v>88</v>
      </c>
      <c r="F1007" s="61">
        <v>25501010</v>
      </c>
      <c r="G1007" s="61">
        <v>395286643</v>
      </c>
      <c r="H1007" s="110">
        <v>9762386643.39969</v>
      </c>
      <c r="I1007" s="113">
        <v>0.25</v>
      </c>
      <c r="J1007" s="110">
        <v>2440596660.84992</v>
      </c>
      <c r="K1007" s="61">
        <v>1</v>
      </c>
      <c r="L1007" s="110">
        <v>2440596660.84992</v>
      </c>
      <c r="M1007" s="61">
        <v>1</v>
      </c>
      <c r="N1007" s="112" t="s">
        <v>7135</v>
      </c>
      <c r="O1007" s="61" t="s">
        <v>7136</v>
      </c>
      <c r="P1007" s="114" t="s">
        <v>7137</v>
      </c>
      <c r="Q1007" s="114" t="s">
        <v>7138</v>
      </c>
    </row>
    <row r="1008" spans="1:17">
      <c r="A1008" s="60">
        <v>43312</v>
      </c>
      <c r="B1008" s="61" t="s">
        <v>7139</v>
      </c>
      <c r="C1008" s="61" t="s">
        <v>7140</v>
      </c>
      <c r="D1008" s="61" t="s">
        <v>7141</v>
      </c>
      <c r="E1008" s="61" t="s">
        <v>88</v>
      </c>
      <c r="F1008" s="61">
        <v>20105010</v>
      </c>
      <c r="G1008" s="61">
        <v>1818394180</v>
      </c>
      <c r="H1008" s="110">
        <v>9176792783.8096</v>
      </c>
      <c r="I1008" s="113">
        <v>0.8</v>
      </c>
      <c r="J1008" s="110">
        <v>7341434227.04768</v>
      </c>
      <c r="K1008" s="61">
        <v>1</v>
      </c>
      <c r="L1008" s="110">
        <v>7341434227.04768</v>
      </c>
      <c r="M1008" s="61">
        <v>1</v>
      </c>
      <c r="N1008" s="112" t="s">
        <v>7142</v>
      </c>
      <c r="O1008" s="61" t="s">
        <v>7143</v>
      </c>
      <c r="P1008" s="114" t="s">
        <v>7144</v>
      </c>
      <c r="Q1008" s="114" t="s">
        <v>7145</v>
      </c>
    </row>
    <row r="1009" spans="1:17">
      <c r="A1009" s="60">
        <v>43312</v>
      </c>
      <c r="B1009" s="61" t="s">
        <v>7146</v>
      </c>
      <c r="C1009" s="61" t="s">
        <v>7147</v>
      </c>
      <c r="D1009" s="61" t="s">
        <v>7148</v>
      </c>
      <c r="E1009" s="61" t="s">
        <v>88</v>
      </c>
      <c r="F1009" s="61">
        <v>40101010</v>
      </c>
      <c r="G1009" s="61">
        <v>4193784461</v>
      </c>
      <c r="H1009" s="110">
        <v>35643933162.2493</v>
      </c>
      <c r="I1009" s="113">
        <v>0.75</v>
      </c>
      <c r="J1009" s="110">
        <v>26732949871.687</v>
      </c>
      <c r="K1009" s="61">
        <v>1</v>
      </c>
      <c r="L1009" s="110">
        <v>26732949871.687</v>
      </c>
      <c r="M1009" s="61">
        <v>1</v>
      </c>
      <c r="N1009" s="112" t="s">
        <v>7149</v>
      </c>
      <c r="O1009" s="61" t="s">
        <v>7150</v>
      </c>
      <c r="P1009" s="114" t="s">
        <v>7151</v>
      </c>
      <c r="Q1009" s="114" t="s">
        <v>7152</v>
      </c>
    </row>
    <row r="1010" spans="1:17">
      <c r="A1010" s="60">
        <v>43312</v>
      </c>
      <c r="B1010" s="61" t="s">
        <v>7153</v>
      </c>
      <c r="C1010" s="61" t="s">
        <v>7154</v>
      </c>
      <c r="D1010" s="61" t="s">
        <v>7155</v>
      </c>
      <c r="E1010" s="61" t="s">
        <v>88</v>
      </c>
      <c r="F1010" s="61">
        <v>20305010</v>
      </c>
      <c r="G1010" s="61">
        <v>1124056275</v>
      </c>
      <c r="H1010" s="110">
        <v>4285500673.80445</v>
      </c>
      <c r="I1010" s="113">
        <v>0.6</v>
      </c>
      <c r="J1010" s="110">
        <v>2571300404.28267</v>
      </c>
      <c r="K1010" s="61">
        <v>1</v>
      </c>
      <c r="L1010" s="110">
        <v>2571300404.28267</v>
      </c>
      <c r="M1010" s="61">
        <v>1</v>
      </c>
      <c r="N1010" s="112" t="s">
        <v>7156</v>
      </c>
      <c r="O1010" s="61" t="s">
        <v>7157</v>
      </c>
      <c r="P1010" s="114" t="s">
        <v>7158</v>
      </c>
      <c r="Q1010" s="114" t="s">
        <v>7159</v>
      </c>
    </row>
    <row r="1011" spans="1:17">
      <c r="A1011" s="60">
        <v>43312</v>
      </c>
      <c r="B1011" s="61" t="s">
        <v>7160</v>
      </c>
      <c r="C1011" s="61" t="s">
        <v>7161</v>
      </c>
      <c r="D1011" s="61" t="s">
        <v>7162</v>
      </c>
      <c r="E1011" s="61" t="s">
        <v>88</v>
      </c>
      <c r="F1011" s="61">
        <v>20105010</v>
      </c>
      <c r="G1011" s="61">
        <v>1787547732</v>
      </c>
      <c r="H1011" s="110">
        <v>3519156630.98509</v>
      </c>
      <c r="I1011" s="113">
        <v>0.55</v>
      </c>
      <c r="J1011" s="110">
        <v>1935536147.0418</v>
      </c>
      <c r="K1011" s="61">
        <v>1</v>
      </c>
      <c r="L1011" s="110">
        <v>1935536147.0418</v>
      </c>
      <c r="M1011" s="61">
        <v>1</v>
      </c>
      <c r="N1011" s="112" t="s">
        <v>7163</v>
      </c>
      <c r="O1011" s="61" t="s">
        <v>7164</v>
      </c>
      <c r="P1011" s="114" t="s">
        <v>7165</v>
      </c>
      <c r="Q1011" s="114" t="s">
        <v>7166</v>
      </c>
    </row>
    <row r="1012" spans="1:17">
      <c r="A1012" s="60">
        <v>43312</v>
      </c>
      <c r="B1012" s="61" t="s">
        <v>7167</v>
      </c>
      <c r="C1012" s="61" t="s">
        <v>7168</v>
      </c>
      <c r="D1012" s="61" t="s">
        <v>7169</v>
      </c>
      <c r="E1012" s="61" t="s">
        <v>88</v>
      </c>
      <c r="F1012" s="61">
        <v>20302010</v>
      </c>
      <c r="G1012" s="61">
        <v>1199851018</v>
      </c>
      <c r="H1012" s="110">
        <v>8690612677.20561</v>
      </c>
      <c r="I1012" s="113">
        <v>0.45</v>
      </c>
      <c r="J1012" s="110">
        <v>3910775704.74253</v>
      </c>
      <c r="K1012" s="61">
        <v>1</v>
      </c>
      <c r="L1012" s="110">
        <v>3910775704.74253</v>
      </c>
      <c r="M1012" s="61">
        <v>1</v>
      </c>
      <c r="N1012" s="112" t="s">
        <v>7170</v>
      </c>
      <c r="O1012" s="61" t="s">
        <v>7171</v>
      </c>
      <c r="P1012" s="114" t="s">
        <v>7172</v>
      </c>
      <c r="Q1012" s="114" t="s">
        <v>7173</v>
      </c>
    </row>
    <row r="1013" spans="1:17">
      <c r="A1013" s="60">
        <v>43312</v>
      </c>
      <c r="B1013" s="61" t="s">
        <v>7174</v>
      </c>
      <c r="C1013" s="61" t="s">
        <v>7175</v>
      </c>
      <c r="D1013" s="61" t="s">
        <v>7176</v>
      </c>
      <c r="E1013" s="61" t="s">
        <v>88</v>
      </c>
      <c r="F1013" s="61">
        <v>40203040</v>
      </c>
      <c r="G1013" s="61">
        <v>1071642400</v>
      </c>
      <c r="H1013" s="110">
        <v>5856915783.4423</v>
      </c>
      <c r="I1013" s="113">
        <v>0.75</v>
      </c>
      <c r="J1013" s="110">
        <v>4392686837.58172</v>
      </c>
      <c r="K1013" s="61">
        <v>1</v>
      </c>
      <c r="L1013" s="110">
        <v>4392686837.58172</v>
      </c>
      <c r="M1013" s="61">
        <v>1</v>
      </c>
      <c r="N1013" s="112" t="s">
        <v>7177</v>
      </c>
      <c r="O1013" s="61" t="s">
        <v>7178</v>
      </c>
      <c r="P1013" s="114" t="s">
        <v>7179</v>
      </c>
      <c r="Q1013" s="114" t="s">
        <v>7180</v>
      </c>
    </row>
    <row r="1014" spans="1:17">
      <c r="A1014" s="60">
        <v>43312</v>
      </c>
      <c r="B1014" s="61" t="s">
        <v>7181</v>
      </c>
      <c r="C1014" s="61" t="s">
        <v>7182</v>
      </c>
      <c r="D1014" s="61" t="s">
        <v>7183</v>
      </c>
      <c r="E1014" s="61" t="s">
        <v>88</v>
      </c>
      <c r="F1014" s="61">
        <v>25401040</v>
      </c>
      <c r="G1014" s="61">
        <v>1600649121</v>
      </c>
      <c r="H1014" s="110">
        <v>3421647647.18284</v>
      </c>
      <c r="I1014" s="113">
        <v>1</v>
      </c>
      <c r="J1014" s="110">
        <v>3421647647.18284</v>
      </c>
      <c r="K1014" s="61">
        <v>1</v>
      </c>
      <c r="L1014" s="110">
        <v>3421647647.18284</v>
      </c>
      <c r="M1014" s="61">
        <v>1</v>
      </c>
      <c r="N1014" s="112" t="s">
        <v>7184</v>
      </c>
      <c r="O1014" s="61" t="s">
        <v>7185</v>
      </c>
      <c r="P1014" s="114" t="s">
        <v>7186</v>
      </c>
      <c r="Q1014" s="114" t="s">
        <v>7187</v>
      </c>
    </row>
    <row r="1015" spans="1:17">
      <c r="A1015" s="60">
        <v>43312</v>
      </c>
      <c r="B1015" s="61" t="s">
        <v>89</v>
      </c>
      <c r="C1015" s="61" t="s">
        <v>90</v>
      </c>
      <c r="D1015" s="61" t="s">
        <v>7188</v>
      </c>
      <c r="E1015" s="61" t="s">
        <v>88</v>
      </c>
      <c r="F1015" s="61">
        <v>20101010</v>
      </c>
      <c r="G1015" s="61">
        <v>3122495197</v>
      </c>
      <c r="H1015" s="110">
        <v>7844658468.91942</v>
      </c>
      <c r="I1015" s="113">
        <v>0.5</v>
      </c>
      <c r="J1015" s="110">
        <v>3922329234.45971</v>
      </c>
      <c r="K1015" s="61">
        <v>1</v>
      </c>
      <c r="L1015" s="110">
        <v>3922329234.45971</v>
      </c>
      <c r="M1015" s="61">
        <v>1</v>
      </c>
      <c r="N1015" s="112" t="s">
        <v>7189</v>
      </c>
      <c r="O1015" s="61" t="s">
        <v>7190</v>
      </c>
      <c r="P1015" s="114" t="s">
        <v>7191</v>
      </c>
      <c r="Q1015" s="114" t="s">
        <v>7192</v>
      </c>
    </row>
    <row r="1016" spans="1:17">
      <c r="A1016" s="60">
        <v>43312</v>
      </c>
      <c r="B1016" s="61" t="s">
        <v>7193</v>
      </c>
      <c r="C1016" s="61" t="s">
        <v>7194</v>
      </c>
      <c r="D1016" s="61" t="s">
        <v>7195</v>
      </c>
      <c r="E1016" s="61" t="s">
        <v>88</v>
      </c>
      <c r="F1016" s="61">
        <v>50101020</v>
      </c>
      <c r="G1016" s="61">
        <v>16329158300</v>
      </c>
      <c r="H1016" s="110">
        <v>38504810213.0317</v>
      </c>
      <c r="I1016" s="113">
        <v>0.5</v>
      </c>
      <c r="J1016" s="110">
        <v>19252405106.5158</v>
      </c>
      <c r="K1016" s="61">
        <v>1</v>
      </c>
      <c r="L1016" s="110">
        <v>19252405106.5158</v>
      </c>
      <c r="M1016" s="61">
        <v>1</v>
      </c>
      <c r="N1016" s="112" t="s">
        <v>7196</v>
      </c>
      <c r="O1016" s="61" t="s">
        <v>7197</v>
      </c>
      <c r="P1016" s="114" t="s">
        <v>7198</v>
      </c>
      <c r="Q1016" s="114" t="s">
        <v>7199</v>
      </c>
    </row>
    <row r="1017" spans="1:17">
      <c r="A1017" s="60">
        <v>43312</v>
      </c>
      <c r="B1017" s="61" t="s">
        <v>7200</v>
      </c>
      <c r="C1017" s="61" t="s">
        <v>7201</v>
      </c>
      <c r="D1017" s="61" t="s">
        <v>7202</v>
      </c>
      <c r="E1017" s="61" t="s">
        <v>88</v>
      </c>
      <c r="F1017" s="61">
        <v>60101010</v>
      </c>
      <c r="G1017" s="61">
        <v>2660972340</v>
      </c>
      <c r="H1017" s="110">
        <v>3596701025.1965</v>
      </c>
      <c r="I1017" s="113">
        <v>0.8</v>
      </c>
      <c r="J1017" s="110">
        <v>2877360820.1572</v>
      </c>
      <c r="K1017" s="61">
        <v>1</v>
      </c>
      <c r="L1017" s="110">
        <v>2877360820.1572</v>
      </c>
      <c r="M1017" s="61">
        <v>1</v>
      </c>
      <c r="N1017" s="112" t="s">
        <v>7203</v>
      </c>
      <c r="O1017" s="61" t="s">
        <v>7204</v>
      </c>
      <c r="P1017" s="114" t="s">
        <v>7205</v>
      </c>
      <c r="Q1017" s="114" t="s">
        <v>7206</v>
      </c>
    </row>
    <row r="1018" spans="1:17">
      <c r="A1018" s="60">
        <v>43312</v>
      </c>
      <c r="B1018" s="61" t="s">
        <v>7207</v>
      </c>
      <c r="C1018" s="61" t="s">
        <v>7208</v>
      </c>
      <c r="D1018" s="61" t="s">
        <v>7209</v>
      </c>
      <c r="E1018" s="61" t="s">
        <v>88</v>
      </c>
      <c r="F1018" s="61">
        <v>40101010</v>
      </c>
      <c r="G1018" s="61">
        <v>1671534273</v>
      </c>
      <c r="H1018" s="110">
        <v>33177738967.5017</v>
      </c>
      <c r="I1018" s="113">
        <v>0.8</v>
      </c>
      <c r="J1018" s="110">
        <v>26542191174.0013</v>
      </c>
      <c r="K1018" s="61">
        <v>1</v>
      </c>
      <c r="L1018" s="110">
        <v>26542191174.0013</v>
      </c>
      <c r="M1018" s="61">
        <v>1</v>
      </c>
      <c r="N1018" s="112" t="s">
        <v>7210</v>
      </c>
      <c r="O1018" s="61" t="s">
        <v>7211</v>
      </c>
      <c r="P1018" s="114" t="s">
        <v>7212</v>
      </c>
      <c r="Q1018" s="114" t="s">
        <v>7213</v>
      </c>
    </row>
    <row r="1019" spans="1:17">
      <c r="A1019" s="60">
        <v>43312</v>
      </c>
      <c r="B1019" s="61" t="s">
        <v>7214</v>
      </c>
      <c r="C1019" s="61" t="s">
        <v>7215</v>
      </c>
      <c r="D1019" s="61" t="s">
        <v>7216</v>
      </c>
      <c r="E1019" s="61" t="s">
        <v>88</v>
      </c>
      <c r="F1019" s="61">
        <v>60102010</v>
      </c>
      <c r="G1019" s="61">
        <v>841977232</v>
      </c>
      <c r="H1019" s="110">
        <v>4434714429.91258</v>
      </c>
      <c r="I1019" s="113">
        <v>0.6</v>
      </c>
      <c r="J1019" s="110">
        <v>2660828657.94755</v>
      </c>
      <c r="K1019" s="61">
        <v>1</v>
      </c>
      <c r="L1019" s="110">
        <v>2660828657.94755</v>
      </c>
      <c r="M1019" s="61">
        <v>1</v>
      </c>
      <c r="N1019" s="112" t="s">
        <v>7217</v>
      </c>
      <c r="O1019" s="61" t="s">
        <v>7218</v>
      </c>
      <c r="P1019" s="114" t="s">
        <v>7219</v>
      </c>
      <c r="Q1019" s="114" t="s">
        <v>7220</v>
      </c>
    </row>
    <row r="1020" spans="1:17">
      <c r="A1020" s="60">
        <v>43312</v>
      </c>
      <c r="B1020" s="61" t="s">
        <v>7221</v>
      </c>
      <c r="C1020" s="61" t="s">
        <v>7222</v>
      </c>
      <c r="D1020" s="61" t="s">
        <v>7223</v>
      </c>
      <c r="E1020" s="61" t="s">
        <v>88</v>
      </c>
      <c r="F1020" s="61">
        <v>45203020</v>
      </c>
      <c r="G1020" s="61">
        <v>287675577</v>
      </c>
      <c r="H1020" s="110">
        <v>3524886964.19599</v>
      </c>
      <c r="I1020" s="113">
        <v>0.95</v>
      </c>
      <c r="J1020" s="110">
        <v>3348642615.98619</v>
      </c>
      <c r="K1020" s="61">
        <v>1</v>
      </c>
      <c r="L1020" s="110">
        <v>3348642615.98619</v>
      </c>
      <c r="M1020" s="61">
        <v>1</v>
      </c>
      <c r="N1020" s="112" t="s">
        <v>7224</v>
      </c>
      <c r="O1020" s="61" t="s">
        <v>7225</v>
      </c>
      <c r="P1020" s="114" t="s">
        <v>7226</v>
      </c>
      <c r="Q1020" s="114" t="s">
        <v>7227</v>
      </c>
    </row>
    <row r="1021" spans="1:17">
      <c r="A1021" s="60">
        <v>43312</v>
      </c>
      <c r="B1021" s="61" t="s">
        <v>7228</v>
      </c>
      <c r="C1021" s="61" t="s">
        <v>7229</v>
      </c>
      <c r="D1021" s="61" t="s">
        <v>7230</v>
      </c>
      <c r="E1021" s="61" t="s">
        <v>88</v>
      </c>
      <c r="F1021" s="61">
        <v>30202010</v>
      </c>
      <c r="G1021" s="61">
        <v>6403401106</v>
      </c>
      <c r="H1021" s="110">
        <v>14723165695.8642</v>
      </c>
      <c r="I1021" s="113">
        <v>0.3</v>
      </c>
      <c r="J1021" s="110">
        <v>4416949708.75927</v>
      </c>
      <c r="K1021" s="61">
        <v>1</v>
      </c>
      <c r="L1021" s="110">
        <v>4416949708.75927</v>
      </c>
      <c r="M1021" s="61">
        <v>1</v>
      </c>
      <c r="N1021" s="112" t="s">
        <v>7231</v>
      </c>
      <c r="O1021" s="61" t="s">
        <v>7232</v>
      </c>
      <c r="P1021" s="114" t="s">
        <v>7233</v>
      </c>
      <c r="Q1021" s="114" t="s">
        <v>7234</v>
      </c>
    </row>
    <row r="1022" spans="1:17">
      <c r="A1022" s="60">
        <v>43312</v>
      </c>
      <c r="B1022" s="61" t="s">
        <v>7235</v>
      </c>
      <c r="C1022" s="61" t="s">
        <v>7236</v>
      </c>
      <c r="D1022" s="61" t="s">
        <v>7237</v>
      </c>
      <c r="E1022" s="61" t="s">
        <v>88</v>
      </c>
      <c r="F1022" s="61">
        <v>20106010</v>
      </c>
      <c r="G1022" s="61">
        <v>3974077000</v>
      </c>
      <c r="H1022" s="110">
        <v>2758762039.9618</v>
      </c>
      <c r="I1022" s="113">
        <v>0.6</v>
      </c>
      <c r="J1022" s="110">
        <v>1655257223.97708</v>
      </c>
      <c r="K1022" s="61">
        <v>1</v>
      </c>
      <c r="L1022" s="110">
        <v>1655257223.97708</v>
      </c>
      <c r="M1022" s="61">
        <v>1</v>
      </c>
      <c r="N1022" s="112" t="s">
        <v>7238</v>
      </c>
      <c r="O1022" s="61" t="s">
        <v>7239</v>
      </c>
      <c r="P1022" s="114" t="s">
        <v>7240</v>
      </c>
      <c r="Q1022" s="114" t="s">
        <v>7241</v>
      </c>
    </row>
    <row r="1023" spans="1:17">
      <c r="A1023" s="60">
        <v>43312</v>
      </c>
      <c r="B1023" s="61" t="s">
        <v>7242</v>
      </c>
      <c r="C1023" s="61" t="s">
        <v>7243</v>
      </c>
      <c r="D1023" s="61" t="s">
        <v>7244</v>
      </c>
      <c r="E1023" s="61" t="s">
        <v>25</v>
      </c>
      <c r="F1023" s="61">
        <v>25401030</v>
      </c>
      <c r="G1023" s="61">
        <v>1054008837</v>
      </c>
      <c r="H1023" s="110">
        <v>47430397665</v>
      </c>
      <c r="I1023" s="113">
        <v>1</v>
      </c>
      <c r="J1023" s="110">
        <v>47430397665</v>
      </c>
      <c r="K1023" s="61">
        <v>1</v>
      </c>
      <c r="L1023" s="110">
        <v>47430397665</v>
      </c>
      <c r="M1023" s="61">
        <v>1</v>
      </c>
      <c r="N1023" s="112" t="s">
        <v>7245</v>
      </c>
      <c r="O1023" s="61" t="s">
        <v>7246</v>
      </c>
      <c r="P1023" s="114" t="s">
        <v>7247</v>
      </c>
      <c r="Q1023" s="114" t="s">
        <v>7248</v>
      </c>
    </row>
    <row r="1024" spans="1:17">
      <c r="A1024" s="60">
        <v>43312</v>
      </c>
      <c r="B1024" s="61" t="s">
        <v>7249</v>
      </c>
      <c r="C1024" s="61" t="s">
        <v>7250</v>
      </c>
      <c r="D1024" s="61" t="s">
        <v>7251</v>
      </c>
      <c r="E1024" s="61" t="s">
        <v>25</v>
      </c>
      <c r="F1024" s="61">
        <v>25401030</v>
      </c>
      <c r="G1024" s="61">
        <v>798520953</v>
      </c>
      <c r="H1024" s="110">
        <v>35470300732.26</v>
      </c>
      <c r="I1024" s="113">
        <v>0.55</v>
      </c>
      <c r="J1024" s="110">
        <v>19508665402.743</v>
      </c>
      <c r="K1024" s="61">
        <v>1</v>
      </c>
      <c r="L1024" s="110">
        <v>19508665402.743</v>
      </c>
      <c r="M1024" s="61">
        <v>1</v>
      </c>
      <c r="N1024" s="112" t="s">
        <v>7252</v>
      </c>
      <c r="O1024" s="61" t="s">
        <v>7253</v>
      </c>
      <c r="P1024" s="114" t="s">
        <v>7254</v>
      </c>
      <c r="Q1024" s="114" t="s">
        <v>7255</v>
      </c>
    </row>
    <row r="1025" spans="1:17">
      <c r="A1025" s="60">
        <v>43312</v>
      </c>
      <c r="B1025" s="61" t="s">
        <v>7256</v>
      </c>
      <c r="C1025" s="61" t="s">
        <v>7257</v>
      </c>
      <c r="D1025" s="61" t="s">
        <v>7258</v>
      </c>
      <c r="E1025" s="61" t="s">
        <v>25</v>
      </c>
      <c r="F1025" s="61">
        <v>20105010</v>
      </c>
      <c r="G1025" s="61">
        <v>595500000</v>
      </c>
      <c r="H1025" s="110">
        <v>126436560000</v>
      </c>
      <c r="I1025" s="113">
        <v>1</v>
      </c>
      <c r="J1025" s="110">
        <v>126436560000</v>
      </c>
      <c r="K1025" s="61">
        <v>1</v>
      </c>
      <c r="L1025" s="110">
        <v>126436560000</v>
      </c>
      <c r="M1025" s="61">
        <v>1</v>
      </c>
      <c r="N1025" s="112" t="s">
        <v>7259</v>
      </c>
      <c r="O1025" s="61" t="s">
        <v>7260</v>
      </c>
      <c r="P1025" s="114" t="s">
        <v>7261</v>
      </c>
      <c r="Q1025" s="114" t="s">
        <v>7262</v>
      </c>
    </row>
    <row r="1026" spans="1:17">
      <c r="A1026" s="60">
        <v>43312</v>
      </c>
      <c r="B1026" s="61" t="s">
        <v>7263</v>
      </c>
      <c r="C1026" s="61" t="s">
        <v>7264</v>
      </c>
      <c r="D1026" s="61" t="s">
        <v>7265</v>
      </c>
      <c r="E1026" s="61" t="s">
        <v>25</v>
      </c>
      <c r="F1026" s="61">
        <v>35101010</v>
      </c>
      <c r="G1026" s="61">
        <v>1746333892</v>
      </c>
      <c r="H1026" s="110">
        <v>114454723281.68</v>
      </c>
      <c r="I1026" s="113">
        <v>1</v>
      </c>
      <c r="J1026" s="110">
        <v>114454723281.68</v>
      </c>
      <c r="K1026" s="61">
        <v>1</v>
      </c>
      <c r="L1026" s="110">
        <v>114454723281.68</v>
      </c>
      <c r="M1026" s="61">
        <v>1</v>
      </c>
      <c r="N1026" s="112" t="s">
        <v>7266</v>
      </c>
      <c r="O1026" s="61" t="s">
        <v>7267</v>
      </c>
      <c r="P1026" s="114" t="s">
        <v>7268</v>
      </c>
      <c r="Q1026" s="114" t="s">
        <v>7269</v>
      </c>
    </row>
    <row r="1027" spans="1:17">
      <c r="A1027" s="60">
        <v>43312</v>
      </c>
      <c r="B1027" s="61" t="s">
        <v>7270</v>
      </c>
      <c r="C1027" s="61" t="s">
        <v>7271</v>
      </c>
      <c r="D1027" s="61" t="s">
        <v>7272</v>
      </c>
      <c r="E1027" s="61" t="s">
        <v>25</v>
      </c>
      <c r="F1027" s="61">
        <v>35201010</v>
      </c>
      <c r="G1027" s="61">
        <v>1516572655</v>
      </c>
      <c r="H1027" s="110">
        <v>139873495970.65</v>
      </c>
      <c r="I1027" s="113">
        <v>1</v>
      </c>
      <c r="J1027" s="110">
        <v>139873495970.65</v>
      </c>
      <c r="K1027" s="61">
        <v>1</v>
      </c>
      <c r="L1027" s="110">
        <v>139873495970.65</v>
      </c>
      <c r="M1027" s="61">
        <v>1</v>
      </c>
      <c r="N1027" s="112" t="s">
        <v>7273</v>
      </c>
      <c r="O1027" s="61" t="s">
        <v>7274</v>
      </c>
      <c r="P1027" s="114" t="s">
        <v>7275</v>
      </c>
      <c r="Q1027" s="114" t="s">
        <v>7276</v>
      </c>
    </row>
    <row r="1028" spans="1:17">
      <c r="A1028" s="60">
        <v>43312</v>
      </c>
      <c r="B1028" s="61" t="s">
        <v>7277</v>
      </c>
      <c r="C1028" s="61" t="s">
        <v>7278</v>
      </c>
      <c r="D1028" s="61" t="s">
        <v>7279</v>
      </c>
      <c r="E1028" s="61" t="s">
        <v>25</v>
      </c>
      <c r="F1028" s="61">
        <v>35101010</v>
      </c>
      <c r="G1028" s="61">
        <v>44277825</v>
      </c>
      <c r="H1028" s="110">
        <v>15697817297.25</v>
      </c>
      <c r="I1028" s="113">
        <v>0.95</v>
      </c>
      <c r="J1028" s="110">
        <v>14912926432.3875</v>
      </c>
      <c r="K1028" s="61">
        <v>1</v>
      </c>
      <c r="L1028" s="110">
        <v>14912926432.3875</v>
      </c>
      <c r="M1028" s="61">
        <v>1</v>
      </c>
      <c r="N1028" s="112" t="s">
        <v>7280</v>
      </c>
      <c r="O1028" s="61" t="s">
        <v>7281</v>
      </c>
      <c r="P1028" s="114" t="s">
        <v>7282</v>
      </c>
      <c r="Q1028" s="114" t="s">
        <v>7283</v>
      </c>
    </row>
    <row r="1029" spans="1:17">
      <c r="A1029" s="60">
        <v>43312</v>
      </c>
      <c r="B1029" s="61" t="s">
        <v>7284</v>
      </c>
      <c r="C1029" s="61" t="s">
        <v>7285</v>
      </c>
      <c r="D1029" s="61" t="s">
        <v>7286</v>
      </c>
      <c r="E1029" s="61" t="s">
        <v>25</v>
      </c>
      <c r="F1029" s="61">
        <v>45102010</v>
      </c>
      <c r="G1029" s="61">
        <v>616667978</v>
      </c>
      <c r="H1029" s="110">
        <v>98253708934.74</v>
      </c>
      <c r="I1029" s="113">
        <v>1</v>
      </c>
      <c r="J1029" s="110">
        <v>98253708934.74</v>
      </c>
      <c r="K1029" s="61">
        <v>1</v>
      </c>
      <c r="L1029" s="110">
        <v>98253708934.74</v>
      </c>
      <c r="M1029" s="61">
        <v>1</v>
      </c>
      <c r="N1029" s="112" t="s">
        <v>7287</v>
      </c>
      <c r="O1029" s="61" t="s">
        <v>7288</v>
      </c>
      <c r="P1029" s="114" t="s">
        <v>7289</v>
      </c>
      <c r="Q1029" s="114" t="s">
        <v>7290</v>
      </c>
    </row>
    <row r="1030" spans="1:17">
      <c r="A1030" s="60">
        <v>43312</v>
      </c>
      <c r="B1030" s="61" t="s">
        <v>7291</v>
      </c>
      <c r="C1030" s="61" t="s">
        <v>7292</v>
      </c>
      <c r="D1030" s="61" t="s">
        <v>7293</v>
      </c>
      <c r="E1030" s="61" t="s">
        <v>25</v>
      </c>
      <c r="F1030" s="61">
        <v>45103030</v>
      </c>
      <c r="G1030" s="61">
        <v>758631663</v>
      </c>
      <c r="H1030" s="110">
        <v>55698736697.46</v>
      </c>
      <c r="I1030" s="113">
        <v>0.95</v>
      </c>
      <c r="J1030" s="110">
        <v>52913799862.587</v>
      </c>
      <c r="K1030" s="61">
        <v>1</v>
      </c>
      <c r="L1030" s="110">
        <v>52913799862.587</v>
      </c>
      <c r="M1030" s="61">
        <v>1</v>
      </c>
      <c r="N1030" s="112" t="s">
        <v>7294</v>
      </c>
      <c r="O1030" s="61" t="s">
        <v>7295</v>
      </c>
      <c r="P1030" s="114" t="s">
        <v>7296</v>
      </c>
      <c r="Q1030" s="114" t="s">
        <v>7297</v>
      </c>
    </row>
    <row r="1031" spans="1:17">
      <c r="A1031" s="60">
        <v>43312</v>
      </c>
      <c r="B1031" s="61" t="s">
        <v>7298</v>
      </c>
      <c r="C1031" s="61" t="s">
        <v>7299</v>
      </c>
      <c r="D1031" s="61" t="s">
        <v>7300</v>
      </c>
      <c r="E1031" s="61" t="s">
        <v>25</v>
      </c>
      <c r="F1031" s="61">
        <v>20104010</v>
      </c>
      <c r="G1031" s="61">
        <v>42158288</v>
      </c>
      <c r="H1031" s="110">
        <v>5861266780.64</v>
      </c>
      <c r="I1031" s="113">
        <v>1</v>
      </c>
      <c r="J1031" s="110">
        <v>5861266780.64</v>
      </c>
      <c r="K1031" s="61">
        <v>1</v>
      </c>
      <c r="L1031" s="110">
        <v>5861266780.64</v>
      </c>
      <c r="M1031" s="61">
        <v>1</v>
      </c>
      <c r="N1031" s="112" t="s">
        <v>7301</v>
      </c>
      <c r="O1031" s="61" t="s">
        <v>7302</v>
      </c>
      <c r="P1031" s="114" t="s">
        <v>7303</v>
      </c>
      <c r="Q1031" s="114" t="s">
        <v>7304</v>
      </c>
    </row>
    <row r="1032" spans="1:17">
      <c r="A1032" s="60">
        <v>43312</v>
      </c>
      <c r="B1032" s="61" t="s">
        <v>7305</v>
      </c>
      <c r="C1032" s="61" t="s">
        <v>7306</v>
      </c>
      <c r="D1032" s="61" t="s">
        <v>7307</v>
      </c>
      <c r="E1032" s="61" t="s">
        <v>25</v>
      </c>
      <c r="F1032" s="61">
        <v>45103010</v>
      </c>
      <c r="G1032" s="61">
        <v>491578529</v>
      </c>
      <c r="H1032" s="110">
        <v>120279434475.72</v>
      </c>
      <c r="I1032" s="113">
        <v>1</v>
      </c>
      <c r="J1032" s="110">
        <v>120279434475.72</v>
      </c>
      <c r="K1032" s="61">
        <v>1</v>
      </c>
      <c r="L1032" s="110">
        <v>120279434475.72</v>
      </c>
      <c r="M1032" s="61">
        <v>1</v>
      </c>
      <c r="N1032" s="112" t="s">
        <v>7308</v>
      </c>
      <c r="O1032" s="61" t="s">
        <v>7309</v>
      </c>
      <c r="P1032" s="114" t="s">
        <v>7310</v>
      </c>
      <c r="Q1032" s="114" t="s">
        <v>7311</v>
      </c>
    </row>
    <row r="1033" spans="1:17">
      <c r="A1033" s="60">
        <v>43312</v>
      </c>
      <c r="B1033" s="61" t="s">
        <v>7312</v>
      </c>
      <c r="C1033" s="61" t="s">
        <v>7313</v>
      </c>
      <c r="D1033" s="61" t="s">
        <v>7314</v>
      </c>
      <c r="E1033" s="61" t="s">
        <v>25</v>
      </c>
      <c r="F1033" s="61">
        <v>25504050</v>
      </c>
      <c r="G1033" s="61">
        <v>73978120</v>
      </c>
      <c r="H1033" s="110">
        <v>10447929887.6</v>
      </c>
      <c r="I1033" s="113">
        <v>1</v>
      </c>
      <c r="J1033" s="110">
        <v>10447929887.6</v>
      </c>
      <c r="K1033" s="61">
        <v>1</v>
      </c>
      <c r="L1033" s="110">
        <v>10447929887.6</v>
      </c>
      <c r="M1033" s="61">
        <v>1</v>
      </c>
      <c r="N1033" s="112" t="s">
        <v>7315</v>
      </c>
      <c r="O1033" s="61" t="s">
        <v>7316</v>
      </c>
      <c r="P1033" s="114" t="s">
        <v>7317</v>
      </c>
      <c r="Q1033" s="114" t="s">
        <v>7318</v>
      </c>
    </row>
    <row r="1034" spans="1:17">
      <c r="A1034" s="60">
        <v>43312</v>
      </c>
      <c r="B1034" s="61" t="s">
        <v>7319</v>
      </c>
      <c r="C1034" s="61" t="s">
        <v>7320</v>
      </c>
      <c r="D1034" s="61" t="s">
        <v>7321</v>
      </c>
      <c r="E1034" s="61" t="s">
        <v>25</v>
      </c>
      <c r="F1034" s="61">
        <v>45301020</v>
      </c>
      <c r="G1034" s="61">
        <v>969110191</v>
      </c>
      <c r="H1034" s="110">
        <v>17763789801.03</v>
      </c>
      <c r="I1034" s="113">
        <v>0.95</v>
      </c>
      <c r="J1034" s="110">
        <v>16875600310.9785</v>
      </c>
      <c r="K1034" s="61">
        <v>1</v>
      </c>
      <c r="L1034" s="110">
        <v>16875600310.9785</v>
      </c>
      <c r="M1034" s="61">
        <v>1</v>
      </c>
      <c r="N1034" s="112" t="s">
        <v>7322</v>
      </c>
      <c r="O1034" s="61" t="s">
        <v>7323</v>
      </c>
      <c r="P1034" s="114" t="s">
        <v>7324</v>
      </c>
      <c r="Q1034" s="114" t="s">
        <v>7325</v>
      </c>
    </row>
    <row r="1035" spans="1:17">
      <c r="A1035" s="60">
        <v>43312</v>
      </c>
      <c r="B1035" s="61" t="s">
        <v>58</v>
      </c>
      <c r="C1035" s="61" t="s">
        <v>59</v>
      </c>
      <c r="D1035" s="61" t="s">
        <v>60</v>
      </c>
      <c r="E1035" s="61" t="s">
        <v>25</v>
      </c>
      <c r="F1035" s="61">
        <v>55105010</v>
      </c>
      <c r="G1035" s="61">
        <v>660492509</v>
      </c>
      <c r="H1035" s="110">
        <v>8824179920.24</v>
      </c>
      <c r="I1035" s="113">
        <v>1</v>
      </c>
      <c r="J1035" s="110">
        <v>8824179920.24</v>
      </c>
      <c r="K1035" s="61">
        <v>1</v>
      </c>
      <c r="L1035" s="110">
        <v>8824179920.24</v>
      </c>
      <c r="M1035" s="61">
        <v>1</v>
      </c>
      <c r="N1035" s="112" t="s">
        <v>7326</v>
      </c>
      <c r="O1035" s="61" t="s">
        <v>7327</v>
      </c>
      <c r="P1035" s="114" t="s">
        <v>7328</v>
      </c>
      <c r="Q1035" s="114" t="s">
        <v>7329</v>
      </c>
    </row>
    <row r="1036" spans="1:17">
      <c r="A1036" s="60">
        <v>43312</v>
      </c>
      <c r="B1036" s="61" t="s">
        <v>7330</v>
      </c>
      <c r="C1036" s="61" t="s">
        <v>7331</v>
      </c>
      <c r="D1036" s="61" t="s">
        <v>7332</v>
      </c>
      <c r="E1036" s="61" t="s">
        <v>25</v>
      </c>
      <c r="F1036" s="61">
        <v>35102030</v>
      </c>
      <c r="G1036" s="61">
        <v>326942525</v>
      </c>
      <c r="H1036" s="110">
        <v>61592702284.75</v>
      </c>
      <c r="I1036" s="113">
        <v>1</v>
      </c>
      <c r="J1036" s="110">
        <v>61592702284.75</v>
      </c>
      <c r="K1036" s="61">
        <v>1</v>
      </c>
      <c r="L1036" s="110">
        <v>61592702284.75</v>
      </c>
      <c r="M1036" s="61">
        <v>1</v>
      </c>
      <c r="N1036" s="112" t="s">
        <v>7333</v>
      </c>
      <c r="O1036" s="61" t="s">
        <v>7334</v>
      </c>
      <c r="P1036" s="114" t="s">
        <v>7335</v>
      </c>
      <c r="Q1036" s="114" t="s">
        <v>7336</v>
      </c>
    </row>
    <row r="1037" spans="1:17">
      <c r="A1037" s="60">
        <v>43312</v>
      </c>
      <c r="B1037" s="61" t="s">
        <v>7337</v>
      </c>
      <c r="C1037" s="61" t="s">
        <v>7338</v>
      </c>
      <c r="D1037" s="61" t="s">
        <v>7339</v>
      </c>
      <c r="E1037" s="61" t="s">
        <v>25</v>
      </c>
      <c r="F1037" s="61">
        <v>40203010</v>
      </c>
      <c r="G1037" s="61">
        <v>54496210</v>
      </c>
      <c r="H1037" s="110">
        <v>8719938562.1</v>
      </c>
      <c r="I1037" s="113">
        <v>1</v>
      </c>
      <c r="J1037" s="110">
        <v>8719938562.1</v>
      </c>
      <c r="K1037" s="61">
        <v>1</v>
      </c>
      <c r="L1037" s="110">
        <v>8719938562.1</v>
      </c>
      <c r="M1037" s="61">
        <v>1</v>
      </c>
      <c r="N1037" s="112" t="s">
        <v>7340</v>
      </c>
      <c r="O1037" s="61" t="s">
        <v>7341</v>
      </c>
      <c r="P1037" s="114" t="s">
        <v>7342</v>
      </c>
      <c r="Q1037" s="114" t="s">
        <v>7343</v>
      </c>
    </row>
    <row r="1038" spans="1:17">
      <c r="A1038" s="60">
        <v>43312</v>
      </c>
      <c r="B1038" s="61" t="s">
        <v>85</v>
      </c>
      <c r="C1038" s="61" t="s">
        <v>86</v>
      </c>
      <c r="D1038" s="61" t="s">
        <v>87</v>
      </c>
      <c r="E1038" s="61" t="s">
        <v>25</v>
      </c>
      <c r="F1038" s="61">
        <v>40301020</v>
      </c>
      <c r="G1038" s="61">
        <v>779365966</v>
      </c>
      <c r="H1038" s="110">
        <v>36271692057.64</v>
      </c>
      <c r="I1038" s="113">
        <v>1</v>
      </c>
      <c r="J1038" s="110">
        <v>36271692057.64</v>
      </c>
      <c r="K1038" s="61">
        <v>1</v>
      </c>
      <c r="L1038" s="110">
        <v>36271692057.64</v>
      </c>
      <c r="M1038" s="61">
        <v>1</v>
      </c>
      <c r="N1038" s="112" t="s">
        <v>7344</v>
      </c>
      <c r="O1038" s="61" t="s">
        <v>7345</v>
      </c>
      <c r="P1038" s="114" t="s">
        <v>7346</v>
      </c>
      <c r="Q1038" s="114" t="s">
        <v>7347</v>
      </c>
    </row>
    <row r="1039" spans="1:17">
      <c r="A1039" s="60">
        <v>43312</v>
      </c>
      <c r="B1039" s="61" t="s">
        <v>7348</v>
      </c>
      <c r="C1039" s="61" t="s">
        <v>7349</v>
      </c>
      <c r="D1039" s="61" t="s">
        <v>7350</v>
      </c>
      <c r="E1039" s="61" t="s">
        <v>25</v>
      </c>
      <c r="F1039" s="61">
        <v>20106015</v>
      </c>
      <c r="G1039" s="61">
        <v>79614896</v>
      </c>
      <c r="H1039" s="110">
        <v>5017330745.92</v>
      </c>
      <c r="I1039" s="113">
        <v>0.8</v>
      </c>
      <c r="J1039" s="110">
        <v>4013864596.736</v>
      </c>
      <c r="K1039" s="61">
        <v>1</v>
      </c>
      <c r="L1039" s="110">
        <v>4013864596.736</v>
      </c>
      <c r="M1039" s="61">
        <v>1</v>
      </c>
      <c r="N1039" s="112" t="s">
        <v>7351</v>
      </c>
      <c r="O1039" s="61" t="s">
        <v>7352</v>
      </c>
      <c r="P1039" s="114" t="s">
        <v>7353</v>
      </c>
      <c r="Q1039" s="114" t="s">
        <v>7354</v>
      </c>
    </row>
    <row r="1040" spans="1:17">
      <c r="A1040" s="60">
        <v>43312</v>
      </c>
      <c r="B1040" s="61" t="s">
        <v>7355</v>
      </c>
      <c r="C1040" s="61" t="s">
        <v>7356</v>
      </c>
      <c r="D1040" s="61" t="s">
        <v>7357</v>
      </c>
      <c r="E1040" s="61" t="s">
        <v>25</v>
      </c>
      <c r="F1040" s="61">
        <v>35203010</v>
      </c>
      <c r="G1040" s="61">
        <v>322717303</v>
      </c>
      <c r="H1040" s="110">
        <v>21312250690.12</v>
      </c>
      <c r="I1040" s="113">
        <v>1</v>
      </c>
      <c r="J1040" s="110">
        <v>21312250690.12</v>
      </c>
      <c r="K1040" s="61">
        <v>1</v>
      </c>
      <c r="L1040" s="110">
        <v>21312250690.12</v>
      </c>
      <c r="M1040" s="61">
        <v>1</v>
      </c>
      <c r="N1040" s="112" t="s">
        <v>7358</v>
      </c>
      <c r="O1040" s="61" t="s">
        <v>7359</v>
      </c>
      <c r="P1040" s="114" t="s">
        <v>7360</v>
      </c>
      <c r="Q1040" s="114" t="s">
        <v>7361</v>
      </c>
    </row>
    <row r="1041" spans="1:17">
      <c r="A1041" s="60">
        <v>43312</v>
      </c>
      <c r="B1041" s="61" t="s">
        <v>7362</v>
      </c>
      <c r="C1041" s="61" t="s">
        <v>7363</v>
      </c>
      <c r="D1041" s="61" t="s">
        <v>7364</v>
      </c>
      <c r="E1041" s="61" t="s">
        <v>25</v>
      </c>
      <c r="F1041" s="61">
        <v>40204010</v>
      </c>
      <c r="G1041" s="61">
        <v>421316840</v>
      </c>
      <c r="H1041" s="110">
        <v>8203038874.8</v>
      </c>
      <c r="I1041" s="113">
        <v>1</v>
      </c>
      <c r="J1041" s="110">
        <v>8203038874.8</v>
      </c>
      <c r="K1041" s="61">
        <v>1</v>
      </c>
      <c r="L1041" s="110">
        <v>8203038874.8</v>
      </c>
      <c r="M1041" s="61">
        <v>1</v>
      </c>
      <c r="N1041" s="112" t="s">
        <v>7365</v>
      </c>
      <c r="O1041" s="61" t="s">
        <v>7366</v>
      </c>
      <c r="P1041" s="114" t="s">
        <v>7367</v>
      </c>
      <c r="Q1041" s="114" t="s">
        <v>7368</v>
      </c>
    </row>
    <row r="1042" spans="1:17">
      <c r="A1042" s="60">
        <v>43312</v>
      </c>
      <c r="B1042" s="61" t="s">
        <v>7369</v>
      </c>
      <c r="C1042" s="61" t="s">
        <v>7370</v>
      </c>
      <c r="D1042" s="61" t="s">
        <v>7371</v>
      </c>
      <c r="E1042" s="61" t="s">
        <v>25</v>
      </c>
      <c r="F1042" s="61">
        <v>15101040</v>
      </c>
      <c r="G1042" s="61">
        <v>218939303</v>
      </c>
      <c r="H1042" s="110">
        <v>35943265373.51</v>
      </c>
      <c r="I1042" s="113">
        <v>1</v>
      </c>
      <c r="J1042" s="110">
        <v>35943265373.51</v>
      </c>
      <c r="K1042" s="61">
        <v>1</v>
      </c>
      <c r="L1042" s="110">
        <v>35943265373.51</v>
      </c>
      <c r="M1042" s="61">
        <v>1</v>
      </c>
      <c r="N1042" s="112" t="s">
        <v>7372</v>
      </c>
      <c r="O1042" s="61" t="s">
        <v>7373</v>
      </c>
      <c r="P1042" s="114" t="s">
        <v>7374</v>
      </c>
      <c r="Q1042" s="114" t="s">
        <v>7375</v>
      </c>
    </row>
    <row r="1043" spans="1:17">
      <c r="A1043" s="60">
        <v>43312</v>
      </c>
      <c r="B1043" s="61" t="s">
        <v>7376</v>
      </c>
      <c r="C1043" s="61" t="s">
        <v>7377</v>
      </c>
      <c r="D1043" s="61" t="s">
        <v>7378</v>
      </c>
      <c r="E1043" s="61" t="s">
        <v>25</v>
      </c>
      <c r="F1043" s="61">
        <v>45101010</v>
      </c>
      <c r="G1043" s="61">
        <v>169151738</v>
      </c>
      <c r="H1043" s="110">
        <v>12730359801.88</v>
      </c>
      <c r="I1043" s="113">
        <v>1</v>
      </c>
      <c r="J1043" s="110">
        <v>12730359801.88</v>
      </c>
      <c r="K1043" s="61">
        <v>1</v>
      </c>
      <c r="L1043" s="110">
        <v>12730359801.88</v>
      </c>
      <c r="M1043" s="61">
        <v>1</v>
      </c>
      <c r="N1043" s="112" t="s">
        <v>7379</v>
      </c>
      <c r="O1043" s="61" t="s">
        <v>7380</v>
      </c>
      <c r="P1043" s="114" t="s">
        <v>7381</v>
      </c>
      <c r="Q1043" s="114" t="s">
        <v>7382</v>
      </c>
    </row>
    <row r="1044" spans="1:17">
      <c r="A1044" s="60">
        <v>43312</v>
      </c>
      <c r="B1044" s="61" t="s">
        <v>7383</v>
      </c>
      <c r="C1044" s="61" t="s">
        <v>7384</v>
      </c>
      <c r="D1044" s="61" t="s">
        <v>7385</v>
      </c>
      <c r="E1044" s="61" t="s">
        <v>25</v>
      </c>
      <c r="F1044" s="61">
        <v>15101050</v>
      </c>
      <c r="G1044" s="61">
        <v>110638449</v>
      </c>
      <c r="H1044" s="110">
        <v>10422141895.8</v>
      </c>
      <c r="I1044" s="113">
        <v>1</v>
      </c>
      <c r="J1044" s="110">
        <v>10422141895.8</v>
      </c>
      <c r="K1044" s="61">
        <v>1</v>
      </c>
      <c r="L1044" s="110">
        <v>10422141895.8</v>
      </c>
      <c r="M1044" s="61">
        <v>1</v>
      </c>
      <c r="N1044" s="112" t="s">
        <v>7386</v>
      </c>
      <c r="O1044" s="61" t="s">
        <v>7387</v>
      </c>
      <c r="P1044" s="114" t="s">
        <v>7388</v>
      </c>
      <c r="Q1044" s="114" t="s">
        <v>7389</v>
      </c>
    </row>
    <row r="1045" spans="1:17">
      <c r="A1045" s="60">
        <v>43312</v>
      </c>
      <c r="B1045" s="61" t="s">
        <v>7390</v>
      </c>
      <c r="C1045" s="61" t="s">
        <v>7391</v>
      </c>
      <c r="D1045" s="61" t="s">
        <v>7392</v>
      </c>
      <c r="E1045" s="61" t="s">
        <v>25</v>
      </c>
      <c r="F1045" s="61">
        <v>60101040</v>
      </c>
      <c r="G1045" s="61">
        <v>101238857</v>
      </c>
      <c r="H1045" s="110">
        <v>12901879936.08</v>
      </c>
      <c r="I1045" s="113">
        <v>1</v>
      </c>
      <c r="J1045" s="110">
        <v>12901879936.08</v>
      </c>
      <c r="K1045" s="61">
        <v>1</v>
      </c>
      <c r="L1045" s="110">
        <v>12901879936.08</v>
      </c>
      <c r="M1045" s="61">
        <v>1</v>
      </c>
      <c r="N1045" s="112" t="s">
        <v>7393</v>
      </c>
      <c r="O1045" s="61" t="s">
        <v>7394</v>
      </c>
      <c r="P1045" s="114" t="s">
        <v>7395</v>
      </c>
      <c r="Q1045" s="114" t="s">
        <v>7396</v>
      </c>
    </row>
    <row r="1046" spans="1:17">
      <c r="A1046" s="60">
        <v>43312</v>
      </c>
      <c r="B1046" s="61" t="s">
        <v>7397</v>
      </c>
      <c r="C1046" s="61" t="s">
        <v>7398</v>
      </c>
      <c r="D1046" s="61" t="s">
        <v>7399</v>
      </c>
      <c r="E1046" s="61" t="s">
        <v>25</v>
      </c>
      <c r="F1046" s="61">
        <v>35201010</v>
      </c>
      <c r="G1046" s="61">
        <v>221681437</v>
      </c>
      <c r="H1046" s="110">
        <v>29474763863.52</v>
      </c>
      <c r="I1046" s="113">
        <v>1</v>
      </c>
      <c r="J1046" s="110">
        <v>29474763863.52</v>
      </c>
      <c r="K1046" s="61">
        <v>1</v>
      </c>
      <c r="L1046" s="110">
        <v>29474763863.52</v>
      </c>
      <c r="M1046" s="61">
        <v>1</v>
      </c>
      <c r="N1046" s="112" t="s">
        <v>7400</v>
      </c>
      <c r="O1046" s="61" t="s">
        <v>7401</v>
      </c>
      <c r="P1046" s="114" t="s">
        <v>7402</v>
      </c>
      <c r="Q1046" s="114" t="s">
        <v>7403</v>
      </c>
    </row>
    <row r="1047" spans="1:17">
      <c r="A1047" s="60">
        <v>43312</v>
      </c>
      <c r="B1047" s="61" t="s">
        <v>7404</v>
      </c>
      <c r="C1047" s="61" t="s">
        <v>7405</v>
      </c>
      <c r="D1047" s="61" t="s">
        <v>7406</v>
      </c>
      <c r="E1047" s="61" t="s">
        <v>25</v>
      </c>
      <c r="F1047" s="61">
        <v>35101020</v>
      </c>
      <c r="G1047" s="61">
        <v>80135229</v>
      </c>
      <c r="H1047" s="110">
        <v>28580229422.85</v>
      </c>
      <c r="I1047" s="113">
        <v>0.95</v>
      </c>
      <c r="J1047" s="110">
        <v>27151217951.7075</v>
      </c>
      <c r="K1047" s="61">
        <v>1</v>
      </c>
      <c r="L1047" s="110">
        <v>27151217951.7075</v>
      </c>
      <c r="M1047" s="61">
        <v>1</v>
      </c>
      <c r="N1047" s="112" t="s">
        <v>7407</v>
      </c>
      <c r="O1047" s="61" t="s">
        <v>7408</v>
      </c>
      <c r="P1047" s="114" t="s">
        <v>7409</v>
      </c>
      <c r="Q1047" s="114" t="s">
        <v>7410</v>
      </c>
    </row>
    <row r="1048" spans="1:17">
      <c r="A1048" s="60">
        <v>43312</v>
      </c>
      <c r="B1048" s="61" t="s">
        <v>7411</v>
      </c>
      <c r="C1048" s="61" t="s">
        <v>7412</v>
      </c>
      <c r="D1048" s="61" t="s">
        <v>7413</v>
      </c>
      <c r="E1048" s="61" t="s">
        <v>25</v>
      </c>
      <c r="F1048" s="61">
        <v>35201010</v>
      </c>
      <c r="G1048" s="61">
        <v>156144366</v>
      </c>
      <c r="H1048" s="110">
        <v>6846930449.1</v>
      </c>
      <c r="I1048" s="113">
        <v>1</v>
      </c>
      <c r="J1048" s="110">
        <v>6846930449.1</v>
      </c>
      <c r="K1048" s="61">
        <v>1</v>
      </c>
      <c r="L1048" s="110">
        <v>6846930449.1</v>
      </c>
      <c r="M1048" s="61">
        <v>1</v>
      </c>
      <c r="N1048" s="112" t="s">
        <v>7414</v>
      </c>
      <c r="O1048" s="61" t="s">
        <v>7415</v>
      </c>
      <c r="P1048" s="114" t="s">
        <v>7416</v>
      </c>
      <c r="Q1048" s="114" t="s">
        <v>7417</v>
      </c>
    </row>
    <row r="1049" spans="1:17">
      <c r="A1049" s="60">
        <v>43312</v>
      </c>
      <c r="B1049" s="61" t="s">
        <v>7418</v>
      </c>
      <c r="C1049" s="61" t="s">
        <v>7419</v>
      </c>
      <c r="D1049" s="61" t="s">
        <v>7420</v>
      </c>
      <c r="E1049" s="61" t="s">
        <v>25</v>
      </c>
      <c r="F1049" s="61">
        <v>40301050</v>
      </c>
      <c r="G1049" s="61">
        <v>15391416</v>
      </c>
      <c r="H1049" s="110">
        <v>9685356346.32</v>
      </c>
      <c r="I1049" s="113">
        <v>1</v>
      </c>
      <c r="J1049" s="110">
        <v>9685356346.32</v>
      </c>
      <c r="K1049" s="61">
        <v>1</v>
      </c>
      <c r="L1049" s="110">
        <v>9685356346.32</v>
      </c>
      <c r="M1049" s="61">
        <v>1</v>
      </c>
      <c r="N1049" s="112" t="s">
        <v>7421</v>
      </c>
      <c r="O1049" s="61" t="s">
        <v>7422</v>
      </c>
      <c r="P1049" s="114" t="s">
        <v>7423</v>
      </c>
      <c r="Q1049" s="114" t="s">
        <v>7424</v>
      </c>
    </row>
    <row r="1050" spans="1:17">
      <c r="A1050" s="60">
        <v>43312</v>
      </c>
      <c r="B1050" s="61" t="s">
        <v>7425</v>
      </c>
      <c r="C1050" s="61" t="s">
        <v>7426</v>
      </c>
      <c r="D1050" s="61" t="s">
        <v>7427</v>
      </c>
      <c r="E1050" s="61" t="s">
        <v>25</v>
      </c>
      <c r="F1050" s="61">
        <v>20102010</v>
      </c>
      <c r="G1050" s="61">
        <v>95185418</v>
      </c>
      <c r="H1050" s="110">
        <v>7761418983.72</v>
      </c>
      <c r="I1050" s="113">
        <v>1</v>
      </c>
      <c r="J1050" s="110">
        <v>7761418983.72</v>
      </c>
      <c r="K1050" s="61">
        <v>1</v>
      </c>
      <c r="L1050" s="110">
        <v>7761418983.72</v>
      </c>
      <c r="M1050" s="61">
        <v>1</v>
      </c>
      <c r="N1050" s="112" t="s">
        <v>7428</v>
      </c>
      <c r="O1050" s="61" t="s">
        <v>7429</v>
      </c>
      <c r="P1050" s="114" t="s">
        <v>7430</v>
      </c>
      <c r="Q1050" s="114" t="s">
        <v>7431</v>
      </c>
    </row>
    <row r="1051" spans="1:17">
      <c r="A1051" s="60">
        <v>43312</v>
      </c>
      <c r="B1051" s="61" t="s">
        <v>7432</v>
      </c>
      <c r="C1051" s="61" t="s">
        <v>7433</v>
      </c>
      <c r="D1051" s="61" t="s">
        <v>7434</v>
      </c>
      <c r="E1051" s="61" t="s">
        <v>25</v>
      </c>
      <c r="F1051" s="61">
        <v>35202010</v>
      </c>
      <c r="G1051" s="61">
        <v>330320420</v>
      </c>
      <c r="H1051" s="110">
        <v>60808686117.8</v>
      </c>
      <c r="I1051" s="113">
        <v>1</v>
      </c>
      <c r="J1051" s="110">
        <v>60808686117.8</v>
      </c>
      <c r="K1051" s="61">
        <v>1</v>
      </c>
      <c r="L1051" s="110">
        <v>60808686117.8</v>
      </c>
      <c r="M1051" s="61">
        <v>1</v>
      </c>
      <c r="N1051" s="112" t="s">
        <v>7435</v>
      </c>
      <c r="O1051" s="61" t="s">
        <v>7436</v>
      </c>
      <c r="P1051" s="114" t="s">
        <v>7437</v>
      </c>
      <c r="Q1051" s="114" t="s">
        <v>7438</v>
      </c>
    </row>
    <row r="1052" spans="1:17">
      <c r="A1052" s="60">
        <v>43312</v>
      </c>
      <c r="B1052" s="61" t="s">
        <v>7439</v>
      </c>
      <c r="C1052" s="61" t="s">
        <v>7440</v>
      </c>
      <c r="D1052" s="61" t="s">
        <v>7441</v>
      </c>
      <c r="E1052" s="61" t="s">
        <v>25</v>
      </c>
      <c r="F1052" s="61">
        <v>45102020</v>
      </c>
      <c r="G1052" s="61">
        <v>55461323</v>
      </c>
      <c r="H1052" s="110">
        <v>12472142316.24</v>
      </c>
      <c r="I1052" s="113">
        <v>0.9</v>
      </c>
      <c r="J1052" s="110">
        <v>11224928084.616</v>
      </c>
      <c r="K1052" s="61">
        <v>1</v>
      </c>
      <c r="L1052" s="110">
        <v>11224928084.616</v>
      </c>
      <c r="M1052" s="61">
        <v>1</v>
      </c>
      <c r="N1052" s="112" t="s">
        <v>7442</v>
      </c>
      <c r="O1052" s="61" t="s">
        <v>7443</v>
      </c>
      <c r="P1052" s="114" t="s">
        <v>7444</v>
      </c>
      <c r="Q1052" s="114" t="s">
        <v>7445</v>
      </c>
    </row>
    <row r="1053" spans="1:17">
      <c r="A1053" s="60">
        <v>43312</v>
      </c>
      <c r="B1053" s="61" t="s">
        <v>7446</v>
      </c>
      <c r="C1053" s="61" t="s">
        <v>7447</v>
      </c>
      <c r="D1053" s="61" t="s">
        <v>7448</v>
      </c>
      <c r="E1053" s="61" t="s">
        <v>25</v>
      </c>
      <c r="F1053" s="61">
        <v>55101010</v>
      </c>
      <c r="G1053" s="61">
        <v>231356336</v>
      </c>
      <c r="H1053" s="110">
        <v>9941381757.92</v>
      </c>
      <c r="I1053" s="113">
        <v>1</v>
      </c>
      <c r="J1053" s="110">
        <v>9941381757.92</v>
      </c>
      <c r="K1053" s="61">
        <v>1</v>
      </c>
      <c r="L1053" s="110">
        <v>9941381757.92</v>
      </c>
      <c r="M1053" s="61">
        <v>1</v>
      </c>
      <c r="N1053" s="112" t="s">
        <v>7449</v>
      </c>
      <c r="O1053" s="61" t="s">
        <v>7450</v>
      </c>
      <c r="P1053" s="114" t="s">
        <v>7451</v>
      </c>
      <c r="Q1053" s="114" t="s">
        <v>7452</v>
      </c>
    </row>
    <row r="1054" spans="1:17">
      <c r="A1054" s="60">
        <v>43312</v>
      </c>
      <c r="B1054" s="61" t="s">
        <v>7453</v>
      </c>
      <c r="C1054" s="61" t="s">
        <v>7454</v>
      </c>
      <c r="D1054" s="61" t="s">
        <v>7455</v>
      </c>
      <c r="E1054" s="61" t="s">
        <v>25</v>
      </c>
      <c r="F1054" s="61">
        <v>40301040</v>
      </c>
      <c r="G1054" s="61">
        <v>354458095</v>
      </c>
      <c r="H1054" s="110">
        <v>33716053996.4</v>
      </c>
      <c r="I1054" s="113">
        <v>1</v>
      </c>
      <c r="J1054" s="110">
        <v>33716053996.4</v>
      </c>
      <c r="K1054" s="61">
        <v>1</v>
      </c>
      <c r="L1054" s="110">
        <v>33716053996.4</v>
      </c>
      <c r="M1054" s="61">
        <v>1</v>
      </c>
      <c r="N1054" s="112" t="s">
        <v>7456</v>
      </c>
      <c r="O1054" s="61" t="s">
        <v>7457</v>
      </c>
      <c r="P1054" s="114" t="s">
        <v>7458</v>
      </c>
      <c r="Q1054" s="114" t="s">
        <v>7459</v>
      </c>
    </row>
    <row r="1055" spans="1:17">
      <c r="A1055" s="60">
        <v>43312</v>
      </c>
      <c r="B1055" s="61" t="s">
        <v>7460</v>
      </c>
      <c r="C1055" s="61" t="s">
        <v>7461</v>
      </c>
      <c r="D1055" s="61" t="s">
        <v>7462</v>
      </c>
      <c r="E1055" s="61" t="s">
        <v>25</v>
      </c>
      <c r="F1055" s="61">
        <v>40202010</v>
      </c>
      <c r="G1055" s="61">
        <v>434771498</v>
      </c>
      <c r="H1055" s="110">
        <v>11634485286.48</v>
      </c>
      <c r="I1055" s="113">
        <v>1</v>
      </c>
      <c r="J1055" s="110">
        <v>11634485286.48</v>
      </c>
      <c r="K1055" s="61">
        <v>1</v>
      </c>
      <c r="L1055" s="110">
        <v>11634485286.48</v>
      </c>
      <c r="M1055" s="61">
        <v>1</v>
      </c>
      <c r="N1055" s="112" t="s">
        <v>7463</v>
      </c>
      <c r="O1055" s="61" t="s">
        <v>7464</v>
      </c>
      <c r="P1055" s="114" t="s">
        <v>7465</v>
      </c>
      <c r="Q1055" s="114" t="s">
        <v>7466</v>
      </c>
    </row>
    <row r="1056" spans="1:17">
      <c r="A1056" s="60">
        <v>43312</v>
      </c>
      <c r="B1056" s="61" t="s">
        <v>7467</v>
      </c>
      <c r="C1056" s="61" t="s">
        <v>7468</v>
      </c>
      <c r="D1056" s="61" t="s">
        <v>7469</v>
      </c>
      <c r="E1056" s="61" t="s">
        <v>25</v>
      </c>
      <c r="F1056" s="61">
        <v>35201010</v>
      </c>
      <c r="G1056" s="61">
        <v>99867820</v>
      </c>
      <c r="H1056" s="110">
        <v>9487442900</v>
      </c>
      <c r="I1056" s="113">
        <v>0.9</v>
      </c>
      <c r="J1056" s="110">
        <v>8538698610</v>
      </c>
      <c r="K1056" s="61">
        <v>1</v>
      </c>
      <c r="L1056" s="110">
        <v>8538698610</v>
      </c>
      <c r="M1056" s="61">
        <v>1</v>
      </c>
      <c r="N1056" s="112" t="s">
        <v>7470</v>
      </c>
      <c r="O1056" s="61" t="s">
        <v>7471</v>
      </c>
      <c r="P1056" s="114" t="s">
        <v>7472</v>
      </c>
      <c r="Q1056" s="114" t="s">
        <v>7473</v>
      </c>
    </row>
    <row r="1057" spans="1:17">
      <c r="A1057" s="60">
        <v>43312</v>
      </c>
      <c r="B1057" s="61" t="s">
        <v>7474</v>
      </c>
      <c r="C1057" s="61" t="s">
        <v>7475</v>
      </c>
      <c r="D1057" s="61" t="s">
        <v>7476</v>
      </c>
      <c r="E1057" s="61" t="s">
        <v>25</v>
      </c>
      <c r="F1057" s="61">
        <v>45101010</v>
      </c>
      <c r="G1057" s="61">
        <v>298492525</v>
      </c>
      <c r="H1057" s="110">
        <v>366315996530.5</v>
      </c>
      <c r="I1057" s="113">
        <v>1</v>
      </c>
      <c r="J1057" s="110">
        <v>366315996530.5</v>
      </c>
      <c r="K1057" s="61">
        <v>1</v>
      </c>
      <c r="L1057" s="110">
        <v>366315996530.5</v>
      </c>
      <c r="M1057" s="61">
        <v>1</v>
      </c>
      <c r="N1057" s="112" t="s">
        <v>7477</v>
      </c>
      <c r="O1057" s="61" t="s">
        <v>7478</v>
      </c>
      <c r="P1057" s="114" t="s">
        <v>7479</v>
      </c>
      <c r="Q1057" s="114" t="s">
        <v>7480</v>
      </c>
    </row>
    <row r="1058" spans="1:17">
      <c r="A1058" s="60">
        <v>43312</v>
      </c>
      <c r="B1058" s="61" t="s">
        <v>7481</v>
      </c>
      <c r="C1058" s="61" t="s">
        <v>7482</v>
      </c>
      <c r="D1058" s="61" t="s">
        <v>7483</v>
      </c>
      <c r="E1058" s="61" t="s">
        <v>25</v>
      </c>
      <c r="F1058" s="61">
        <v>45101010</v>
      </c>
      <c r="G1058" s="61">
        <v>349843717</v>
      </c>
      <c r="H1058" s="110">
        <v>425850762955.42</v>
      </c>
      <c r="I1058" s="113">
        <v>0.9</v>
      </c>
      <c r="J1058" s="110">
        <v>383265686659.878</v>
      </c>
      <c r="K1058" s="61">
        <v>1</v>
      </c>
      <c r="L1058" s="110">
        <v>383265686659.878</v>
      </c>
      <c r="M1058" s="61">
        <v>1</v>
      </c>
      <c r="N1058" s="112" t="s">
        <v>7484</v>
      </c>
      <c r="O1058" s="61" t="s">
        <v>7485</v>
      </c>
      <c r="P1058" s="114" t="s">
        <v>7486</v>
      </c>
      <c r="Q1058" s="114" t="s">
        <v>7487</v>
      </c>
    </row>
    <row r="1059" spans="1:17">
      <c r="A1059" s="60">
        <v>43312</v>
      </c>
      <c r="B1059" s="61" t="s">
        <v>7488</v>
      </c>
      <c r="C1059" s="61" t="s">
        <v>7489</v>
      </c>
      <c r="D1059" s="61" t="s">
        <v>7490</v>
      </c>
      <c r="E1059" s="61" t="s">
        <v>25</v>
      </c>
      <c r="F1059" s="61">
        <v>30203010</v>
      </c>
      <c r="G1059" s="61">
        <v>1900449362</v>
      </c>
      <c r="H1059" s="110">
        <v>111518368562.16</v>
      </c>
      <c r="I1059" s="113">
        <v>1</v>
      </c>
      <c r="J1059" s="110">
        <v>111518368562.16</v>
      </c>
      <c r="K1059" s="61">
        <v>1</v>
      </c>
      <c r="L1059" s="110">
        <v>111518368562.16</v>
      </c>
      <c r="M1059" s="61">
        <v>1</v>
      </c>
      <c r="N1059" s="112" t="s">
        <v>7491</v>
      </c>
      <c r="O1059" s="61" t="s">
        <v>7492</v>
      </c>
      <c r="P1059" s="114" t="s">
        <v>7493</v>
      </c>
      <c r="Q1059" s="114" t="s">
        <v>7494</v>
      </c>
    </row>
    <row r="1060" spans="1:17">
      <c r="A1060" s="60">
        <v>43312</v>
      </c>
      <c r="B1060" s="61" t="s">
        <v>7495</v>
      </c>
      <c r="C1060" s="61" t="s">
        <v>7496</v>
      </c>
      <c r="D1060" s="61" t="s">
        <v>7497</v>
      </c>
      <c r="E1060" s="61" t="s">
        <v>25</v>
      </c>
      <c r="F1060" s="61">
        <v>25502020</v>
      </c>
      <c r="G1060" s="61">
        <v>484107183</v>
      </c>
      <c r="H1060" s="110">
        <v>860471471351.52</v>
      </c>
      <c r="I1060" s="113">
        <v>0.85</v>
      </c>
      <c r="J1060" s="110">
        <v>731400750648.792</v>
      </c>
      <c r="K1060" s="61">
        <v>1</v>
      </c>
      <c r="L1060" s="110">
        <v>731400750648.792</v>
      </c>
      <c r="M1060" s="61">
        <v>1</v>
      </c>
      <c r="N1060" s="112" t="s">
        <v>7498</v>
      </c>
      <c r="O1060" s="61" t="s">
        <v>7499</v>
      </c>
      <c r="P1060" s="114" t="s">
        <v>7500</v>
      </c>
      <c r="Q1060" s="114" t="s">
        <v>7501</v>
      </c>
    </row>
    <row r="1061" spans="1:17">
      <c r="A1061" s="60">
        <v>43312</v>
      </c>
      <c r="B1061" s="61" t="s">
        <v>7502</v>
      </c>
      <c r="C1061" s="61" t="s">
        <v>7503</v>
      </c>
      <c r="D1061" s="61" t="s">
        <v>7504</v>
      </c>
      <c r="E1061" s="61" t="s">
        <v>25</v>
      </c>
      <c r="F1061" s="61">
        <v>20304020</v>
      </c>
      <c r="G1061" s="61">
        <v>19608000</v>
      </c>
      <c r="H1061" s="110">
        <v>7393784640</v>
      </c>
      <c r="I1061" s="113">
        <v>0.45</v>
      </c>
      <c r="J1061" s="110">
        <v>3327203088</v>
      </c>
      <c r="K1061" s="61">
        <v>1</v>
      </c>
      <c r="L1061" s="110">
        <v>3327203088</v>
      </c>
      <c r="M1061" s="61">
        <v>1</v>
      </c>
      <c r="N1061" s="112" t="s">
        <v>7505</v>
      </c>
      <c r="O1061" s="61" t="s">
        <v>7506</v>
      </c>
      <c r="P1061" s="114" t="s">
        <v>7507</v>
      </c>
      <c r="Q1061" s="114" t="s">
        <v>7508</v>
      </c>
    </row>
    <row r="1062" spans="1:17">
      <c r="A1062" s="60">
        <v>43312</v>
      </c>
      <c r="B1062" s="61" t="s">
        <v>7509</v>
      </c>
      <c r="C1062" s="61" t="s">
        <v>7510</v>
      </c>
      <c r="D1062" s="61" t="s">
        <v>7511</v>
      </c>
      <c r="E1062" s="61" t="s">
        <v>25</v>
      </c>
      <c r="F1062" s="61">
        <v>55103010</v>
      </c>
      <c r="G1062" s="61">
        <v>242600000</v>
      </c>
      <c r="H1062" s="110">
        <v>15055756000</v>
      </c>
      <c r="I1062" s="113">
        <v>1</v>
      </c>
      <c r="J1062" s="110">
        <v>15055756000</v>
      </c>
      <c r="K1062" s="61">
        <v>1</v>
      </c>
      <c r="L1062" s="110">
        <v>15055756000</v>
      </c>
      <c r="M1062" s="61">
        <v>1</v>
      </c>
      <c r="N1062" s="112" t="s">
        <v>7512</v>
      </c>
      <c r="O1062" s="61" t="s">
        <v>7513</v>
      </c>
      <c r="P1062" s="114" t="s">
        <v>7514</v>
      </c>
      <c r="Q1062" s="114" t="s">
        <v>7515</v>
      </c>
    </row>
    <row r="1063" spans="1:17">
      <c r="A1063" s="60">
        <v>43312</v>
      </c>
      <c r="B1063" s="61" t="s">
        <v>7516</v>
      </c>
      <c r="C1063" s="61" t="s">
        <v>7517</v>
      </c>
      <c r="D1063" s="61" t="s">
        <v>7518</v>
      </c>
      <c r="E1063" s="61" t="s">
        <v>25</v>
      </c>
      <c r="F1063" s="61">
        <v>20302010</v>
      </c>
      <c r="G1063" s="61">
        <v>473138683</v>
      </c>
      <c r="H1063" s="110">
        <v>18707903525.82</v>
      </c>
      <c r="I1063" s="113">
        <v>0.25</v>
      </c>
      <c r="J1063" s="110">
        <v>4676975881.455</v>
      </c>
      <c r="K1063" s="61">
        <v>1</v>
      </c>
      <c r="L1063" s="110">
        <v>4676975881.455</v>
      </c>
      <c r="M1063" s="61">
        <v>1</v>
      </c>
      <c r="N1063" s="112" t="s">
        <v>7519</v>
      </c>
      <c r="O1063" s="61" t="s">
        <v>7520</v>
      </c>
      <c r="P1063" s="114" t="s">
        <v>7521</v>
      </c>
      <c r="Q1063" s="114" t="s">
        <v>7522</v>
      </c>
    </row>
    <row r="1064" spans="1:17">
      <c r="A1064" s="60">
        <v>43312</v>
      </c>
      <c r="B1064" s="61" t="s">
        <v>7523</v>
      </c>
      <c r="C1064" s="61" t="s">
        <v>7524</v>
      </c>
      <c r="D1064" s="61" t="s">
        <v>7525</v>
      </c>
      <c r="E1064" s="61" t="s">
        <v>25</v>
      </c>
      <c r="F1064" s="61">
        <v>55101010</v>
      </c>
      <c r="G1064" s="61">
        <v>492005598</v>
      </c>
      <c r="H1064" s="110">
        <v>35001278241.72</v>
      </c>
      <c r="I1064" s="113">
        <v>1</v>
      </c>
      <c r="J1064" s="110">
        <v>35001278241.72</v>
      </c>
      <c r="K1064" s="61">
        <v>1</v>
      </c>
      <c r="L1064" s="110">
        <v>35001278241.72</v>
      </c>
      <c r="M1064" s="61">
        <v>1</v>
      </c>
      <c r="N1064" s="112" t="s">
        <v>7526</v>
      </c>
      <c r="O1064" s="61" t="s">
        <v>7527</v>
      </c>
      <c r="P1064" s="114" t="s">
        <v>7528</v>
      </c>
      <c r="Q1064" s="114" t="s">
        <v>7529</v>
      </c>
    </row>
    <row r="1065" spans="1:17">
      <c r="A1065" s="60">
        <v>43312</v>
      </c>
      <c r="B1065" s="61" t="s">
        <v>7530</v>
      </c>
      <c r="C1065" s="61" t="s">
        <v>7531</v>
      </c>
      <c r="D1065" s="61" t="s">
        <v>7532</v>
      </c>
      <c r="E1065" s="61" t="s">
        <v>25</v>
      </c>
      <c r="F1065" s="61">
        <v>40202010</v>
      </c>
      <c r="G1065" s="61">
        <v>860278838</v>
      </c>
      <c r="H1065" s="110">
        <v>85614949957.76</v>
      </c>
      <c r="I1065" s="113">
        <v>0.85</v>
      </c>
      <c r="J1065" s="110">
        <v>72772707464.096</v>
      </c>
      <c r="K1065" s="61">
        <v>1</v>
      </c>
      <c r="L1065" s="110">
        <v>72772707464.096</v>
      </c>
      <c r="M1065" s="61">
        <v>1</v>
      </c>
      <c r="N1065" s="112" t="s">
        <v>7533</v>
      </c>
      <c r="O1065" s="61" t="s">
        <v>7534</v>
      </c>
      <c r="P1065" s="114" t="s">
        <v>7535</v>
      </c>
      <c r="Q1065" s="114" t="s">
        <v>7536</v>
      </c>
    </row>
    <row r="1066" spans="1:17">
      <c r="A1066" s="60">
        <v>43312</v>
      </c>
      <c r="B1066" s="61" t="s">
        <v>7537</v>
      </c>
      <c r="C1066" s="61" t="s">
        <v>7538</v>
      </c>
      <c r="D1066" s="61" t="s">
        <v>7539</v>
      </c>
      <c r="E1066" s="61" t="s">
        <v>25</v>
      </c>
      <c r="F1066" s="61">
        <v>40301030</v>
      </c>
      <c r="G1066" s="61">
        <v>88425972</v>
      </c>
      <c r="H1066" s="110">
        <v>9964722784.68</v>
      </c>
      <c r="I1066" s="113">
        <v>0.85</v>
      </c>
      <c r="J1066" s="110">
        <v>8470014366.978</v>
      </c>
      <c r="K1066" s="61">
        <v>1</v>
      </c>
      <c r="L1066" s="110">
        <v>8470014366.978</v>
      </c>
      <c r="M1066" s="61">
        <v>1</v>
      </c>
      <c r="N1066" s="112" t="s">
        <v>7540</v>
      </c>
      <c r="O1066" s="61" t="s">
        <v>7541</v>
      </c>
      <c r="P1066" s="114" t="s">
        <v>7542</v>
      </c>
      <c r="Q1066" s="114" t="s">
        <v>7543</v>
      </c>
    </row>
    <row r="1067" spans="1:17">
      <c r="A1067" s="60">
        <v>43312</v>
      </c>
      <c r="B1067" s="61" t="s">
        <v>7544</v>
      </c>
      <c r="C1067" s="61" t="s">
        <v>7545</v>
      </c>
      <c r="D1067" s="61" t="s">
        <v>7546</v>
      </c>
      <c r="E1067" s="61" t="s">
        <v>25</v>
      </c>
      <c r="F1067" s="61">
        <v>40301030</v>
      </c>
      <c r="G1067" s="61">
        <v>902468889</v>
      </c>
      <c r="H1067" s="110">
        <v>49825307361.69</v>
      </c>
      <c r="I1067" s="113">
        <v>1</v>
      </c>
      <c r="J1067" s="110">
        <v>49825307361.69</v>
      </c>
      <c r="K1067" s="61">
        <v>1</v>
      </c>
      <c r="L1067" s="110">
        <v>49825307361.69</v>
      </c>
      <c r="M1067" s="61">
        <v>1</v>
      </c>
      <c r="N1067" s="112" t="s">
        <v>7547</v>
      </c>
      <c r="O1067" s="61" t="s">
        <v>7548</v>
      </c>
      <c r="P1067" s="114" t="s">
        <v>7549</v>
      </c>
      <c r="Q1067" s="114" t="s">
        <v>7550</v>
      </c>
    </row>
    <row r="1068" spans="1:17">
      <c r="A1068" s="60">
        <v>43312</v>
      </c>
      <c r="B1068" s="61" t="s">
        <v>7551</v>
      </c>
      <c r="C1068" s="61" t="s">
        <v>7552</v>
      </c>
      <c r="D1068" s="61" t="s">
        <v>7553</v>
      </c>
      <c r="E1068" s="61" t="s">
        <v>25</v>
      </c>
      <c r="F1068" s="61">
        <v>60101080</v>
      </c>
      <c r="G1068" s="61">
        <v>440851771</v>
      </c>
      <c r="H1068" s="110">
        <v>65351866533.04</v>
      </c>
      <c r="I1068" s="113">
        <v>1</v>
      </c>
      <c r="J1068" s="110">
        <v>65351866533.04</v>
      </c>
      <c r="K1068" s="61">
        <v>1</v>
      </c>
      <c r="L1068" s="110">
        <v>65351866533.04</v>
      </c>
      <c r="M1068" s="61">
        <v>1</v>
      </c>
      <c r="N1068" s="112" t="s">
        <v>7554</v>
      </c>
      <c r="O1068" s="61" t="s">
        <v>7555</v>
      </c>
      <c r="P1068" s="114" t="s">
        <v>7556</v>
      </c>
      <c r="Q1068" s="114" t="s">
        <v>7557</v>
      </c>
    </row>
    <row r="1069" spans="1:17">
      <c r="A1069" s="60">
        <v>43312</v>
      </c>
      <c r="B1069" s="61" t="s">
        <v>7558</v>
      </c>
      <c r="C1069" s="61" t="s">
        <v>7559</v>
      </c>
      <c r="D1069" s="61" t="s">
        <v>7560</v>
      </c>
      <c r="E1069" s="61" t="s">
        <v>25</v>
      </c>
      <c r="F1069" s="61">
        <v>55104010</v>
      </c>
      <c r="G1069" s="61">
        <v>178551923</v>
      </c>
      <c r="H1069" s="110">
        <v>15757207204.75</v>
      </c>
      <c r="I1069" s="113">
        <v>1</v>
      </c>
      <c r="J1069" s="110">
        <v>15757207204.75</v>
      </c>
      <c r="K1069" s="61">
        <v>1</v>
      </c>
      <c r="L1069" s="110">
        <v>15757207204.75</v>
      </c>
      <c r="M1069" s="61">
        <v>1</v>
      </c>
      <c r="N1069" s="112" t="s">
        <v>7561</v>
      </c>
      <c r="O1069" s="61" t="s">
        <v>7562</v>
      </c>
      <c r="P1069" s="114" t="s">
        <v>7563</v>
      </c>
      <c r="Q1069" s="114" t="s">
        <v>7564</v>
      </c>
    </row>
    <row r="1070" spans="1:17">
      <c r="A1070" s="60">
        <v>43312</v>
      </c>
      <c r="B1070" s="61" t="s">
        <v>7565</v>
      </c>
      <c r="C1070" s="61" t="s">
        <v>7566</v>
      </c>
      <c r="D1070" s="61" t="s">
        <v>7567</v>
      </c>
      <c r="E1070" s="61" t="s">
        <v>25</v>
      </c>
      <c r="F1070" s="61">
        <v>40203010</v>
      </c>
      <c r="G1070" s="61">
        <v>146332164</v>
      </c>
      <c r="H1070" s="110">
        <v>21316206329.88</v>
      </c>
      <c r="I1070" s="113">
        <v>1</v>
      </c>
      <c r="J1070" s="110">
        <v>21316206329.88</v>
      </c>
      <c r="K1070" s="61">
        <v>1</v>
      </c>
      <c r="L1070" s="110">
        <v>21316206329.88</v>
      </c>
      <c r="M1070" s="61">
        <v>1</v>
      </c>
      <c r="N1070" s="112" t="s">
        <v>7568</v>
      </c>
      <c r="O1070" s="61" t="s">
        <v>7569</v>
      </c>
      <c r="P1070" s="114" t="s">
        <v>7570</v>
      </c>
      <c r="Q1070" s="114" t="s">
        <v>7571</v>
      </c>
    </row>
    <row r="1071" spans="1:17">
      <c r="A1071" s="60">
        <v>43312</v>
      </c>
      <c r="B1071" s="61" t="s">
        <v>7572</v>
      </c>
      <c r="C1071" s="61" t="s">
        <v>7573</v>
      </c>
      <c r="D1071" s="61" t="s">
        <v>7574</v>
      </c>
      <c r="E1071" s="61" t="s">
        <v>25</v>
      </c>
      <c r="F1071" s="61">
        <v>35102010</v>
      </c>
      <c r="G1071" s="61">
        <v>219669091</v>
      </c>
      <c r="H1071" s="110">
        <v>17975521716.53</v>
      </c>
      <c r="I1071" s="113">
        <v>0.75</v>
      </c>
      <c r="J1071" s="110">
        <v>13481641287.3975</v>
      </c>
      <c r="K1071" s="61">
        <v>1</v>
      </c>
      <c r="L1071" s="110">
        <v>13481641287.3975</v>
      </c>
      <c r="M1071" s="61">
        <v>1</v>
      </c>
      <c r="N1071" s="112" t="s">
        <v>7575</v>
      </c>
      <c r="O1071" s="61" t="s">
        <v>7576</v>
      </c>
      <c r="P1071" s="114" t="s">
        <v>7577</v>
      </c>
      <c r="Q1071" s="114" t="s">
        <v>7578</v>
      </c>
    </row>
    <row r="1072" spans="1:17">
      <c r="A1072" s="60">
        <v>43312</v>
      </c>
      <c r="B1072" s="61" t="s">
        <v>7579</v>
      </c>
      <c r="C1072" s="61" t="s">
        <v>7580</v>
      </c>
      <c r="D1072" s="61" t="s">
        <v>7581</v>
      </c>
      <c r="E1072" s="61" t="s">
        <v>25</v>
      </c>
      <c r="F1072" s="61">
        <v>20104010</v>
      </c>
      <c r="G1072" s="61">
        <v>231334609</v>
      </c>
      <c r="H1072" s="110">
        <v>17997832580.2</v>
      </c>
      <c r="I1072" s="113">
        <v>1</v>
      </c>
      <c r="J1072" s="110">
        <v>17997832580.2</v>
      </c>
      <c r="K1072" s="61">
        <v>1</v>
      </c>
      <c r="L1072" s="110">
        <v>17997832580.2</v>
      </c>
      <c r="M1072" s="61">
        <v>1</v>
      </c>
      <c r="N1072" s="112" t="s">
        <v>7582</v>
      </c>
      <c r="O1072" s="61" t="s">
        <v>7583</v>
      </c>
      <c r="P1072" s="114" t="s">
        <v>7584</v>
      </c>
      <c r="Q1072" s="114" t="s">
        <v>7585</v>
      </c>
    </row>
    <row r="1073" spans="1:17">
      <c r="A1073" s="60">
        <v>43312</v>
      </c>
      <c r="B1073" s="61" t="s">
        <v>7586</v>
      </c>
      <c r="C1073" s="61" t="s">
        <v>7587</v>
      </c>
      <c r="D1073" s="61" t="s">
        <v>7588</v>
      </c>
      <c r="E1073" s="61" t="s">
        <v>25</v>
      </c>
      <c r="F1073" s="61">
        <v>35201010</v>
      </c>
      <c r="G1073" s="61">
        <v>673827242</v>
      </c>
      <c r="H1073" s="110">
        <v>132440744415.1</v>
      </c>
      <c r="I1073" s="113">
        <v>1</v>
      </c>
      <c r="J1073" s="110">
        <v>132440744415.1</v>
      </c>
      <c r="K1073" s="61">
        <v>1</v>
      </c>
      <c r="L1073" s="110">
        <v>132440744415.1</v>
      </c>
      <c r="M1073" s="61">
        <v>1</v>
      </c>
      <c r="N1073" s="112" t="s">
        <v>7589</v>
      </c>
      <c r="O1073" s="61" t="s">
        <v>7590</v>
      </c>
      <c r="P1073" s="114" t="s">
        <v>7591</v>
      </c>
      <c r="Q1073" s="114" t="s">
        <v>7592</v>
      </c>
    </row>
    <row r="1074" spans="1:17">
      <c r="A1074" s="60">
        <v>43312</v>
      </c>
      <c r="B1074" s="61" t="s">
        <v>7593</v>
      </c>
      <c r="C1074" s="61" t="s">
        <v>7594</v>
      </c>
      <c r="D1074" s="61" t="s">
        <v>7595</v>
      </c>
      <c r="E1074" s="61" t="s">
        <v>25</v>
      </c>
      <c r="F1074" s="61">
        <v>45203015</v>
      </c>
      <c r="G1074" s="61">
        <v>305483780</v>
      </c>
      <c r="H1074" s="110">
        <v>28565788267.8</v>
      </c>
      <c r="I1074" s="113">
        <v>1</v>
      </c>
      <c r="J1074" s="110">
        <v>28565788267.8</v>
      </c>
      <c r="K1074" s="61">
        <v>1</v>
      </c>
      <c r="L1074" s="110">
        <v>28565788267.8</v>
      </c>
      <c r="M1074" s="61">
        <v>1</v>
      </c>
      <c r="N1074" s="112" t="s">
        <v>7596</v>
      </c>
      <c r="O1074" s="61" t="s">
        <v>7597</v>
      </c>
      <c r="P1074" s="114" t="s">
        <v>7598</v>
      </c>
      <c r="Q1074" s="114" t="s">
        <v>7599</v>
      </c>
    </row>
    <row r="1075" spans="1:17">
      <c r="A1075" s="60">
        <v>43312</v>
      </c>
      <c r="B1075" s="61" t="s">
        <v>7600</v>
      </c>
      <c r="C1075" s="61" t="s">
        <v>7601</v>
      </c>
      <c r="D1075" s="61" t="s">
        <v>7602</v>
      </c>
      <c r="E1075" s="61" t="s">
        <v>25</v>
      </c>
      <c r="F1075" s="61">
        <v>10102020</v>
      </c>
      <c r="G1075" s="61">
        <v>532487194</v>
      </c>
      <c r="H1075" s="110">
        <v>38951438241.1</v>
      </c>
      <c r="I1075" s="113">
        <v>1</v>
      </c>
      <c r="J1075" s="110">
        <v>38951438241.1</v>
      </c>
      <c r="K1075" s="61">
        <v>1</v>
      </c>
      <c r="L1075" s="110">
        <v>38951438241.1</v>
      </c>
      <c r="M1075" s="61">
        <v>1</v>
      </c>
      <c r="N1075" s="112" t="s">
        <v>7603</v>
      </c>
      <c r="O1075" s="61" t="s">
        <v>7604</v>
      </c>
      <c r="P1075" s="114" t="s">
        <v>7605</v>
      </c>
      <c r="Q1075" s="114" t="s">
        <v>7606</v>
      </c>
    </row>
    <row r="1076" spans="1:17">
      <c r="A1076" s="60">
        <v>43312</v>
      </c>
      <c r="B1076" s="61" t="s">
        <v>7607</v>
      </c>
      <c r="C1076" s="61" t="s">
        <v>7608</v>
      </c>
      <c r="D1076" s="61" t="s">
        <v>7609</v>
      </c>
      <c r="E1076" s="61" t="s">
        <v>25</v>
      </c>
      <c r="F1076" s="61">
        <v>45301020</v>
      </c>
      <c r="G1076" s="61">
        <v>369803589</v>
      </c>
      <c r="H1076" s="110">
        <v>35552917046.46</v>
      </c>
      <c r="I1076" s="113">
        <v>1</v>
      </c>
      <c r="J1076" s="110">
        <v>35552917046.46</v>
      </c>
      <c r="K1076" s="61">
        <v>1</v>
      </c>
      <c r="L1076" s="110">
        <v>35552917046.46</v>
      </c>
      <c r="M1076" s="61">
        <v>1</v>
      </c>
      <c r="N1076" s="112" t="s">
        <v>7610</v>
      </c>
      <c r="O1076" s="61" t="s">
        <v>7611</v>
      </c>
      <c r="P1076" s="114" t="s">
        <v>7612</v>
      </c>
      <c r="Q1076" s="114" t="s">
        <v>7613</v>
      </c>
    </row>
    <row r="1077" spans="1:17">
      <c r="A1077" s="60">
        <v>43312</v>
      </c>
      <c r="B1077" s="61" t="s">
        <v>7614</v>
      </c>
      <c r="C1077" s="61" t="s">
        <v>7615</v>
      </c>
      <c r="D1077" s="61" t="s">
        <v>7616</v>
      </c>
      <c r="E1077" s="61" t="s">
        <v>25</v>
      </c>
      <c r="F1077" s="61">
        <v>10102030</v>
      </c>
      <c r="G1077" s="61">
        <v>153764533</v>
      </c>
      <c r="H1077" s="110">
        <v>23073905821.98</v>
      </c>
      <c r="I1077" s="113">
        <v>0.95</v>
      </c>
      <c r="J1077" s="110">
        <v>21920210530.881</v>
      </c>
      <c r="K1077" s="61">
        <v>1</v>
      </c>
      <c r="L1077" s="110">
        <v>21920210530.881</v>
      </c>
      <c r="M1077" s="61">
        <v>1</v>
      </c>
      <c r="N1077" s="112" t="s">
        <v>7617</v>
      </c>
      <c r="O1077" s="61" t="s">
        <v>7618</v>
      </c>
      <c r="P1077" s="114" t="s">
        <v>7619</v>
      </c>
      <c r="Q1077" s="114" t="s">
        <v>7620</v>
      </c>
    </row>
    <row r="1078" spans="1:17">
      <c r="A1078" s="60">
        <v>43312</v>
      </c>
      <c r="B1078" s="61" t="s">
        <v>7621</v>
      </c>
      <c r="C1078" s="61" t="s">
        <v>7622</v>
      </c>
      <c r="D1078" s="61" t="s">
        <v>7623</v>
      </c>
      <c r="E1078" s="61" t="s">
        <v>25</v>
      </c>
      <c r="F1078" s="61">
        <v>40204010</v>
      </c>
      <c r="G1078" s="61">
        <v>1159623410</v>
      </c>
      <c r="H1078" s="110">
        <v>12431162955.2</v>
      </c>
      <c r="I1078" s="113">
        <v>1</v>
      </c>
      <c r="J1078" s="110">
        <v>12431162955.2</v>
      </c>
      <c r="K1078" s="61">
        <v>1</v>
      </c>
      <c r="L1078" s="110">
        <v>12431162955.2</v>
      </c>
      <c r="M1078" s="61">
        <v>1</v>
      </c>
      <c r="N1078" s="112" t="s">
        <v>7624</v>
      </c>
      <c r="O1078" s="61" t="s">
        <v>7625</v>
      </c>
      <c r="P1078" s="114" t="s">
        <v>7626</v>
      </c>
      <c r="Q1078" s="114" t="s">
        <v>7627</v>
      </c>
    </row>
    <row r="1079" spans="1:17">
      <c r="A1079" s="60">
        <v>43312</v>
      </c>
      <c r="B1079" s="61" t="s">
        <v>7628</v>
      </c>
      <c r="C1079" s="61" t="s">
        <v>7629</v>
      </c>
      <c r="D1079" s="61" t="s">
        <v>7630</v>
      </c>
      <c r="E1079" s="61" t="s">
        <v>25</v>
      </c>
      <c r="F1079" s="61">
        <v>45103010</v>
      </c>
      <c r="G1079" s="61">
        <v>83871362</v>
      </c>
      <c r="H1079" s="110">
        <v>14164195614.56</v>
      </c>
      <c r="I1079" s="113">
        <v>1</v>
      </c>
      <c r="J1079" s="110">
        <v>14164195614.56</v>
      </c>
      <c r="K1079" s="61">
        <v>1</v>
      </c>
      <c r="L1079" s="110">
        <v>14164195614.56</v>
      </c>
      <c r="M1079" s="61">
        <v>1</v>
      </c>
      <c r="N1079" s="112" t="s">
        <v>7631</v>
      </c>
      <c r="O1079" s="61" t="s">
        <v>7632</v>
      </c>
      <c r="P1079" s="114" t="s">
        <v>7633</v>
      </c>
      <c r="Q1079" s="114" t="s">
        <v>7634</v>
      </c>
    </row>
    <row r="1080" spans="1:17">
      <c r="A1080" s="60">
        <v>43312</v>
      </c>
      <c r="B1080" s="61" t="s">
        <v>7635</v>
      </c>
      <c r="C1080" s="61" t="s">
        <v>7636</v>
      </c>
      <c r="D1080" s="61" t="s">
        <v>7637</v>
      </c>
      <c r="E1080" s="61" t="s">
        <v>25</v>
      </c>
      <c r="F1080" s="61">
        <v>10102020</v>
      </c>
      <c r="G1080" s="61">
        <v>316524110</v>
      </c>
      <c r="H1080" s="110">
        <v>6501405219.4</v>
      </c>
      <c r="I1080" s="113">
        <v>0.65</v>
      </c>
      <c r="J1080" s="110">
        <v>4225913392.61</v>
      </c>
      <c r="K1080" s="61">
        <v>1</v>
      </c>
      <c r="L1080" s="110">
        <v>4225913392.61</v>
      </c>
      <c r="M1080" s="61">
        <v>1</v>
      </c>
      <c r="N1080" s="112" t="s">
        <v>7638</v>
      </c>
      <c r="O1080" s="61" t="s">
        <v>7639</v>
      </c>
      <c r="P1080" s="114" t="s">
        <v>7640</v>
      </c>
      <c r="Q1080" s="114" t="s">
        <v>7641</v>
      </c>
    </row>
    <row r="1081" spans="1:17">
      <c r="A1081" s="60">
        <v>43312</v>
      </c>
      <c r="B1081" s="61" t="s">
        <v>72</v>
      </c>
      <c r="C1081" s="61" t="s">
        <v>73</v>
      </c>
      <c r="D1081" s="61" t="s">
        <v>7642</v>
      </c>
      <c r="E1081" s="61" t="s">
        <v>25</v>
      </c>
      <c r="F1081" s="61">
        <v>35102030</v>
      </c>
      <c r="G1081" s="61">
        <v>255721900</v>
      </c>
      <c r="H1081" s="110">
        <v>64697640700</v>
      </c>
      <c r="I1081" s="113">
        <v>1</v>
      </c>
      <c r="J1081" s="110">
        <v>64697640700</v>
      </c>
      <c r="K1081" s="61">
        <v>1</v>
      </c>
      <c r="L1081" s="110">
        <v>64697640700</v>
      </c>
      <c r="M1081" s="61">
        <v>1</v>
      </c>
      <c r="N1081" s="112" t="s">
        <v>7643</v>
      </c>
      <c r="O1081" s="61" t="s">
        <v>7644</v>
      </c>
      <c r="P1081" s="114" t="s">
        <v>7645</v>
      </c>
      <c r="Q1081" s="114" t="s">
        <v>7646</v>
      </c>
    </row>
    <row r="1082" spans="1:17">
      <c r="A1082" s="60">
        <v>43312</v>
      </c>
      <c r="B1082" s="61" t="s">
        <v>7647</v>
      </c>
      <c r="C1082" s="61" t="s">
        <v>7648</v>
      </c>
      <c r="D1082" s="61" t="s">
        <v>7649</v>
      </c>
      <c r="E1082" s="61" t="s">
        <v>25</v>
      </c>
      <c r="F1082" s="61">
        <v>40301010</v>
      </c>
      <c r="G1082" s="61">
        <v>246180510</v>
      </c>
      <c r="H1082" s="110">
        <v>35339212210.5</v>
      </c>
      <c r="I1082" s="113">
        <v>1</v>
      </c>
      <c r="J1082" s="110">
        <v>35339212210.5</v>
      </c>
      <c r="K1082" s="61">
        <v>1</v>
      </c>
      <c r="L1082" s="110">
        <v>35339212210.5</v>
      </c>
      <c r="M1082" s="61">
        <v>1</v>
      </c>
      <c r="N1082" s="112" t="s">
        <v>7650</v>
      </c>
      <c r="O1082" s="61" t="s">
        <v>7651</v>
      </c>
      <c r="P1082" s="114" t="s">
        <v>7652</v>
      </c>
      <c r="Q1082" s="114" t="s">
        <v>7653</v>
      </c>
    </row>
    <row r="1083" spans="1:17">
      <c r="A1083" s="60">
        <v>43312</v>
      </c>
      <c r="B1083" s="61" t="s">
        <v>7654</v>
      </c>
      <c r="C1083" s="61" t="s">
        <v>7655</v>
      </c>
      <c r="D1083" s="61" t="s">
        <v>7656</v>
      </c>
      <c r="E1083" s="61" t="s">
        <v>25</v>
      </c>
      <c r="F1083" s="61">
        <v>10102020</v>
      </c>
      <c r="G1083" s="61">
        <v>381447822</v>
      </c>
      <c r="H1083" s="110">
        <v>17546599812</v>
      </c>
      <c r="I1083" s="113">
        <v>1</v>
      </c>
      <c r="J1083" s="110">
        <v>17546599812</v>
      </c>
      <c r="K1083" s="61">
        <v>1</v>
      </c>
      <c r="L1083" s="110">
        <v>17546599812</v>
      </c>
      <c r="M1083" s="61">
        <v>1</v>
      </c>
      <c r="N1083" s="112" t="s">
        <v>7657</v>
      </c>
      <c r="O1083" s="61" t="s">
        <v>7658</v>
      </c>
      <c r="P1083" s="114" t="s">
        <v>7659</v>
      </c>
      <c r="Q1083" s="114" t="s">
        <v>7660</v>
      </c>
    </row>
    <row r="1084" spans="1:17">
      <c r="A1084" s="60">
        <v>43312</v>
      </c>
      <c r="B1084" s="61" t="s">
        <v>35</v>
      </c>
      <c r="C1084" s="61" t="s">
        <v>36</v>
      </c>
      <c r="D1084" s="61" t="s">
        <v>37</v>
      </c>
      <c r="E1084" s="61" t="s">
        <v>25</v>
      </c>
      <c r="F1084" s="61">
        <v>45202030</v>
      </c>
      <c r="G1084" s="61">
        <v>5074013000</v>
      </c>
      <c r="H1084" s="110">
        <v>965533933770</v>
      </c>
      <c r="I1084" s="113">
        <v>1</v>
      </c>
      <c r="J1084" s="110">
        <v>965533933770</v>
      </c>
      <c r="K1084" s="61">
        <v>1</v>
      </c>
      <c r="L1084" s="110">
        <v>965533933770</v>
      </c>
      <c r="M1084" s="61">
        <v>1</v>
      </c>
      <c r="N1084" s="112" t="s">
        <v>7661</v>
      </c>
      <c r="O1084" s="61" t="s">
        <v>7662</v>
      </c>
      <c r="P1084" s="114" t="s">
        <v>7663</v>
      </c>
      <c r="Q1084" s="114" t="s">
        <v>7664</v>
      </c>
    </row>
    <row r="1085" spans="1:17">
      <c r="A1085" s="60">
        <v>43312</v>
      </c>
      <c r="B1085" s="61" t="s">
        <v>7665</v>
      </c>
      <c r="C1085" s="61" t="s">
        <v>7666</v>
      </c>
      <c r="D1085" s="61" t="s">
        <v>7667</v>
      </c>
      <c r="E1085" s="61" t="s">
        <v>25</v>
      </c>
      <c r="F1085" s="61">
        <v>45301010</v>
      </c>
      <c r="G1085" s="61">
        <v>1050687501</v>
      </c>
      <c r="H1085" s="110">
        <v>51094933173.63</v>
      </c>
      <c r="I1085" s="113">
        <v>1</v>
      </c>
      <c r="J1085" s="110">
        <v>51094933173.63</v>
      </c>
      <c r="K1085" s="61">
        <v>1</v>
      </c>
      <c r="L1085" s="110">
        <v>51094933173.63</v>
      </c>
      <c r="M1085" s="61">
        <v>1</v>
      </c>
      <c r="N1085" s="112" t="s">
        <v>7668</v>
      </c>
      <c r="O1085" s="61" t="s">
        <v>7669</v>
      </c>
      <c r="P1085" s="114" t="s">
        <v>7670</v>
      </c>
      <c r="Q1085" s="114" t="s">
        <v>7671</v>
      </c>
    </row>
    <row r="1086" spans="1:17">
      <c r="A1086" s="60">
        <v>43312</v>
      </c>
      <c r="B1086" s="61" t="s">
        <v>7672</v>
      </c>
      <c r="C1086" s="61" t="s">
        <v>7673</v>
      </c>
      <c r="D1086" s="61" t="s">
        <v>7674</v>
      </c>
      <c r="E1086" s="61" t="s">
        <v>25</v>
      </c>
      <c r="F1086" s="61">
        <v>25101010</v>
      </c>
      <c r="G1086" s="61">
        <v>265839794</v>
      </c>
      <c r="H1086" s="110">
        <v>26070908597.58</v>
      </c>
      <c r="I1086" s="113">
        <v>1</v>
      </c>
      <c r="J1086" s="110">
        <v>26070908597.58</v>
      </c>
      <c r="K1086" s="61">
        <v>1</v>
      </c>
      <c r="L1086" s="110">
        <v>26070908597.58</v>
      </c>
      <c r="M1086" s="61">
        <v>1</v>
      </c>
      <c r="N1086" s="112" t="s">
        <v>7675</v>
      </c>
      <c r="O1086" s="61" t="s">
        <v>7676</v>
      </c>
      <c r="P1086" s="114" t="s">
        <v>7677</v>
      </c>
      <c r="Q1086" s="114" t="s">
        <v>7678</v>
      </c>
    </row>
    <row r="1087" spans="1:17">
      <c r="A1087" s="60">
        <v>43312</v>
      </c>
      <c r="B1087" s="61" t="s">
        <v>7679</v>
      </c>
      <c r="C1087" s="61" t="s">
        <v>7680</v>
      </c>
      <c r="D1087" s="61" t="s">
        <v>7681</v>
      </c>
      <c r="E1087" s="61" t="s">
        <v>25</v>
      </c>
      <c r="F1087" s="61">
        <v>25301040</v>
      </c>
      <c r="G1087" s="61">
        <v>245831457</v>
      </c>
      <c r="H1087" s="110">
        <v>9884882885.97</v>
      </c>
      <c r="I1087" s="113">
        <v>1</v>
      </c>
      <c r="J1087" s="110">
        <v>9884882885.97</v>
      </c>
      <c r="K1087" s="61">
        <v>1</v>
      </c>
      <c r="L1087" s="110">
        <v>9884882885.97</v>
      </c>
      <c r="M1087" s="61">
        <v>1</v>
      </c>
      <c r="N1087" s="112" t="s">
        <v>7682</v>
      </c>
      <c r="O1087" s="61" t="s">
        <v>7683</v>
      </c>
      <c r="P1087" s="114" t="s">
        <v>7684</v>
      </c>
      <c r="Q1087" s="114" t="s">
        <v>7685</v>
      </c>
    </row>
    <row r="1088" spans="1:17">
      <c r="A1088" s="60">
        <v>43312</v>
      </c>
      <c r="B1088" s="61" t="s">
        <v>7686</v>
      </c>
      <c r="C1088" s="61" t="s">
        <v>7687</v>
      </c>
      <c r="D1088" s="61" t="s">
        <v>7688</v>
      </c>
      <c r="E1088" s="61" t="s">
        <v>25</v>
      </c>
      <c r="F1088" s="61">
        <v>40301040</v>
      </c>
      <c r="G1088" s="61">
        <v>409956417</v>
      </c>
      <c r="H1088" s="110">
        <v>12528268103.52</v>
      </c>
      <c r="I1088" s="113">
        <v>1</v>
      </c>
      <c r="J1088" s="110">
        <v>12528268103.52</v>
      </c>
      <c r="K1088" s="61">
        <v>1</v>
      </c>
      <c r="L1088" s="110">
        <v>12528268103.52</v>
      </c>
      <c r="M1088" s="61">
        <v>1</v>
      </c>
      <c r="N1088" s="112" t="s">
        <v>7689</v>
      </c>
      <c r="O1088" s="61" t="s">
        <v>7690</v>
      </c>
      <c r="P1088" s="114" t="s">
        <v>7691</v>
      </c>
      <c r="Q1088" s="114" t="s">
        <v>7692</v>
      </c>
    </row>
    <row r="1089" spans="1:17">
      <c r="A1089" s="60">
        <v>43312</v>
      </c>
      <c r="B1089" s="61" t="s">
        <v>7693</v>
      </c>
      <c r="C1089" s="61" t="s">
        <v>7694</v>
      </c>
      <c r="D1089" s="61" t="s">
        <v>7695</v>
      </c>
      <c r="E1089" s="61" t="s">
        <v>25</v>
      </c>
      <c r="F1089" s="61">
        <v>30202010</v>
      </c>
      <c r="G1089" s="61">
        <v>558839277</v>
      </c>
      <c r="H1089" s="110">
        <v>26969583508.02</v>
      </c>
      <c r="I1089" s="113">
        <v>1</v>
      </c>
      <c r="J1089" s="110">
        <v>26969583508.02</v>
      </c>
      <c r="K1089" s="61">
        <v>1</v>
      </c>
      <c r="L1089" s="110">
        <v>26969583508.02</v>
      </c>
      <c r="M1089" s="61">
        <v>1</v>
      </c>
      <c r="N1089" s="112" t="s">
        <v>7696</v>
      </c>
      <c r="O1089" s="61" t="s">
        <v>7697</v>
      </c>
      <c r="P1089" s="114" t="s">
        <v>7698</v>
      </c>
      <c r="Q1089" s="114" t="s">
        <v>7699</v>
      </c>
    </row>
    <row r="1090" spans="1:17">
      <c r="A1090" s="60">
        <v>43312</v>
      </c>
      <c r="B1090" s="61" t="s">
        <v>7700</v>
      </c>
      <c r="C1090" s="61" t="s">
        <v>7701</v>
      </c>
      <c r="D1090" s="61" t="s">
        <v>7702</v>
      </c>
      <c r="E1090" s="61" t="s">
        <v>25</v>
      </c>
      <c r="F1090" s="61">
        <v>20101010</v>
      </c>
      <c r="G1090" s="61">
        <v>482772252</v>
      </c>
      <c r="H1090" s="110">
        <v>10471330145.88</v>
      </c>
      <c r="I1090" s="113">
        <v>0.9</v>
      </c>
      <c r="J1090" s="110">
        <v>9424197131.292</v>
      </c>
      <c r="K1090" s="61">
        <v>1</v>
      </c>
      <c r="L1090" s="110">
        <v>9424197131.292</v>
      </c>
      <c r="M1090" s="61">
        <v>1</v>
      </c>
      <c r="N1090" s="112" t="s">
        <v>7703</v>
      </c>
      <c r="O1090" s="61" t="s">
        <v>7704</v>
      </c>
      <c r="P1090" s="114" t="s">
        <v>7705</v>
      </c>
      <c r="Q1090" s="114" t="s">
        <v>7706</v>
      </c>
    </row>
    <row r="1091" spans="1:17">
      <c r="A1091" s="60">
        <v>43312</v>
      </c>
      <c r="B1091" s="61" t="s">
        <v>7707</v>
      </c>
      <c r="C1091" s="61" t="s">
        <v>7708</v>
      </c>
      <c r="D1091" s="61" t="s">
        <v>7709</v>
      </c>
      <c r="E1091" s="61" t="s">
        <v>25</v>
      </c>
      <c r="F1091" s="61">
        <v>45201020</v>
      </c>
      <c r="G1091" s="61">
        <v>73875377</v>
      </c>
      <c r="H1091" s="110">
        <v>18892150160.21</v>
      </c>
      <c r="I1091" s="113">
        <v>0.7</v>
      </c>
      <c r="J1091" s="110">
        <v>13224505112.147</v>
      </c>
      <c r="K1091" s="61">
        <v>1</v>
      </c>
      <c r="L1091" s="110">
        <v>13224505112.147</v>
      </c>
      <c r="M1091" s="61">
        <v>1</v>
      </c>
      <c r="N1091" s="112" t="s">
        <v>7710</v>
      </c>
      <c r="O1091" s="61" t="s">
        <v>7711</v>
      </c>
      <c r="P1091" s="114" t="s">
        <v>7712</v>
      </c>
      <c r="Q1091" s="114" t="s">
        <v>7713</v>
      </c>
    </row>
    <row r="1092" spans="1:17">
      <c r="A1092" s="60">
        <v>43312</v>
      </c>
      <c r="B1092" s="61" t="s">
        <v>7714</v>
      </c>
      <c r="C1092" s="61" t="s">
        <v>7715</v>
      </c>
      <c r="D1092" s="61" t="s">
        <v>7716</v>
      </c>
      <c r="E1092" s="61" t="s">
        <v>25</v>
      </c>
      <c r="F1092" s="61">
        <v>45203030</v>
      </c>
      <c r="G1092" s="61">
        <v>87709565</v>
      </c>
      <c r="H1092" s="110">
        <v>6651893409.6</v>
      </c>
      <c r="I1092" s="113">
        <v>1</v>
      </c>
      <c r="J1092" s="110">
        <v>6651893409.6</v>
      </c>
      <c r="K1092" s="61">
        <v>1</v>
      </c>
      <c r="L1092" s="110">
        <v>6651893409.6</v>
      </c>
      <c r="M1092" s="61">
        <v>1</v>
      </c>
      <c r="N1092" s="112" t="s">
        <v>7717</v>
      </c>
      <c r="O1092" s="61" t="s">
        <v>7718</v>
      </c>
      <c r="P1092" s="114" t="s">
        <v>7719</v>
      </c>
      <c r="Q1092" s="114" t="s">
        <v>7720</v>
      </c>
    </row>
    <row r="1093" spans="1:17">
      <c r="A1093" s="60">
        <v>43312</v>
      </c>
      <c r="B1093" s="61" t="s">
        <v>7721</v>
      </c>
      <c r="C1093" s="61" t="s">
        <v>7722</v>
      </c>
      <c r="D1093" s="61" t="s">
        <v>7723</v>
      </c>
      <c r="E1093" s="61" t="s">
        <v>25</v>
      </c>
      <c r="F1093" s="61">
        <v>40301030</v>
      </c>
      <c r="G1093" s="61">
        <v>52475408</v>
      </c>
      <c r="H1093" s="110">
        <v>5788037502.4</v>
      </c>
      <c r="I1093" s="113">
        <v>1</v>
      </c>
      <c r="J1093" s="110">
        <v>5788037502.4</v>
      </c>
      <c r="K1093" s="61">
        <v>1</v>
      </c>
      <c r="L1093" s="110">
        <v>5788037502.4</v>
      </c>
      <c r="M1093" s="61">
        <v>1</v>
      </c>
      <c r="N1093" s="112" t="s">
        <v>7724</v>
      </c>
      <c r="O1093" s="61" t="s">
        <v>7725</v>
      </c>
      <c r="P1093" s="114" t="s">
        <v>7726</v>
      </c>
      <c r="Q1093" s="114" t="s">
        <v>7727</v>
      </c>
    </row>
    <row r="1094" spans="1:17">
      <c r="A1094" s="60">
        <v>43312</v>
      </c>
      <c r="B1094" s="61" t="s">
        <v>7728</v>
      </c>
      <c r="C1094" s="61" t="s">
        <v>7729</v>
      </c>
      <c r="D1094" s="61" t="s">
        <v>7730</v>
      </c>
      <c r="E1094" s="61" t="s">
        <v>25</v>
      </c>
      <c r="F1094" s="61">
        <v>50101020</v>
      </c>
      <c r="G1094" s="61">
        <v>7259646782</v>
      </c>
      <c r="H1094" s="110">
        <v>232090907620.54</v>
      </c>
      <c r="I1094" s="113">
        <v>1</v>
      </c>
      <c r="J1094" s="110">
        <v>232090907620.54</v>
      </c>
      <c r="K1094" s="61">
        <v>1</v>
      </c>
      <c r="L1094" s="110">
        <v>232090907620.54</v>
      </c>
      <c r="M1094" s="61">
        <v>1</v>
      </c>
      <c r="N1094" s="112" t="s">
        <v>7731</v>
      </c>
      <c r="O1094" s="61" t="s">
        <v>7732</v>
      </c>
      <c r="P1094" s="114" t="s">
        <v>7733</v>
      </c>
      <c r="Q1094" s="114" t="s">
        <v>7734</v>
      </c>
    </row>
    <row r="1095" spans="1:17">
      <c r="A1095" s="60">
        <v>43312</v>
      </c>
      <c r="B1095" s="61" t="s">
        <v>7735</v>
      </c>
      <c r="C1095" s="61" t="s">
        <v>7736</v>
      </c>
      <c r="D1095" s="61" t="s">
        <v>7737</v>
      </c>
      <c r="E1095" s="61" t="s">
        <v>25</v>
      </c>
      <c r="F1095" s="61">
        <v>40301020</v>
      </c>
      <c r="G1095" s="61">
        <v>163574442</v>
      </c>
      <c r="H1095" s="110">
        <v>7503159654.54</v>
      </c>
      <c r="I1095" s="113">
        <v>0.95</v>
      </c>
      <c r="J1095" s="110">
        <v>7128001671.813</v>
      </c>
      <c r="K1095" s="61">
        <v>1</v>
      </c>
      <c r="L1095" s="110">
        <v>7128001671.813</v>
      </c>
      <c r="M1095" s="61">
        <v>1</v>
      </c>
      <c r="N1095" s="112" t="s">
        <v>7738</v>
      </c>
      <c r="O1095" s="61" t="s">
        <v>7739</v>
      </c>
      <c r="P1095" s="114" t="s">
        <v>7740</v>
      </c>
      <c r="Q1095" s="114" t="s">
        <v>7741</v>
      </c>
    </row>
    <row r="1096" spans="1:17">
      <c r="A1096" s="60">
        <v>43312</v>
      </c>
      <c r="B1096" s="61" t="s">
        <v>7742</v>
      </c>
      <c r="C1096" s="61" t="s">
        <v>7743</v>
      </c>
      <c r="D1096" s="61" t="s">
        <v>7744</v>
      </c>
      <c r="E1096" s="61" t="s">
        <v>25</v>
      </c>
      <c r="F1096" s="61">
        <v>55102010</v>
      </c>
      <c r="G1096" s="61">
        <v>110958181</v>
      </c>
      <c r="H1096" s="110">
        <v>10193728088.47</v>
      </c>
      <c r="I1096" s="113">
        <v>1</v>
      </c>
      <c r="J1096" s="110">
        <v>10193728088.47</v>
      </c>
      <c r="K1096" s="61">
        <v>1</v>
      </c>
      <c r="L1096" s="110">
        <v>10193728088.47</v>
      </c>
      <c r="M1096" s="61">
        <v>1</v>
      </c>
      <c r="N1096" s="112" t="s">
        <v>7745</v>
      </c>
      <c r="O1096" s="61" t="s">
        <v>7746</v>
      </c>
      <c r="P1096" s="114" t="s">
        <v>7747</v>
      </c>
      <c r="Q1096" s="114" t="s">
        <v>7748</v>
      </c>
    </row>
    <row r="1097" spans="1:17">
      <c r="A1097" s="60">
        <v>43312</v>
      </c>
      <c r="B1097" s="61" t="s">
        <v>7749</v>
      </c>
      <c r="C1097" s="61" t="s">
        <v>7750</v>
      </c>
      <c r="D1097" s="61" t="s">
        <v>7751</v>
      </c>
      <c r="E1097" s="61" t="s">
        <v>25</v>
      </c>
      <c r="F1097" s="61">
        <v>45103010</v>
      </c>
      <c r="G1097" s="61">
        <v>220266822</v>
      </c>
      <c r="H1097" s="110">
        <v>28291070617.68</v>
      </c>
      <c r="I1097" s="113">
        <v>1</v>
      </c>
      <c r="J1097" s="110">
        <v>28291070617.68</v>
      </c>
      <c r="K1097" s="61">
        <v>1</v>
      </c>
      <c r="L1097" s="110">
        <v>28291070617.68</v>
      </c>
      <c r="M1097" s="61">
        <v>1</v>
      </c>
      <c r="N1097" s="112" t="s">
        <v>7752</v>
      </c>
      <c r="O1097" s="61" t="s">
        <v>7753</v>
      </c>
      <c r="P1097" s="114" t="s">
        <v>7754</v>
      </c>
      <c r="Q1097" s="114" t="s">
        <v>7755</v>
      </c>
    </row>
    <row r="1098" spans="1:17">
      <c r="A1098" s="60">
        <v>43312</v>
      </c>
      <c r="B1098" s="61" t="s">
        <v>7756</v>
      </c>
      <c r="C1098" s="61" t="s">
        <v>7757</v>
      </c>
      <c r="D1098" s="61" t="s">
        <v>7758</v>
      </c>
      <c r="E1098" s="61" t="s">
        <v>25</v>
      </c>
      <c r="F1098" s="61">
        <v>25101010</v>
      </c>
      <c r="G1098" s="61">
        <v>86972854</v>
      </c>
      <c r="H1098" s="110">
        <v>8911238620.84</v>
      </c>
      <c r="I1098" s="113">
        <v>1</v>
      </c>
      <c r="J1098" s="110">
        <v>8911238620.84</v>
      </c>
      <c r="K1098" s="61">
        <v>1</v>
      </c>
      <c r="L1098" s="110">
        <v>8911238620.84</v>
      </c>
      <c r="M1098" s="61">
        <v>1</v>
      </c>
      <c r="N1098" s="112" t="s">
        <v>7759</v>
      </c>
      <c r="O1098" s="61" t="s">
        <v>7760</v>
      </c>
      <c r="P1098" s="114" t="s">
        <v>7761</v>
      </c>
      <c r="Q1098" s="114" t="s">
        <v>7762</v>
      </c>
    </row>
    <row r="1099" spans="1:17">
      <c r="A1099" s="60">
        <v>43312</v>
      </c>
      <c r="B1099" s="61" t="s">
        <v>7763</v>
      </c>
      <c r="C1099" s="61" t="s">
        <v>7764</v>
      </c>
      <c r="D1099" s="61" t="s">
        <v>7765</v>
      </c>
      <c r="E1099" s="61" t="s">
        <v>25</v>
      </c>
      <c r="F1099" s="61">
        <v>45102020</v>
      </c>
      <c r="G1099" s="61">
        <v>443269657</v>
      </c>
      <c r="H1099" s="110">
        <v>59836970998.43</v>
      </c>
      <c r="I1099" s="113">
        <v>1</v>
      </c>
      <c r="J1099" s="110">
        <v>59836970998.43</v>
      </c>
      <c r="K1099" s="61">
        <v>1</v>
      </c>
      <c r="L1099" s="110">
        <v>59836970998.43</v>
      </c>
      <c r="M1099" s="61">
        <v>1</v>
      </c>
      <c r="N1099" s="112" t="s">
        <v>7766</v>
      </c>
      <c r="O1099" s="61" t="s">
        <v>7767</v>
      </c>
      <c r="P1099" s="114" t="s">
        <v>7768</v>
      </c>
      <c r="Q1099" s="114" t="s">
        <v>7769</v>
      </c>
    </row>
    <row r="1100" spans="1:17">
      <c r="A1100" s="60">
        <v>43312</v>
      </c>
      <c r="B1100" s="61" t="s">
        <v>7770</v>
      </c>
      <c r="C1100" s="61" t="s">
        <v>7771</v>
      </c>
      <c r="D1100" s="61" t="s">
        <v>7772</v>
      </c>
      <c r="E1100" s="61" t="s">
        <v>25</v>
      </c>
      <c r="F1100" s="61">
        <v>25504050</v>
      </c>
      <c r="G1100" s="61">
        <v>27251000</v>
      </c>
      <c r="H1100" s="110">
        <v>19226398030</v>
      </c>
      <c r="I1100" s="113">
        <v>1</v>
      </c>
      <c r="J1100" s="110">
        <v>19226398030</v>
      </c>
      <c r="K1100" s="61">
        <v>1</v>
      </c>
      <c r="L1100" s="110">
        <v>19226398030</v>
      </c>
      <c r="M1100" s="61">
        <v>1</v>
      </c>
      <c r="N1100" s="112" t="s">
        <v>7773</v>
      </c>
      <c r="O1100" s="61" t="s">
        <v>7774</v>
      </c>
      <c r="P1100" s="114" t="s">
        <v>7775</v>
      </c>
      <c r="Q1100" s="114" t="s">
        <v>7776</v>
      </c>
    </row>
    <row r="1101" spans="1:17">
      <c r="A1101" s="60">
        <v>43312</v>
      </c>
      <c r="B1101" s="61" t="s">
        <v>7777</v>
      </c>
      <c r="C1101" s="61" t="s">
        <v>7778</v>
      </c>
      <c r="D1101" s="61" t="s">
        <v>7779</v>
      </c>
      <c r="E1101" s="61" t="s">
        <v>25</v>
      </c>
      <c r="F1101" s="61">
        <v>60101060</v>
      </c>
      <c r="G1101" s="61">
        <v>138095504</v>
      </c>
      <c r="H1101" s="110">
        <v>24422189882.4</v>
      </c>
      <c r="I1101" s="113">
        <v>1</v>
      </c>
      <c r="J1101" s="110">
        <v>24422189882.4</v>
      </c>
      <c r="K1101" s="61">
        <v>1</v>
      </c>
      <c r="L1101" s="110">
        <v>24422189882.4</v>
      </c>
      <c r="M1101" s="61">
        <v>1</v>
      </c>
      <c r="N1101" s="112" t="s">
        <v>7780</v>
      </c>
      <c r="O1101" s="61" t="s">
        <v>7781</v>
      </c>
      <c r="P1101" s="114" t="s">
        <v>7782</v>
      </c>
      <c r="Q1101" s="114" t="s">
        <v>7783</v>
      </c>
    </row>
    <row r="1102" spans="1:17">
      <c r="A1102" s="60">
        <v>43312</v>
      </c>
      <c r="B1102" s="61" t="s">
        <v>7784</v>
      </c>
      <c r="C1102" s="61" t="s">
        <v>7785</v>
      </c>
      <c r="D1102" s="61" t="s">
        <v>7786</v>
      </c>
      <c r="E1102" s="61" t="s">
        <v>25</v>
      </c>
      <c r="F1102" s="61">
        <v>15103020</v>
      </c>
      <c r="G1102" s="61">
        <v>87927816</v>
      </c>
      <c r="H1102" s="110">
        <v>10083561938.88</v>
      </c>
      <c r="I1102" s="113">
        <v>1</v>
      </c>
      <c r="J1102" s="110">
        <v>10083561938.88</v>
      </c>
      <c r="K1102" s="61">
        <v>1</v>
      </c>
      <c r="L1102" s="110">
        <v>10083561938.88</v>
      </c>
      <c r="M1102" s="61">
        <v>1</v>
      </c>
      <c r="N1102" s="112" t="s">
        <v>7787</v>
      </c>
      <c r="O1102" s="61" t="s">
        <v>7788</v>
      </c>
      <c r="P1102" s="114" t="s">
        <v>7789</v>
      </c>
      <c r="Q1102" s="114" t="s">
        <v>7790</v>
      </c>
    </row>
    <row r="1103" spans="1:17">
      <c r="A1103" s="60">
        <v>43312</v>
      </c>
      <c r="B1103" s="61" t="s">
        <v>7791</v>
      </c>
      <c r="C1103" s="61" t="s">
        <v>7792</v>
      </c>
      <c r="D1103" s="61" t="s">
        <v>7793</v>
      </c>
      <c r="E1103" s="61" t="s">
        <v>25</v>
      </c>
      <c r="F1103" s="61">
        <v>45203030</v>
      </c>
      <c r="G1103" s="61">
        <v>119945293</v>
      </c>
      <c r="H1103" s="110">
        <v>5259601098.05</v>
      </c>
      <c r="I1103" s="113">
        <v>1</v>
      </c>
      <c r="J1103" s="110">
        <v>5259601098.05</v>
      </c>
      <c r="K1103" s="61">
        <v>1</v>
      </c>
      <c r="L1103" s="110">
        <v>5259601098.05</v>
      </c>
      <c r="M1103" s="61">
        <v>1</v>
      </c>
      <c r="N1103" s="112" t="s">
        <v>7794</v>
      </c>
      <c r="O1103" s="61" t="s">
        <v>7795</v>
      </c>
      <c r="P1103" s="114" t="s">
        <v>7796</v>
      </c>
      <c r="Q1103" s="114" t="s">
        <v>7797</v>
      </c>
    </row>
    <row r="1104" spans="1:17">
      <c r="A1104" s="60">
        <v>43312</v>
      </c>
      <c r="B1104" s="61" t="s">
        <v>7798</v>
      </c>
      <c r="C1104" s="61" t="s">
        <v>7799</v>
      </c>
      <c r="D1104" s="61" t="s">
        <v>7800</v>
      </c>
      <c r="E1104" s="61" t="s">
        <v>25</v>
      </c>
      <c r="F1104" s="61">
        <v>15101050</v>
      </c>
      <c r="G1104" s="61">
        <v>243900000</v>
      </c>
      <c r="H1104" s="110">
        <v>7377975000</v>
      </c>
      <c r="I1104" s="113">
        <v>0.9</v>
      </c>
      <c r="J1104" s="110">
        <v>6640177500</v>
      </c>
      <c r="K1104" s="61">
        <v>1</v>
      </c>
      <c r="L1104" s="110">
        <v>6640177500</v>
      </c>
      <c r="M1104" s="61">
        <v>1</v>
      </c>
      <c r="N1104" s="112" t="s">
        <v>7801</v>
      </c>
      <c r="O1104" s="61" t="s">
        <v>7802</v>
      </c>
      <c r="P1104" s="114" t="s">
        <v>7803</v>
      </c>
      <c r="Q1104" s="114" t="s">
        <v>7804</v>
      </c>
    </row>
    <row r="1105" spans="1:17">
      <c r="A1105" s="60">
        <v>43312</v>
      </c>
      <c r="B1105" s="61" t="s">
        <v>7805</v>
      </c>
      <c r="C1105" s="61" t="s">
        <v>7806</v>
      </c>
      <c r="D1105" s="61" t="s">
        <v>7807</v>
      </c>
      <c r="E1105" s="61" t="s">
        <v>25</v>
      </c>
      <c r="F1105" s="61">
        <v>40301040</v>
      </c>
      <c r="G1105" s="61">
        <v>83518557</v>
      </c>
      <c r="H1105" s="110">
        <v>4723809583.92</v>
      </c>
      <c r="I1105" s="113">
        <v>1</v>
      </c>
      <c r="J1105" s="110">
        <v>4723809583.92</v>
      </c>
      <c r="K1105" s="61">
        <v>1</v>
      </c>
      <c r="L1105" s="110">
        <v>4723809583.92</v>
      </c>
      <c r="M1105" s="61">
        <v>1</v>
      </c>
      <c r="N1105" s="112" t="s">
        <v>7808</v>
      </c>
      <c r="O1105" s="61" t="s">
        <v>7809</v>
      </c>
      <c r="P1105" s="114" t="s">
        <v>7810</v>
      </c>
      <c r="Q1105" s="114" t="s">
        <v>7811</v>
      </c>
    </row>
    <row r="1106" spans="1:17">
      <c r="A1106" s="60">
        <v>43312</v>
      </c>
      <c r="B1106" s="61" t="s">
        <v>7812</v>
      </c>
      <c r="C1106" s="61" t="s">
        <v>7813</v>
      </c>
      <c r="D1106" s="61" t="s">
        <v>7814</v>
      </c>
      <c r="E1106" s="61" t="s">
        <v>25</v>
      </c>
      <c r="F1106" s="61">
        <v>10101020</v>
      </c>
      <c r="G1106" s="61">
        <v>422581873</v>
      </c>
      <c r="H1106" s="110">
        <v>14612881168.34</v>
      </c>
      <c r="I1106" s="113">
        <v>1</v>
      </c>
      <c r="J1106" s="110">
        <v>14612881168.34</v>
      </c>
      <c r="K1106" s="61">
        <v>1</v>
      </c>
      <c r="L1106" s="110">
        <v>14612881168.34</v>
      </c>
      <c r="M1106" s="61">
        <v>1</v>
      </c>
      <c r="N1106" s="112" t="s">
        <v>7815</v>
      </c>
      <c r="O1106" s="61" t="s">
        <v>7816</v>
      </c>
      <c r="P1106" s="114" t="s">
        <v>7817</v>
      </c>
      <c r="Q1106" s="114" t="s">
        <v>7818</v>
      </c>
    </row>
    <row r="1107" spans="1:17">
      <c r="A1107" s="60">
        <v>43312</v>
      </c>
      <c r="B1107" s="61" t="s">
        <v>7819</v>
      </c>
      <c r="C1107" s="61" t="s">
        <v>7820</v>
      </c>
      <c r="D1107" s="61" t="s">
        <v>7821</v>
      </c>
      <c r="E1107" s="61" t="s">
        <v>25</v>
      </c>
      <c r="F1107" s="61">
        <v>15103010</v>
      </c>
      <c r="G1107" s="61">
        <v>350055645</v>
      </c>
      <c r="H1107" s="110">
        <v>13641668485.65</v>
      </c>
      <c r="I1107" s="113">
        <v>0.95</v>
      </c>
      <c r="J1107" s="110">
        <v>12959585061.3675</v>
      </c>
      <c r="K1107" s="61">
        <v>1</v>
      </c>
      <c r="L1107" s="110">
        <v>12959585061.3675</v>
      </c>
      <c r="M1107" s="61">
        <v>1</v>
      </c>
      <c r="N1107" s="112" t="s">
        <v>7822</v>
      </c>
      <c r="O1107" s="61" t="s">
        <v>7823</v>
      </c>
      <c r="P1107" s="114" t="s">
        <v>7824</v>
      </c>
      <c r="Q1107" s="114" t="s">
        <v>7825</v>
      </c>
    </row>
    <row r="1108" spans="1:17">
      <c r="A1108" s="60">
        <v>43312</v>
      </c>
      <c r="B1108" s="61" t="s">
        <v>7826</v>
      </c>
      <c r="C1108" s="61" t="s">
        <v>7827</v>
      </c>
      <c r="D1108" s="61" t="s">
        <v>7828</v>
      </c>
      <c r="E1108" s="61" t="s">
        <v>25</v>
      </c>
      <c r="F1108" s="61">
        <v>40203010</v>
      </c>
      <c r="G1108" s="61">
        <v>1009749214</v>
      </c>
      <c r="H1108" s="110">
        <v>53991290472.58</v>
      </c>
      <c r="I1108" s="113">
        <v>1</v>
      </c>
      <c r="J1108" s="110">
        <v>53991290472.58</v>
      </c>
      <c r="K1108" s="61">
        <v>1</v>
      </c>
      <c r="L1108" s="110">
        <v>53991290472.58</v>
      </c>
      <c r="M1108" s="61">
        <v>1</v>
      </c>
      <c r="N1108" s="112" t="s">
        <v>7829</v>
      </c>
      <c r="O1108" s="61" t="s">
        <v>7830</v>
      </c>
      <c r="P1108" s="114" t="s">
        <v>7831</v>
      </c>
      <c r="Q1108" s="114" t="s">
        <v>7832</v>
      </c>
    </row>
    <row r="1109" spans="1:17">
      <c r="A1109" s="60">
        <v>43312</v>
      </c>
      <c r="B1109" s="61" t="s">
        <v>7833</v>
      </c>
      <c r="C1109" s="61" t="s">
        <v>7834</v>
      </c>
      <c r="D1109" s="61" t="s">
        <v>7835</v>
      </c>
      <c r="E1109" s="61" t="s">
        <v>25</v>
      </c>
      <c r="F1109" s="61">
        <v>40101010</v>
      </c>
      <c r="G1109" s="61">
        <v>10243688896</v>
      </c>
      <c r="H1109" s="110">
        <v>316325113108.48</v>
      </c>
      <c r="I1109" s="113">
        <v>0.95</v>
      </c>
      <c r="J1109" s="110">
        <v>300508857453.056</v>
      </c>
      <c r="K1109" s="61">
        <v>1</v>
      </c>
      <c r="L1109" s="110">
        <v>300508857453.056</v>
      </c>
      <c r="M1109" s="61">
        <v>1</v>
      </c>
      <c r="N1109" s="112" t="s">
        <v>7836</v>
      </c>
      <c r="O1109" s="61" t="s">
        <v>7837</v>
      </c>
      <c r="P1109" s="114" t="s">
        <v>7838</v>
      </c>
      <c r="Q1109" s="114" t="s">
        <v>7839</v>
      </c>
    </row>
    <row r="1110" spans="1:17">
      <c r="A1110" s="60">
        <v>43312</v>
      </c>
      <c r="B1110" s="61" t="s">
        <v>7840</v>
      </c>
      <c r="C1110" s="61" t="s">
        <v>7841</v>
      </c>
      <c r="D1110" s="61" t="s">
        <v>7842</v>
      </c>
      <c r="E1110" s="61" t="s">
        <v>25</v>
      </c>
      <c r="F1110" s="61">
        <v>35101010</v>
      </c>
      <c r="G1110" s="61">
        <v>540138815</v>
      </c>
      <c r="H1110" s="110">
        <v>39133057146.75</v>
      </c>
      <c r="I1110" s="113">
        <v>0.95</v>
      </c>
      <c r="J1110" s="110">
        <v>37176404289.4125</v>
      </c>
      <c r="K1110" s="61">
        <v>1</v>
      </c>
      <c r="L1110" s="110">
        <v>37176404289.4125</v>
      </c>
      <c r="M1110" s="61">
        <v>1</v>
      </c>
      <c r="N1110" s="112" t="s">
        <v>7843</v>
      </c>
      <c r="O1110" s="61" t="s">
        <v>7844</v>
      </c>
      <c r="P1110" s="114" t="s">
        <v>7845</v>
      </c>
      <c r="Q1110" s="114" t="s">
        <v>7846</v>
      </c>
    </row>
    <row r="1111" spans="1:17">
      <c r="A1111" s="60">
        <v>43312</v>
      </c>
      <c r="B1111" s="61" t="s">
        <v>7847</v>
      </c>
      <c r="C1111" s="61" t="s">
        <v>7848</v>
      </c>
      <c r="D1111" s="61" t="s">
        <v>7849</v>
      </c>
      <c r="E1111" s="61" t="s">
        <v>25</v>
      </c>
      <c r="F1111" s="61">
        <v>40101015</v>
      </c>
      <c r="G1111" s="61">
        <v>778291454</v>
      </c>
      <c r="H1111" s="110">
        <v>39544988777.74</v>
      </c>
      <c r="I1111" s="113">
        <v>1</v>
      </c>
      <c r="J1111" s="110">
        <v>39544988777.74</v>
      </c>
      <c r="K1111" s="61">
        <v>1</v>
      </c>
      <c r="L1111" s="110">
        <v>39544988777.74</v>
      </c>
      <c r="M1111" s="61">
        <v>1</v>
      </c>
      <c r="N1111" s="112" t="s">
        <v>7850</v>
      </c>
      <c r="O1111" s="61" t="s">
        <v>7851</v>
      </c>
      <c r="P1111" s="114" t="s">
        <v>7852</v>
      </c>
      <c r="Q1111" s="114" t="s">
        <v>7853</v>
      </c>
    </row>
    <row r="1112" spans="1:17">
      <c r="A1112" s="60">
        <v>43312</v>
      </c>
      <c r="B1112" s="61" t="s">
        <v>7854</v>
      </c>
      <c r="C1112" s="61" t="s">
        <v>7855</v>
      </c>
      <c r="D1112" s="61" t="s">
        <v>7856</v>
      </c>
      <c r="E1112" s="61" t="s">
        <v>25</v>
      </c>
      <c r="F1112" s="61">
        <v>35101010</v>
      </c>
      <c r="G1112" s="61">
        <v>266242472</v>
      </c>
      <c r="H1112" s="110">
        <v>66659127714.64</v>
      </c>
      <c r="I1112" s="113">
        <v>1</v>
      </c>
      <c r="J1112" s="110">
        <v>66659127714.64</v>
      </c>
      <c r="K1112" s="61">
        <v>1</v>
      </c>
      <c r="L1112" s="110">
        <v>66659127714.64</v>
      </c>
      <c r="M1112" s="61">
        <v>1</v>
      </c>
      <c r="N1112" s="112" t="s">
        <v>7857</v>
      </c>
      <c r="O1112" s="61" t="s">
        <v>7858</v>
      </c>
      <c r="P1112" s="114" t="s">
        <v>7859</v>
      </c>
      <c r="Q1112" s="114" t="s">
        <v>7860</v>
      </c>
    </row>
    <row r="1113" spans="1:17">
      <c r="A1113" s="60">
        <v>43312</v>
      </c>
      <c r="B1113" s="61" t="s">
        <v>7861</v>
      </c>
      <c r="C1113" s="61" t="s">
        <v>7862</v>
      </c>
      <c r="D1113" s="61" t="s">
        <v>7863</v>
      </c>
      <c r="E1113" s="61" t="s">
        <v>25</v>
      </c>
      <c r="F1113" s="61">
        <v>40301040</v>
      </c>
      <c r="G1113" s="61">
        <v>121542004</v>
      </c>
      <c r="H1113" s="110">
        <v>9214099323.24</v>
      </c>
      <c r="I1113" s="113">
        <v>0.8</v>
      </c>
      <c r="J1113" s="110">
        <v>7371279458.592</v>
      </c>
      <c r="K1113" s="61">
        <v>1</v>
      </c>
      <c r="L1113" s="110">
        <v>7371279458.592</v>
      </c>
      <c r="M1113" s="61">
        <v>1</v>
      </c>
      <c r="N1113" s="112" t="s">
        <v>7864</v>
      </c>
      <c r="O1113" s="61" t="s">
        <v>7865</v>
      </c>
      <c r="P1113" s="114" t="s">
        <v>7866</v>
      </c>
      <c r="Q1113" s="114" t="s">
        <v>7867</v>
      </c>
    </row>
    <row r="1114" spans="1:17">
      <c r="A1114" s="60">
        <v>43312</v>
      </c>
      <c r="B1114" s="61" t="s">
        <v>7868</v>
      </c>
      <c r="C1114" s="61" t="s">
        <v>7869</v>
      </c>
      <c r="D1114" s="61" t="s">
        <v>7870</v>
      </c>
      <c r="E1114" s="61" t="s">
        <v>25</v>
      </c>
      <c r="F1114" s="61">
        <v>40201030</v>
      </c>
      <c r="G1114" s="61">
        <v>1344332039</v>
      </c>
      <c r="H1114" s="110">
        <v>266002980556.93</v>
      </c>
      <c r="I1114" s="113">
        <v>0.95</v>
      </c>
      <c r="J1114" s="110">
        <v>252702831529.083</v>
      </c>
      <c r="K1114" s="61">
        <v>1</v>
      </c>
      <c r="L1114" s="110">
        <v>252702831529.083</v>
      </c>
      <c r="M1114" s="61">
        <v>1</v>
      </c>
      <c r="N1114" s="112" t="s">
        <v>7871</v>
      </c>
      <c r="O1114" s="61" t="s">
        <v>7872</v>
      </c>
      <c r="P1114" s="114" t="s">
        <v>7873</v>
      </c>
      <c r="Q1114" s="114" t="s">
        <v>7874</v>
      </c>
    </row>
    <row r="1115" spans="1:17">
      <c r="A1115" s="60">
        <v>43312</v>
      </c>
      <c r="B1115" s="61" t="s">
        <v>7875</v>
      </c>
      <c r="C1115" s="61" t="s">
        <v>7876</v>
      </c>
      <c r="D1115" s="61" t="s">
        <v>7877</v>
      </c>
      <c r="E1115" s="61" t="s">
        <v>25</v>
      </c>
      <c r="F1115" s="61">
        <v>25504020</v>
      </c>
      <c r="G1115" s="61">
        <v>292326497</v>
      </c>
      <c r="H1115" s="110">
        <v>21933257069.91</v>
      </c>
      <c r="I1115" s="113">
        <v>0.9</v>
      </c>
      <c r="J1115" s="110">
        <v>19739931362.919</v>
      </c>
      <c r="K1115" s="61">
        <v>1</v>
      </c>
      <c r="L1115" s="110">
        <v>19739931362.919</v>
      </c>
      <c r="M1115" s="61">
        <v>1</v>
      </c>
      <c r="N1115" s="112" t="s">
        <v>7878</v>
      </c>
      <c r="O1115" s="61" t="s">
        <v>7879</v>
      </c>
      <c r="P1115" s="114" t="s">
        <v>7880</v>
      </c>
      <c r="Q1115" s="114" t="s">
        <v>7881</v>
      </c>
    </row>
    <row r="1116" spans="1:17">
      <c r="A1116" s="60">
        <v>43312</v>
      </c>
      <c r="B1116" s="61" t="s">
        <v>7882</v>
      </c>
      <c r="C1116" s="61" t="s">
        <v>7883</v>
      </c>
      <c r="D1116" s="61" t="s">
        <v>7884</v>
      </c>
      <c r="E1116" s="61" t="s">
        <v>25</v>
      </c>
      <c r="F1116" s="61">
        <v>35201010</v>
      </c>
      <c r="G1116" s="61">
        <v>211562686</v>
      </c>
      <c r="H1116" s="110">
        <v>70740215317.82</v>
      </c>
      <c r="I1116" s="113">
        <v>1</v>
      </c>
      <c r="J1116" s="110">
        <v>70740215317.82</v>
      </c>
      <c r="K1116" s="61">
        <v>1</v>
      </c>
      <c r="L1116" s="110">
        <v>70740215317.82</v>
      </c>
      <c r="M1116" s="61">
        <v>1</v>
      </c>
      <c r="N1116" s="112" t="s">
        <v>7885</v>
      </c>
      <c r="O1116" s="61" t="s">
        <v>7886</v>
      </c>
      <c r="P1116" s="114" t="s">
        <v>7887</v>
      </c>
      <c r="Q1116" s="114" t="s">
        <v>7888</v>
      </c>
    </row>
    <row r="1117" spans="1:17">
      <c r="A1117" s="60">
        <v>43312</v>
      </c>
      <c r="B1117" s="61" t="s">
        <v>7889</v>
      </c>
      <c r="C1117" s="61" t="s">
        <v>7890</v>
      </c>
      <c r="D1117" s="61" t="s">
        <v>7891</v>
      </c>
      <c r="E1117" s="61" t="s">
        <v>25</v>
      </c>
      <c r="F1117" s="61">
        <v>35201010</v>
      </c>
      <c r="G1117" s="61">
        <v>176072261</v>
      </c>
      <c r="H1117" s="110">
        <v>17705826566.16</v>
      </c>
      <c r="I1117" s="113">
        <v>1</v>
      </c>
      <c r="J1117" s="110">
        <v>17705826566.16</v>
      </c>
      <c r="K1117" s="61">
        <v>1</v>
      </c>
      <c r="L1117" s="110">
        <v>17705826566.16</v>
      </c>
      <c r="M1117" s="61">
        <v>1</v>
      </c>
      <c r="N1117" s="112" t="s">
        <v>7892</v>
      </c>
      <c r="O1117" s="61" t="s">
        <v>7893</v>
      </c>
      <c r="P1117" s="114" t="s">
        <v>7894</v>
      </c>
      <c r="Q1117" s="114" t="s">
        <v>7895</v>
      </c>
    </row>
    <row r="1118" spans="1:17">
      <c r="A1118" s="60">
        <v>43312</v>
      </c>
      <c r="B1118" s="61" t="s">
        <v>7896</v>
      </c>
      <c r="C1118" s="61" t="s">
        <v>7897</v>
      </c>
      <c r="D1118" s="61" t="s">
        <v>7898</v>
      </c>
      <c r="E1118" s="61" t="s">
        <v>25</v>
      </c>
      <c r="F1118" s="61">
        <v>40203010</v>
      </c>
      <c r="G1118" s="61">
        <v>160718719</v>
      </c>
      <c r="H1118" s="110">
        <v>80802943164.44</v>
      </c>
      <c r="I1118" s="113">
        <v>0.75</v>
      </c>
      <c r="J1118" s="110">
        <v>60602207373.33</v>
      </c>
      <c r="K1118" s="61">
        <v>1</v>
      </c>
      <c r="L1118" s="110">
        <v>60602207373.33</v>
      </c>
      <c r="M1118" s="61">
        <v>1</v>
      </c>
      <c r="N1118" s="112" t="s">
        <v>7899</v>
      </c>
      <c r="O1118" s="61" t="s">
        <v>7900</v>
      </c>
      <c r="P1118" s="114" t="s">
        <v>7901</v>
      </c>
      <c r="Q1118" s="114" t="s">
        <v>7902</v>
      </c>
    </row>
    <row r="1119" spans="1:17">
      <c r="A1119" s="60">
        <v>43312</v>
      </c>
      <c r="B1119" s="61" t="s">
        <v>7903</v>
      </c>
      <c r="C1119" s="61" t="s">
        <v>7904</v>
      </c>
      <c r="D1119" s="61" t="s">
        <v>7905</v>
      </c>
      <c r="E1119" s="61" t="s">
        <v>25</v>
      </c>
      <c r="F1119" s="61">
        <v>25302020</v>
      </c>
      <c r="G1119" s="61">
        <v>209068915</v>
      </c>
      <c r="H1119" s="110">
        <v>5260173901.4</v>
      </c>
      <c r="I1119" s="113">
        <v>1</v>
      </c>
      <c r="J1119" s="110">
        <v>5260173901.4</v>
      </c>
      <c r="K1119" s="61">
        <v>1</v>
      </c>
      <c r="L1119" s="110">
        <v>5260173901.4</v>
      </c>
      <c r="M1119" s="61">
        <v>1</v>
      </c>
      <c r="N1119" s="112" t="s">
        <v>7906</v>
      </c>
      <c r="O1119" s="61" t="s">
        <v>7907</v>
      </c>
      <c r="P1119" s="114" t="s">
        <v>7908</v>
      </c>
      <c r="Q1119" s="114" t="s">
        <v>7909</v>
      </c>
    </row>
    <row r="1120" spans="1:17">
      <c r="A1120" s="60">
        <v>43312</v>
      </c>
      <c r="B1120" s="61" t="s">
        <v>7910</v>
      </c>
      <c r="C1120" s="61" t="s">
        <v>7911</v>
      </c>
      <c r="D1120" s="61" t="s">
        <v>7912</v>
      </c>
      <c r="E1120" s="61" t="s">
        <v>25</v>
      </c>
      <c r="F1120" s="61">
        <v>20101010</v>
      </c>
      <c r="G1120" s="61">
        <v>588490313</v>
      </c>
      <c r="H1120" s="110">
        <v>209679098521.9</v>
      </c>
      <c r="I1120" s="113">
        <v>0.95</v>
      </c>
      <c r="J1120" s="110">
        <v>199195143595.805</v>
      </c>
      <c r="K1120" s="61">
        <v>1</v>
      </c>
      <c r="L1120" s="110">
        <v>199195143595.805</v>
      </c>
      <c r="M1120" s="61">
        <v>1</v>
      </c>
      <c r="N1120" s="112" t="s">
        <v>7913</v>
      </c>
      <c r="O1120" s="61" t="s">
        <v>7914</v>
      </c>
      <c r="P1120" s="114" t="s">
        <v>7915</v>
      </c>
      <c r="Q1120" s="114" t="s">
        <v>7916</v>
      </c>
    </row>
    <row r="1121" spans="1:17">
      <c r="A1121" s="60">
        <v>43312</v>
      </c>
      <c r="B1121" s="61" t="s">
        <v>7917</v>
      </c>
      <c r="C1121" s="61" t="s">
        <v>7918</v>
      </c>
      <c r="D1121" s="61" t="s">
        <v>7919</v>
      </c>
      <c r="E1121" s="61" t="s">
        <v>25</v>
      </c>
      <c r="F1121" s="61">
        <v>25502020</v>
      </c>
      <c r="G1121" s="61">
        <v>48288592</v>
      </c>
      <c r="H1121" s="110">
        <v>97964032362.24</v>
      </c>
      <c r="I1121" s="113">
        <v>1</v>
      </c>
      <c r="J1121" s="110">
        <v>97964032362.24</v>
      </c>
      <c r="K1121" s="61">
        <v>1</v>
      </c>
      <c r="L1121" s="110">
        <v>97964032362.24</v>
      </c>
      <c r="M1121" s="61">
        <v>1</v>
      </c>
      <c r="N1121" s="112" t="s">
        <v>7920</v>
      </c>
      <c r="O1121" s="61" t="s">
        <v>7921</v>
      </c>
      <c r="P1121" s="114" t="s">
        <v>7922</v>
      </c>
      <c r="Q1121" s="114" t="s">
        <v>7923</v>
      </c>
    </row>
    <row r="1122" spans="1:17">
      <c r="A1122" s="60">
        <v>43312</v>
      </c>
      <c r="B1122" s="61" t="s">
        <v>7924</v>
      </c>
      <c r="C1122" s="61" t="s">
        <v>7925</v>
      </c>
      <c r="D1122" s="61" t="s">
        <v>7926</v>
      </c>
      <c r="E1122" s="61" t="s">
        <v>25</v>
      </c>
      <c r="F1122" s="61">
        <v>25101010</v>
      </c>
      <c r="G1122" s="61">
        <v>210550106</v>
      </c>
      <c r="H1122" s="110">
        <v>9689515878.12</v>
      </c>
      <c r="I1122" s="113">
        <v>1</v>
      </c>
      <c r="J1122" s="110">
        <v>9689515878.12</v>
      </c>
      <c r="K1122" s="61">
        <v>1</v>
      </c>
      <c r="L1122" s="110">
        <v>9689515878.12</v>
      </c>
      <c r="M1122" s="61">
        <v>1</v>
      </c>
      <c r="N1122" s="112" t="s">
        <v>7927</v>
      </c>
      <c r="O1122" s="61" t="s">
        <v>7928</v>
      </c>
      <c r="P1122" s="114" t="s">
        <v>7929</v>
      </c>
      <c r="Q1122" s="114" t="s">
        <v>7930</v>
      </c>
    </row>
    <row r="1123" spans="1:17">
      <c r="A1123" s="60">
        <v>43312</v>
      </c>
      <c r="B1123" s="61" t="s">
        <v>7931</v>
      </c>
      <c r="C1123" s="61" t="s">
        <v>7932</v>
      </c>
      <c r="D1123" s="61" t="s">
        <v>7933</v>
      </c>
      <c r="E1123" s="61" t="s">
        <v>25</v>
      </c>
      <c r="F1123" s="61">
        <v>60101040</v>
      </c>
      <c r="G1123" s="61">
        <v>154325286</v>
      </c>
      <c r="H1123" s="110">
        <v>19372453151.58</v>
      </c>
      <c r="I1123" s="113">
        <v>1</v>
      </c>
      <c r="J1123" s="110">
        <v>19372453151.58</v>
      </c>
      <c r="K1123" s="61">
        <v>1</v>
      </c>
      <c r="L1123" s="110">
        <v>19372453151.58</v>
      </c>
      <c r="M1123" s="61">
        <v>1</v>
      </c>
      <c r="N1123" s="112" t="s">
        <v>7934</v>
      </c>
      <c r="O1123" s="61" t="s">
        <v>7935</v>
      </c>
      <c r="P1123" s="114" t="s">
        <v>7936</v>
      </c>
      <c r="Q1123" s="114" t="s">
        <v>7937</v>
      </c>
    </row>
    <row r="1124" spans="1:17">
      <c r="A1124" s="60">
        <v>43312</v>
      </c>
      <c r="B1124" s="61" t="s">
        <v>7938</v>
      </c>
      <c r="C1124" s="61" t="s">
        <v>7939</v>
      </c>
      <c r="D1124" s="61" t="s">
        <v>7940</v>
      </c>
      <c r="E1124" s="61" t="s">
        <v>25</v>
      </c>
      <c r="F1124" s="61">
        <v>35101010</v>
      </c>
      <c r="G1124" s="61">
        <v>1374910797</v>
      </c>
      <c r="H1124" s="110">
        <v>46210751887.17</v>
      </c>
      <c r="I1124" s="113">
        <v>1</v>
      </c>
      <c r="J1124" s="110">
        <v>46210751887.17</v>
      </c>
      <c r="K1124" s="61">
        <v>1</v>
      </c>
      <c r="L1124" s="110">
        <v>46210751887.17</v>
      </c>
      <c r="M1124" s="61">
        <v>1</v>
      </c>
      <c r="N1124" s="112" t="s">
        <v>7941</v>
      </c>
      <c r="O1124" s="61" t="s">
        <v>7942</v>
      </c>
      <c r="P1124" s="114" t="s">
        <v>7943</v>
      </c>
      <c r="Q1124" s="114" t="s">
        <v>7944</v>
      </c>
    </row>
    <row r="1125" spans="1:17">
      <c r="A1125" s="60">
        <v>43312</v>
      </c>
      <c r="B1125" s="61" t="s">
        <v>7945</v>
      </c>
      <c r="C1125" s="61" t="s">
        <v>7946</v>
      </c>
      <c r="D1125" s="61" t="s">
        <v>7947</v>
      </c>
      <c r="E1125" s="61" t="s">
        <v>25</v>
      </c>
      <c r="F1125" s="61">
        <v>40301020</v>
      </c>
      <c r="G1125" s="61">
        <v>119773106</v>
      </c>
      <c r="H1125" s="110">
        <v>5201745993.58</v>
      </c>
      <c r="I1125" s="113">
        <v>0.9</v>
      </c>
      <c r="J1125" s="110">
        <v>4681571394.222</v>
      </c>
      <c r="K1125" s="61">
        <v>1</v>
      </c>
      <c r="L1125" s="110">
        <v>4681571394.222</v>
      </c>
      <c r="M1125" s="61">
        <v>1</v>
      </c>
      <c r="N1125" s="112" t="s">
        <v>7948</v>
      </c>
      <c r="O1125" s="61" t="s">
        <v>7949</v>
      </c>
      <c r="P1125" s="114" t="s">
        <v>7950</v>
      </c>
      <c r="Q1125" s="114" t="s">
        <v>7951</v>
      </c>
    </row>
    <row r="1126" spans="1:17">
      <c r="A1126" s="60">
        <v>43312</v>
      </c>
      <c r="B1126" s="61" t="s">
        <v>7952</v>
      </c>
      <c r="C1126" s="61" t="s">
        <v>7953</v>
      </c>
      <c r="D1126" s="61" t="s">
        <v>7954</v>
      </c>
      <c r="E1126" s="61" t="s">
        <v>25</v>
      </c>
      <c r="F1126" s="61">
        <v>35202010</v>
      </c>
      <c r="G1126" s="61">
        <v>1632582502</v>
      </c>
      <c r="H1126" s="110">
        <v>95914221992.5</v>
      </c>
      <c r="I1126" s="113">
        <v>1</v>
      </c>
      <c r="J1126" s="110">
        <v>95914221992.5</v>
      </c>
      <c r="K1126" s="61">
        <v>1</v>
      </c>
      <c r="L1126" s="110">
        <v>95914221992.5</v>
      </c>
      <c r="M1126" s="61">
        <v>1</v>
      </c>
      <c r="N1126" s="112" t="s">
        <v>7955</v>
      </c>
      <c r="O1126" s="61" t="s">
        <v>7956</v>
      </c>
      <c r="P1126" s="114" t="s">
        <v>7957</v>
      </c>
      <c r="Q1126" s="114" t="s">
        <v>7958</v>
      </c>
    </row>
    <row r="1127" spans="1:17">
      <c r="A1127" s="60">
        <v>43312</v>
      </c>
      <c r="B1127" s="61" t="s">
        <v>7959</v>
      </c>
      <c r="C1127" s="61" t="s">
        <v>7960</v>
      </c>
      <c r="D1127" s="61" t="s">
        <v>7961</v>
      </c>
      <c r="E1127" s="61" t="s">
        <v>25</v>
      </c>
      <c r="F1127" s="61">
        <v>45301020</v>
      </c>
      <c r="G1127" s="61">
        <v>410487054</v>
      </c>
      <c r="H1127" s="110">
        <v>91033713965.58</v>
      </c>
      <c r="I1127" s="113">
        <v>1</v>
      </c>
      <c r="J1127" s="110">
        <v>91033713965.58</v>
      </c>
      <c r="K1127" s="61">
        <v>1</v>
      </c>
      <c r="L1127" s="110">
        <v>91033713965.58</v>
      </c>
      <c r="M1127" s="61">
        <v>1</v>
      </c>
      <c r="N1127" s="112" t="s">
        <v>7962</v>
      </c>
      <c r="O1127" s="61" t="s">
        <v>7963</v>
      </c>
      <c r="P1127" s="114" t="s">
        <v>7964</v>
      </c>
      <c r="Q1127" s="114" t="s">
        <v>7965</v>
      </c>
    </row>
    <row r="1128" spans="1:17">
      <c r="A1128" s="60">
        <v>43312</v>
      </c>
      <c r="B1128" s="61" t="s">
        <v>7966</v>
      </c>
      <c r="C1128" s="61" t="s">
        <v>7967</v>
      </c>
      <c r="D1128" s="61" t="s">
        <v>7968</v>
      </c>
      <c r="E1128" s="61" t="s">
        <v>25</v>
      </c>
      <c r="F1128" s="61">
        <v>45102020</v>
      </c>
      <c r="G1128" s="61">
        <v>116654180</v>
      </c>
      <c r="H1128" s="110">
        <v>13179589256.4</v>
      </c>
      <c r="I1128" s="113">
        <v>1</v>
      </c>
      <c r="J1128" s="110">
        <v>13179589256.4</v>
      </c>
      <c r="K1128" s="61">
        <v>1</v>
      </c>
      <c r="L1128" s="110">
        <v>13179589256.4</v>
      </c>
      <c r="M1128" s="61">
        <v>1</v>
      </c>
      <c r="N1128" s="112" t="s">
        <v>7969</v>
      </c>
      <c r="O1128" s="61" t="s">
        <v>7970</v>
      </c>
      <c r="P1128" s="114" t="s">
        <v>7971</v>
      </c>
      <c r="Q1128" s="114" t="s">
        <v>7972</v>
      </c>
    </row>
    <row r="1129" spans="1:17">
      <c r="A1129" s="60">
        <v>43312</v>
      </c>
      <c r="B1129" s="61" t="s">
        <v>7973</v>
      </c>
      <c r="C1129" s="61" t="s">
        <v>7974</v>
      </c>
      <c r="D1129" s="61" t="s">
        <v>7975</v>
      </c>
      <c r="E1129" s="61" t="s">
        <v>25</v>
      </c>
      <c r="F1129" s="61">
        <v>30201020</v>
      </c>
      <c r="G1129" s="61">
        <v>311361026</v>
      </c>
      <c r="H1129" s="110">
        <v>16570633803.72</v>
      </c>
      <c r="I1129" s="113">
        <v>0.85</v>
      </c>
      <c r="J1129" s="110">
        <v>14085038733.162</v>
      </c>
      <c r="K1129" s="61">
        <v>1</v>
      </c>
      <c r="L1129" s="110">
        <v>14085038733.162</v>
      </c>
      <c r="M1129" s="61">
        <v>1</v>
      </c>
      <c r="N1129" s="112" t="s">
        <v>7976</v>
      </c>
      <c r="O1129" s="61" t="s">
        <v>7977</v>
      </c>
      <c r="P1129" s="114" t="s">
        <v>7978</v>
      </c>
      <c r="Q1129" s="114" t="s">
        <v>7979</v>
      </c>
    </row>
    <row r="1130" spans="1:17">
      <c r="A1130" s="60">
        <v>43312</v>
      </c>
      <c r="B1130" s="61" t="s">
        <v>7980</v>
      </c>
      <c r="C1130" s="61" t="s">
        <v>7981</v>
      </c>
      <c r="D1130" s="61" t="s">
        <v>7982</v>
      </c>
      <c r="E1130" s="61" t="s">
        <v>25</v>
      </c>
      <c r="F1130" s="61">
        <v>30202010</v>
      </c>
      <c r="G1130" s="61">
        <v>140699827</v>
      </c>
      <c r="H1130" s="110">
        <v>9726579040.51</v>
      </c>
      <c r="I1130" s="113">
        <v>1</v>
      </c>
      <c r="J1130" s="110">
        <v>9726579040.51</v>
      </c>
      <c r="K1130" s="61">
        <v>1</v>
      </c>
      <c r="L1130" s="110">
        <v>9726579040.51</v>
      </c>
      <c r="M1130" s="61">
        <v>1</v>
      </c>
      <c r="N1130" s="112" t="s">
        <v>7983</v>
      </c>
      <c r="O1130" s="61" t="s">
        <v>7984</v>
      </c>
      <c r="P1130" s="114" t="s">
        <v>7985</v>
      </c>
      <c r="Q1130" s="114" t="s">
        <v>7986</v>
      </c>
    </row>
    <row r="1131" spans="1:17">
      <c r="A1131" s="60">
        <v>43312</v>
      </c>
      <c r="B1131" s="61" t="s">
        <v>7987</v>
      </c>
      <c r="C1131" s="61" t="s">
        <v>7988</v>
      </c>
      <c r="D1131" s="61" t="s">
        <v>7989</v>
      </c>
      <c r="E1131" s="61" t="s">
        <v>25</v>
      </c>
      <c r="F1131" s="61">
        <v>45103020</v>
      </c>
      <c r="G1131" s="61">
        <v>416924204</v>
      </c>
      <c r="H1131" s="110">
        <v>18432219058.84</v>
      </c>
      <c r="I1131" s="113">
        <v>0.75</v>
      </c>
      <c r="J1131" s="110">
        <v>13824164294.13</v>
      </c>
      <c r="K1131" s="61">
        <v>1</v>
      </c>
      <c r="L1131" s="110">
        <v>13824164294.13</v>
      </c>
      <c r="M1131" s="61">
        <v>1</v>
      </c>
      <c r="N1131" s="112" t="s">
        <v>7990</v>
      </c>
      <c r="O1131" s="61" t="s">
        <v>7991</v>
      </c>
      <c r="P1131" s="114" t="s">
        <v>7992</v>
      </c>
      <c r="Q1131" s="114" t="s">
        <v>7993</v>
      </c>
    </row>
    <row r="1132" spans="1:17">
      <c r="A1132" s="60">
        <v>43312</v>
      </c>
      <c r="B1132" s="61" t="s">
        <v>7994</v>
      </c>
      <c r="C1132" s="61" t="s">
        <v>7995</v>
      </c>
      <c r="D1132" s="61" t="s">
        <v>7996</v>
      </c>
      <c r="E1132" s="61" t="s">
        <v>25</v>
      </c>
      <c r="F1132" s="61">
        <v>10102020</v>
      </c>
      <c r="G1132" s="61">
        <v>462508414</v>
      </c>
      <c r="H1132" s="110">
        <v>10868947729</v>
      </c>
      <c r="I1132" s="113">
        <v>1</v>
      </c>
      <c r="J1132" s="110">
        <v>10868947729</v>
      </c>
      <c r="K1132" s="61">
        <v>1</v>
      </c>
      <c r="L1132" s="110">
        <v>10868947729</v>
      </c>
      <c r="M1132" s="61">
        <v>1</v>
      </c>
      <c r="N1132" s="112" t="s">
        <v>7997</v>
      </c>
      <c r="O1132" s="61" t="s">
        <v>7998</v>
      </c>
      <c r="P1132" s="114" t="s">
        <v>7999</v>
      </c>
      <c r="Q1132" s="114" t="s">
        <v>8000</v>
      </c>
    </row>
    <row r="1133" spans="1:17">
      <c r="A1133" s="60">
        <v>43312</v>
      </c>
      <c r="B1133" s="61" t="s">
        <v>8001</v>
      </c>
      <c r="C1133" s="61" t="s">
        <v>8002</v>
      </c>
      <c r="D1133" s="61" t="s">
        <v>8003</v>
      </c>
      <c r="E1133" s="61" t="s">
        <v>25</v>
      </c>
      <c r="F1133" s="61">
        <v>45103010</v>
      </c>
      <c r="G1133" s="61">
        <v>282869000</v>
      </c>
      <c r="H1133" s="110">
        <v>12471694210</v>
      </c>
      <c r="I1133" s="113">
        <v>1</v>
      </c>
      <c r="J1133" s="110">
        <v>12471694210</v>
      </c>
      <c r="K1133" s="61">
        <v>1</v>
      </c>
      <c r="L1133" s="110">
        <v>12471694210</v>
      </c>
      <c r="M1133" s="61">
        <v>1</v>
      </c>
      <c r="N1133" s="112" t="s">
        <v>8004</v>
      </c>
      <c r="O1133" s="61" t="s">
        <v>8005</v>
      </c>
      <c r="P1133" s="114" t="s">
        <v>8006</v>
      </c>
      <c r="Q1133" s="114" t="s">
        <v>8007</v>
      </c>
    </row>
    <row r="1134" spans="1:17">
      <c r="A1134" s="60">
        <v>43312</v>
      </c>
      <c r="B1134" s="61" t="s">
        <v>8008</v>
      </c>
      <c r="C1134" s="61" t="s">
        <v>8009</v>
      </c>
      <c r="D1134" s="61" t="s">
        <v>8010</v>
      </c>
      <c r="E1134" s="61" t="s">
        <v>25</v>
      </c>
      <c r="F1134" s="61">
        <v>60101060</v>
      </c>
      <c r="G1134" s="61">
        <v>92720729</v>
      </c>
      <c r="H1134" s="110">
        <v>8585012298.11</v>
      </c>
      <c r="I1134" s="113">
        <v>1</v>
      </c>
      <c r="J1134" s="110">
        <v>8585012298.11</v>
      </c>
      <c r="K1134" s="61">
        <v>1</v>
      </c>
      <c r="L1134" s="110">
        <v>8585012298.11</v>
      </c>
      <c r="M1134" s="61">
        <v>1</v>
      </c>
      <c r="N1134" s="112" t="s">
        <v>8011</v>
      </c>
      <c r="O1134" s="61" t="s">
        <v>8012</v>
      </c>
      <c r="P1134" s="114" t="s">
        <v>8013</v>
      </c>
      <c r="Q1134" s="114" t="s">
        <v>8014</v>
      </c>
    </row>
    <row r="1135" spans="1:17">
      <c r="A1135" s="60">
        <v>43312</v>
      </c>
      <c r="B1135" s="61" t="s">
        <v>8015</v>
      </c>
      <c r="C1135" s="61" t="s">
        <v>8016</v>
      </c>
      <c r="D1135" s="61" t="s">
        <v>8017</v>
      </c>
      <c r="E1135" s="61" t="s">
        <v>25</v>
      </c>
      <c r="F1135" s="61">
        <v>30202030</v>
      </c>
      <c r="G1135" s="61">
        <v>300606995</v>
      </c>
      <c r="H1135" s="110">
        <v>12294826095.5</v>
      </c>
      <c r="I1135" s="113">
        <v>0.6</v>
      </c>
      <c r="J1135" s="110">
        <v>7376895657.3</v>
      </c>
      <c r="K1135" s="61">
        <v>1</v>
      </c>
      <c r="L1135" s="110">
        <v>7376895657.3</v>
      </c>
      <c r="M1135" s="61">
        <v>1</v>
      </c>
      <c r="N1135" s="112" t="s">
        <v>8018</v>
      </c>
      <c r="O1135" s="61" t="s">
        <v>8019</v>
      </c>
      <c r="P1135" s="114" t="s">
        <v>8020</v>
      </c>
      <c r="Q1135" s="114" t="s">
        <v>8021</v>
      </c>
    </row>
    <row r="1136" spans="1:17">
      <c r="A1136" s="60">
        <v>43312</v>
      </c>
      <c r="B1136" s="61" t="s">
        <v>8022</v>
      </c>
      <c r="C1136" s="61" t="s">
        <v>8023</v>
      </c>
      <c r="D1136" s="61" t="s">
        <v>8024</v>
      </c>
      <c r="E1136" s="61" t="s">
        <v>25</v>
      </c>
      <c r="F1136" s="61">
        <v>40202010</v>
      </c>
      <c r="G1136" s="61">
        <v>486287085</v>
      </c>
      <c r="H1136" s="110">
        <v>45866597857.2</v>
      </c>
      <c r="I1136" s="113">
        <v>1</v>
      </c>
      <c r="J1136" s="110">
        <v>45866597857.2</v>
      </c>
      <c r="K1136" s="61">
        <v>1</v>
      </c>
      <c r="L1136" s="110">
        <v>45866597857.2</v>
      </c>
      <c r="M1136" s="61">
        <v>1</v>
      </c>
      <c r="N1136" s="112" t="s">
        <v>8025</v>
      </c>
      <c r="O1136" s="61" t="s">
        <v>8026</v>
      </c>
      <c r="P1136" s="114" t="s">
        <v>8027</v>
      </c>
      <c r="Q1136" s="114" t="s">
        <v>8028</v>
      </c>
    </row>
    <row r="1137" spans="1:17">
      <c r="A1137" s="60">
        <v>43312</v>
      </c>
      <c r="B1137" s="61" t="s">
        <v>8029</v>
      </c>
      <c r="C1137" s="61" t="s">
        <v>8030</v>
      </c>
      <c r="D1137" s="61" t="s">
        <v>8031</v>
      </c>
      <c r="E1137" s="61" t="s">
        <v>25</v>
      </c>
      <c r="F1137" s="61">
        <v>35102010</v>
      </c>
      <c r="G1137" s="61">
        <v>314706914</v>
      </c>
      <c r="H1137" s="110">
        <v>15719610354.3</v>
      </c>
      <c r="I1137" s="113">
        <v>1</v>
      </c>
      <c r="J1137" s="110">
        <v>15719610354.3</v>
      </c>
      <c r="K1137" s="61">
        <v>1</v>
      </c>
      <c r="L1137" s="110">
        <v>15719610354.3</v>
      </c>
      <c r="M1137" s="61">
        <v>1</v>
      </c>
      <c r="N1137" s="112" t="s">
        <v>8032</v>
      </c>
      <c r="O1137" s="61" t="s">
        <v>8033</v>
      </c>
      <c r="P1137" s="114" t="s">
        <v>8034</v>
      </c>
      <c r="Q1137" s="114" t="s">
        <v>8035</v>
      </c>
    </row>
    <row r="1138" spans="1:17">
      <c r="A1138" s="60">
        <v>43312</v>
      </c>
      <c r="B1138" s="61" t="s">
        <v>8036</v>
      </c>
      <c r="C1138" s="61" t="s">
        <v>8037</v>
      </c>
      <c r="D1138" s="61" t="s">
        <v>8038</v>
      </c>
      <c r="E1138" s="61" t="s">
        <v>25</v>
      </c>
      <c r="F1138" s="61">
        <v>25504050</v>
      </c>
      <c r="G1138" s="61">
        <v>180847916</v>
      </c>
      <c r="H1138" s="110">
        <v>13505722366.88</v>
      </c>
      <c r="I1138" s="113">
        <v>1</v>
      </c>
      <c r="J1138" s="110">
        <v>13505722366.88</v>
      </c>
      <c r="K1138" s="61">
        <v>1</v>
      </c>
      <c r="L1138" s="110">
        <v>13505722366.88</v>
      </c>
      <c r="M1138" s="61">
        <v>1</v>
      </c>
      <c r="N1138" s="112" t="s">
        <v>8039</v>
      </c>
      <c r="O1138" s="61" t="s">
        <v>8040</v>
      </c>
      <c r="P1138" s="114" t="s">
        <v>8041</v>
      </c>
      <c r="Q1138" s="114" t="s">
        <v>8042</v>
      </c>
    </row>
    <row r="1139" spans="1:17">
      <c r="A1139" s="60">
        <v>43312</v>
      </c>
      <c r="B1139" s="61" t="s">
        <v>8043</v>
      </c>
      <c r="C1139" s="61" t="s">
        <v>8044</v>
      </c>
      <c r="D1139" s="61" t="s">
        <v>8045</v>
      </c>
      <c r="E1139" s="61" t="s">
        <v>25</v>
      </c>
      <c r="F1139" s="61">
        <v>25301020</v>
      </c>
      <c r="G1139" s="61">
        <v>534171562</v>
      </c>
      <c r="H1139" s="110">
        <v>31644323332.88</v>
      </c>
      <c r="I1139" s="113">
        <v>0.8</v>
      </c>
      <c r="J1139" s="110">
        <v>25315458666.304</v>
      </c>
      <c r="K1139" s="61">
        <v>1</v>
      </c>
      <c r="L1139" s="110">
        <v>25315458666.304</v>
      </c>
      <c r="M1139" s="61">
        <v>1</v>
      </c>
      <c r="N1139" s="112" t="s">
        <v>8046</v>
      </c>
      <c r="O1139" s="61" t="s">
        <v>8047</v>
      </c>
      <c r="P1139" s="114" t="s">
        <v>8048</v>
      </c>
      <c r="Q1139" s="114" t="s">
        <v>8049</v>
      </c>
    </row>
    <row r="1140" spans="1:17">
      <c r="A1140" s="60">
        <v>43312</v>
      </c>
      <c r="B1140" s="61" t="s">
        <v>42</v>
      </c>
      <c r="C1140" s="61" t="s">
        <v>43</v>
      </c>
      <c r="D1140" s="61" t="s">
        <v>44</v>
      </c>
      <c r="E1140" s="61" t="s">
        <v>25</v>
      </c>
      <c r="F1140" s="61">
        <v>20106010</v>
      </c>
      <c r="G1140" s="61">
        <v>597625772</v>
      </c>
      <c r="H1140" s="110">
        <v>85938586013.6</v>
      </c>
      <c r="I1140" s="113">
        <v>1</v>
      </c>
      <c r="J1140" s="110">
        <v>85938586013.6</v>
      </c>
      <c r="K1140" s="61">
        <v>1</v>
      </c>
      <c r="L1140" s="110">
        <v>85938586013.6</v>
      </c>
      <c r="M1140" s="61">
        <v>1</v>
      </c>
      <c r="N1140" s="112" t="s">
        <v>8050</v>
      </c>
      <c r="O1140" s="61" t="s">
        <v>8051</v>
      </c>
      <c r="P1140" s="114" t="s">
        <v>8052</v>
      </c>
      <c r="Q1140" s="114" t="s">
        <v>8053</v>
      </c>
    </row>
    <row r="1141" spans="1:17">
      <c r="A1141" s="60">
        <v>43312</v>
      </c>
      <c r="B1141" s="61" t="s">
        <v>8054</v>
      </c>
      <c r="C1141" s="61" t="s">
        <v>8055</v>
      </c>
      <c r="D1141" s="61" t="s">
        <v>8056</v>
      </c>
      <c r="E1141" s="61" t="s">
        <v>25</v>
      </c>
      <c r="F1141" s="61">
        <v>40203040</v>
      </c>
      <c r="G1141" s="61">
        <v>112704945</v>
      </c>
      <c r="H1141" s="110">
        <v>10947031307.85</v>
      </c>
      <c r="I1141" s="113">
        <v>1</v>
      </c>
      <c r="J1141" s="110">
        <v>10947031307.85</v>
      </c>
      <c r="K1141" s="61">
        <v>1</v>
      </c>
      <c r="L1141" s="110">
        <v>10947031307.85</v>
      </c>
      <c r="M1141" s="61">
        <v>1</v>
      </c>
      <c r="N1141" s="112" t="s">
        <v>8057</v>
      </c>
      <c r="O1141" s="61" t="s">
        <v>8058</v>
      </c>
      <c r="P1141" s="114" t="s">
        <v>8059</v>
      </c>
      <c r="Q1141" s="114" t="s">
        <v>8060</v>
      </c>
    </row>
    <row r="1142" spans="1:17">
      <c r="A1142" s="60">
        <v>43312</v>
      </c>
      <c r="B1142" s="61" t="s">
        <v>8061</v>
      </c>
      <c r="C1142" s="61" t="s">
        <v>8062</v>
      </c>
      <c r="D1142" s="61" t="s">
        <v>8063</v>
      </c>
      <c r="E1142" s="61" t="s">
        <v>25</v>
      </c>
      <c r="F1142" s="61">
        <v>60102040</v>
      </c>
      <c r="G1142" s="61">
        <v>339459138</v>
      </c>
      <c r="H1142" s="110">
        <v>16905065072.4</v>
      </c>
      <c r="I1142" s="113">
        <v>0.95</v>
      </c>
      <c r="J1142" s="110">
        <v>16059811818.78</v>
      </c>
      <c r="K1142" s="61">
        <v>1</v>
      </c>
      <c r="L1142" s="110">
        <v>16059811818.78</v>
      </c>
      <c r="M1142" s="61">
        <v>1</v>
      </c>
      <c r="N1142" s="112" t="s">
        <v>8064</v>
      </c>
      <c r="O1142" s="61" t="s">
        <v>8065</v>
      </c>
      <c r="P1142" s="114" t="s">
        <v>8066</v>
      </c>
      <c r="Q1142" s="114" t="s">
        <v>8067</v>
      </c>
    </row>
    <row r="1143" spans="1:17">
      <c r="A1143" s="60">
        <v>43312</v>
      </c>
      <c r="B1143" s="61" t="s">
        <v>8068</v>
      </c>
      <c r="C1143" s="61" t="s">
        <v>8069</v>
      </c>
      <c r="D1143" s="61" t="s">
        <v>8070</v>
      </c>
      <c r="E1143" s="61" t="s">
        <v>25</v>
      </c>
      <c r="F1143" s="61">
        <v>25401020</v>
      </c>
      <c r="G1143" s="61">
        <v>345147497</v>
      </c>
      <c r="H1143" s="110">
        <v>18178918666.99</v>
      </c>
      <c r="I1143" s="113">
        <v>1</v>
      </c>
      <c r="J1143" s="110">
        <v>18178918666.99</v>
      </c>
      <c r="K1143" s="61">
        <v>1</v>
      </c>
      <c r="L1143" s="110">
        <v>18178918666.99</v>
      </c>
      <c r="M1143" s="61">
        <v>1</v>
      </c>
      <c r="N1143" s="112" t="s">
        <v>8071</v>
      </c>
      <c r="O1143" s="61" t="s">
        <v>8072</v>
      </c>
      <c r="P1143" s="114" t="s">
        <v>8073</v>
      </c>
      <c r="Q1143" s="114" t="s">
        <v>8074</v>
      </c>
    </row>
    <row r="1144" spans="1:17">
      <c r="A1144" s="60">
        <v>43312</v>
      </c>
      <c r="B1144" s="61" t="s">
        <v>8075</v>
      </c>
      <c r="C1144" s="61" t="s">
        <v>8076</v>
      </c>
      <c r="D1144" s="61" t="s">
        <v>8077</v>
      </c>
      <c r="E1144" s="61" t="s">
        <v>25</v>
      </c>
      <c r="F1144" s="61">
        <v>45103010</v>
      </c>
      <c r="G1144" s="61">
        <v>134558474</v>
      </c>
      <c r="H1144" s="110">
        <v>8403176701.3</v>
      </c>
      <c r="I1144" s="113">
        <v>0.95</v>
      </c>
      <c r="J1144" s="110">
        <v>7983017866.235</v>
      </c>
      <c r="K1144" s="61">
        <v>1</v>
      </c>
      <c r="L1144" s="110">
        <v>7983017866.235</v>
      </c>
      <c r="M1144" s="61">
        <v>1</v>
      </c>
      <c r="N1144" s="112" t="s">
        <v>8078</v>
      </c>
      <c r="O1144" s="61" t="s">
        <v>8079</v>
      </c>
      <c r="P1144" s="114" t="s">
        <v>8080</v>
      </c>
      <c r="Q1144" s="114" t="s">
        <v>8081</v>
      </c>
    </row>
    <row r="1145" spans="1:17">
      <c r="A1145" s="60">
        <v>43312</v>
      </c>
      <c r="B1145" s="61" t="s">
        <v>8082</v>
      </c>
      <c r="C1145" s="61" t="s">
        <v>8083</v>
      </c>
      <c r="D1145" s="61" t="s">
        <v>8084</v>
      </c>
      <c r="E1145" s="61" t="s">
        <v>25</v>
      </c>
      <c r="F1145" s="61">
        <v>45203030</v>
      </c>
      <c r="G1145" s="61">
        <v>153062826</v>
      </c>
      <c r="H1145" s="110">
        <v>12871053038.34</v>
      </c>
      <c r="I1145" s="113">
        <v>1</v>
      </c>
      <c r="J1145" s="110">
        <v>12871053038.34</v>
      </c>
      <c r="K1145" s="61">
        <v>1</v>
      </c>
      <c r="L1145" s="110">
        <v>12871053038.34</v>
      </c>
      <c r="M1145" s="61">
        <v>1</v>
      </c>
      <c r="N1145" s="112" t="s">
        <v>8085</v>
      </c>
      <c r="O1145" s="61" t="s">
        <v>8086</v>
      </c>
      <c r="P1145" s="114" t="s">
        <v>8087</v>
      </c>
      <c r="Q1145" s="114" t="s">
        <v>8088</v>
      </c>
    </row>
    <row r="1146" spans="1:17">
      <c r="A1146" s="60">
        <v>43312</v>
      </c>
      <c r="B1146" s="61" t="s">
        <v>8089</v>
      </c>
      <c r="C1146" s="61" t="s">
        <v>8090</v>
      </c>
      <c r="D1146" s="61" t="s">
        <v>8091</v>
      </c>
      <c r="E1146" s="61" t="s">
        <v>25</v>
      </c>
      <c r="F1146" s="61">
        <v>15101050</v>
      </c>
      <c r="G1146" s="61">
        <v>135636382</v>
      </c>
      <c r="H1146" s="110">
        <v>16020013078.02</v>
      </c>
      <c r="I1146" s="113">
        <v>1</v>
      </c>
      <c r="J1146" s="110">
        <v>16020013078.02</v>
      </c>
      <c r="K1146" s="61">
        <v>1</v>
      </c>
      <c r="L1146" s="110">
        <v>16020013078.02</v>
      </c>
      <c r="M1146" s="61">
        <v>1</v>
      </c>
      <c r="N1146" s="112" t="s">
        <v>8092</v>
      </c>
      <c r="O1146" s="61" t="s">
        <v>8093</v>
      </c>
      <c r="P1146" s="114" t="s">
        <v>8094</v>
      </c>
      <c r="Q1146" s="114" t="s">
        <v>8095</v>
      </c>
    </row>
    <row r="1147" spans="1:17">
      <c r="A1147" s="60">
        <v>43312</v>
      </c>
      <c r="B1147" s="61" t="s">
        <v>8096</v>
      </c>
      <c r="C1147" s="61" t="s">
        <v>8097</v>
      </c>
      <c r="D1147" s="61" t="s">
        <v>8098</v>
      </c>
      <c r="E1147" s="61" t="s">
        <v>25</v>
      </c>
      <c r="F1147" s="61">
        <v>35201010</v>
      </c>
      <c r="G1147" s="61">
        <v>752175608</v>
      </c>
      <c r="H1147" s="110">
        <v>67763500524.72</v>
      </c>
      <c r="I1147" s="113">
        <v>1</v>
      </c>
      <c r="J1147" s="110">
        <v>67763500524.72</v>
      </c>
      <c r="K1147" s="61">
        <v>1</v>
      </c>
      <c r="L1147" s="110">
        <v>67763500524.72</v>
      </c>
      <c r="M1147" s="61">
        <v>1</v>
      </c>
      <c r="N1147" s="112" t="s">
        <v>8099</v>
      </c>
      <c r="O1147" s="61" t="s">
        <v>8100</v>
      </c>
      <c r="P1147" s="114" t="s">
        <v>8101</v>
      </c>
      <c r="Q1147" s="114" t="s">
        <v>8102</v>
      </c>
    </row>
    <row r="1148" spans="1:17">
      <c r="A1148" s="60">
        <v>43312</v>
      </c>
      <c r="B1148" s="61" t="s">
        <v>8103</v>
      </c>
      <c r="C1148" s="61" t="s">
        <v>8104</v>
      </c>
      <c r="D1148" s="61" t="s">
        <v>8105</v>
      </c>
      <c r="E1148" s="61" t="s">
        <v>25</v>
      </c>
      <c r="F1148" s="61">
        <v>35102030</v>
      </c>
      <c r="G1148" s="61">
        <v>202761334</v>
      </c>
      <c r="H1148" s="110">
        <v>26425884660.22</v>
      </c>
      <c r="I1148" s="113">
        <v>1</v>
      </c>
      <c r="J1148" s="110">
        <v>26425884660.22</v>
      </c>
      <c r="K1148" s="61">
        <v>1</v>
      </c>
      <c r="L1148" s="110">
        <v>26425884660.22</v>
      </c>
      <c r="M1148" s="61">
        <v>1</v>
      </c>
      <c r="N1148" s="112" t="s">
        <v>8106</v>
      </c>
      <c r="O1148" s="61" t="s">
        <v>8107</v>
      </c>
      <c r="P1148" s="114" t="s">
        <v>8108</v>
      </c>
      <c r="Q1148" s="114" t="s">
        <v>8109</v>
      </c>
    </row>
    <row r="1149" spans="1:17">
      <c r="A1149" s="60">
        <v>43312</v>
      </c>
      <c r="B1149" s="61" t="s">
        <v>8110</v>
      </c>
      <c r="C1149" s="61" t="s">
        <v>8111</v>
      </c>
      <c r="D1149" s="61" t="s">
        <v>8112</v>
      </c>
      <c r="E1149" s="61" t="s">
        <v>25</v>
      </c>
      <c r="F1149" s="61">
        <v>55103010</v>
      </c>
      <c r="G1149" s="61">
        <v>431048125</v>
      </c>
      <c r="H1149" s="110">
        <v>12276250600</v>
      </c>
      <c r="I1149" s="113">
        <v>0.95</v>
      </c>
      <c r="J1149" s="110">
        <v>11662438070</v>
      </c>
      <c r="K1149" s="61">
        <v>1</v>
      </c>
      <c r="L1149" s="110">
        <v>11662438070</v>
      </c>
      <c r="M1149" s="61">
        <v>1</v>
      </c>
      <c r="N1149" s="112" t="s">
        <v>8113</v>
      </c>
      <c r="O1149" s="61" t="s">
        <v>8114</v>
      </c>
      <c r="P1149" s="114" t="s">
        <v>8115</v>
      </c>
      <c r="Q1149" s="114" t="s">
        <v>8116</v>
      </c>
    </row>
    <row r="1150" spans="1:17">
      <c r="A1150" s="60">
        <v>43312</v>
      </c>
      <c r="B1150" s="61" t="s">
        <v>8117</v>
      </c>
      <c r="C1150" s="61" t="s">
        <v>8118</v>
      </c>
      <c r="D1150" s="61" t="s">
        <v>8119</v>
      </c>
      <c r="E1150" s="61" t="s">
        <v>25</v>
      </c>
      <c r="F1150" s="61">
        <v>50101010</v>
      </c>
      <c r="G1150" s="61">
        <v>1069003333</v>
      </c>
      <c r="H1150" s="110">
        <v>20065192560.41</v>
      </c>
      <c r="I1150" s="113">
        <v>0.9</v>
      </c>
      <c r="J1150" s="110">
        <v>18058673304.369</v>
      </c>
      <c r="K1150" s="61">
        <v>1</v>
      </c>
      <c r="L1150" s="110">
        <v>18058673304.369</v>
      </c>
      <c r="M1150" s="61">
        <v>1</v>
      </c>
      <c r="N1150" s="112" t="s">
        <v>8120</v>
      </c>
      <c r="O1150" s="61" t="s">
        <v>8121</v>
      </c>
      <c r="P1150" s="114" t="s">
        <v>8122</v>
      </c>
      <c r="Q1150" s="114" t="s">
        <v>8123</v>
      </c>
    </row>
    <row r="1151" spans="1:17">
      <c r="A1151" s="60">
        <v>43312</v>
      </c>
      <c r="B1151" s="61" t="s">
        <v>8124</v>
      </c>
      <c r="C1151" s="61" t="s">
        <v>8125</v>
      </c>
      <c r="D1151" s="61" t="s">
        <v>8126</v>
      </c>
      <c r="E1151" s="61" t="s">
        <v>25</v>
      </c>
      <c r="F1151" s="61">
        <v>35103010</v>
      </c>
      <c r="G1151" s="61">
        <v>332597323</v>
      </c>
      <c r="H1151" s="110">
        <v>20647641811.84</v>
      </c>
      <c r="I1151" s="113">
        <v>0.9</v>
      </c>
      <c r="J1151" s="110">
        <v>18582877630.656</v>
      </c>
      <c r="K1151" s="61">
        <v>1</v>
      </c>
      <c r="L1151" s="110">
        <v>18582877630.656</v>
      </c>
      <c r="M1151" s="61">
        <v>1</v>
      </c>
      <c r="N1151" s="112" t="s">
        <v>8127</v>
      </c>
      <c r="O1151" s="61" t="s">
        <v>8128</v>
      </c>
      <c r="P1151" s="114" t="s">
        <v>8129</v>
      </c>
      <c r="Q1151" s="114" t="s">
        <v>8130</v>
      </c>
    </row>
    <row r="1152" spans="1:17">
      <c r="A1152" s="60">
        <v>43312</v>
      </c>
      <c r="B1152" s="61" t="s">
        <v>8131</v>
      </c>
      <c r="C1152" s="61" t="s">
        <v>8132</v>
      </c>
      <c r="D1152" s="61" t="s">
        <v>8133</v>
      </c>
      <c r="E1152" s="61" t="s">
        <v>25</v>
      </c>
      <c r="F1152" s="61">
        <v>15101030</v>
      </c>
      <c r="G1152" s="61">
        <v>233292049</v>
      </c>
      <c r="H1152" s="110">
        <v>10362832816.58</v>
      </c>
      <c r="I1152" s="113">
        <v>1</v>
      </c>
      <c r="J1152" s="110">
        <v>10362832816.58</v>
      </c>
      <c r="K1152" s="61">
        <v>1</v>
      </c>
      <c r="L1152" s="110">
        <v>10362832816.58</v>
      </c>
      <c r="M1152" s="61">
        <v>1</v>
      </c>
      <c r="N1152" s="112" t="s">
        <v>8134</v>
      </c>
      <c r="O1152" s="61" t="s">
        <v>8135</v>
      </c>
      <c r="P1152" s="114" t="s">
        <v>8136</v>
      </c>
      <c r="Q1152" s="114" t="s">
        <v>8137</v>
      </c>
    </row>
    <row r="1153" spans="1:17">
      <c r="A1153" s="60">
        <v>43312</v>
      </c>
      <c r="B1153" s="61" t="s">
        <v>8138</v>
      </c>
      <c r="C1153" s="61" t="s">
        <v>8139</v>
      </c>
      <c r="D1153" s="61" t="s">
        <v>8140</v>
      </c>
      <c r="E1153" s="61" t="s">
        <v>25</v>
      </c>
      <c r="F1153" s="61">
        <v>20301010</v>
      </c>
      <c r="G1153" s="61">
        <v>139725368</v>
      </c>
      <c r="H1153" s="110">
        <v>12886870690.64</v>
      </c>
      <c r="I1153" s="113">
        <v>1</v>
      </c>
      <c r="J1153" s="110">
        <v>12886870690.64</v>
      </c>
      <c r="K1153" s="61">
        <v>1</v>
      </c>
      <c r="L1153" s="110">
        <v>12886870690.64</v>
      </c>
      <c r="M1153" s="61">
        <v>1</v>
      </c>
      <c r="N1153" s="112" t="s">
        <v>8141</v>
      </c>
      <c r="O1153" s="61" t="s">
        <v>8142</v>
      </c>
      <c r="P1153" s="114" t="s">
        <v>8143</v>
      </c>
      <c r="Q1153" s="114" t="s">
        <v>8144</v>
      </c>
    </row>
    <row r="1154" spans="1:17">
      <c r="A1154" s="60">
        <v>43312</v>
      </c>
      <c r="B1154" s="61" t="s">
        <v>8145</v>
      </c>
      <c r="C1154" s="61" t="s">
        <v>8146</v>
      </c>
      <c r="D1154" s="61" t="s">
        <v>8147</v>
      </c>
      <c r="E1154" s="61" t="s">
        <v>25</v>
      </c>
      <c r="F1154" s="61">
        <v>25401025</v>
      </c>
      <c r="G1154" s="61">
        <v>238506059</v>
      </c>
      <c r="H1154" s="110">
        <v>72644175450.22</v>
      </c>
      <c r="I1154" s="113">
        <v>0.7</v>
      </c>
      <c r="J1154" s="110">
        <v>50850922815.154</v>
      </c>
      <c r="K1154" s="61">
        <v>1</v>
      </c>
      <c r="L1154" s="110">
        <v>50850922815.154</v>
      </c>
      <c r="M1154" s="61">
        <v>1</v>
      </c>
      <c r="N1154" s="112" t="s">
        <v>8148</v>
      </c>
      <c r="O1154" s="61" t="s">
        <v>8149</v>
      </c>
      <c r="P1154" s="114" t="s">
        <v>8150</v>
      </c>
      <c r="Q1154" s="114" t="s">
        <v>8151</v>
      </c>
    </row>
    <row r="1155" spans="1:17">
      <c r="A1155" s="60">
        <v>43312</v>
      </c>
      <c r="B1155" s="61" t="s">
        <v>8152</v>
      </c>
      <c r="C1155" s="61" t="s">
        <v>8153</v>
      </c>
      <c r="D1155" s="61" t="s">
        <v>8154</v>
      </c>
      <c r="E1155" s="61" t="s">
        <v>25</v>
      </c>
      <c r="F1155" s="61">
        <v>15101020</v>
      </c>
      <c r="G1155" s="61">
        <v>182524068</v>
      </c>
      <c r="H1155" s="110">
        <v>8361427555.08</v>
      </c>
      <c r="I1155" s="113">
        <v>1</v>
      </c>
      <c r="J1155" s="110">
        <v>8361427555.08</v>
      </c>
      <c r="K1155" s="61">
        <v>1</v>
      </c>
      <c r="L1155" s="110">
        <v>8361427555.08</v>
      </c>
      <c r="M1155" s="61">
        <v>1</v>
      </c>
      <c r="N1155" s="112" t="s">
        <v>8155</v>
      </c>
      <c r="O1155" s="61" t="s">
        <v>8156</v>
      </c>
      <c r="P1155" s="114" t="s">
        <v>8157</v>
      </c>
      <c r="Q1155" s="114" t="s">
        <v>8158</v>
      </c>
    </row>
    <row r="1156" spans="1:17">
      <c r="A1156" s="60">
        <v>43312</v>
      </c>
      <c r="B1156" s="61" t="s">
        <v>8159</v>
      </c>
      <c r="C1156" s="61" t="s">
        <v>8160</v>
      </c>
      <c r="D1156" s="61" t="s">
        <v>8161</v>
      </c>
      <c r="E1156" s="61" t="s">
        <v>25</v>
      </c>
      <c r="F1156" s="61">
        <v>10102040</v>
      </c>
      <c r="G1156" s="61">
        <v>237656695</v>
      </c>
      <c r="H1156" s="110">
        <v>15091200132.5</v>
      </c>
      <c r="I1156" s="113">
        <v>0.85</v>
      </c>
      <c r="J1156" s="110">
        <v>12827520112.625</v>
      </c>
      <c r="K1156" s="61">
        <v>1</v>
      </c>
      <c r="L1156" s="110">
        <v>12827520112.625</v>
      </c>
      <c r="M1156" s="61">
        <v>1</v>
      </c>
      <c r="N1156" s="112" t="s">
        <v>8162</v>
      </c>
      <c r="O1156" s="61" t="s">
        <v>8163</v>
      </c>
      <c r="P1156" s="114" t="s">
        <v>8164</v>
      </c>
      <c r="Q1156" s="114" t="s">
        <v>8165</v>
      </c>
    </row>
    <row r="1157" spans="1:17">
      <c r="A1157" s="60">
        <v>43312</v>
      </c>
      <c r="B1157" s="61" t="s">
        <v>8166</v>
      </c>
      <c r="C1157" s="61" t="s">
        <v>8167</v>
      </c>
      <c r="D1157" s="61" t="s">
        <v>8168</v>
      </c>
      <c r="E1157" s="61" t="s">
        <v>25</v>
      </c>
      <c r="F1157" s="61">
        <v>10102010</v>
      </c>
      <c r="G1157" s="61">
        <v>1910253256</v>
      </c>
      <c r="H1157" s="110">
        <v>241207678635.12</v>
      </c>
      <c r="I1157" s="113">
        <v>1</v>
      </c>
      <c r="J1157" s="110">
        <v>241207678635.12</v>
      </c>
      <c r="K1157" s="61">
        <v>1</v>
      </c>
      <c r="L1157" s="110">
        <v>241207678635.12</v>
      </c>
      <c r="M1157" s="61">
        <v>1</v>
      </c>
      <c r="N1157" s="112" t="s">
        <v>8169</v>
      </c>
      <c r="O1157" s="61" t="s">
        <v>8170</v>
      </c>
      <c r="P1157" s="114" t="s">
        <v>8171</v>
      </c>
      <c r="Q1157" s="114" t="s">
        <v>8172</v>
      </c>
    </row>
    <row r="1158" spans="1:17">
      <c r="A1158" s="60">
        <v>43312</v>
      </c>
      <c r="B1158" s="61" t="s">
        <v>8173</v>
      </c>
      <c r="C1158" s="61" t="s">
        <v>8174</v>
      </c>
      <c r="D1158" s="61" t="s">
        <v>8175</v>
      </c>
      <c r="E1158" s="61" t="s">
        <v>25</v>
      </c>
      <c r="F1158" s="61">
        <v>25301040</v>
      </c>
      <c r="G1158" s="61">
        <v>27930272</v>
      </c>
      <c r="H1158" s="110">
        <v>12112241755.52</v>
      </c>
      <c r="I1158" s="113">
        <v>0.9</v>
      </c>
      <c r="J1158" s="110">
        <v>10901017579.968</v>
      </c>
      <c r="K1158" s="61">
        <v>1</v>
      </c>
      <c r="L1158" s="110">
        <v>10901017579.968</v>
      </c>
      <c r="M1158" s="61">
        <v>1</v>
      </c>
      <c r="N1158" s="112" t="s">
        <v>8176</v>
      </c>
      <c r="O1158" s="61" t="s">
        <v>8177</v>
      </c>
      <c r="P1158" s="114" t="s">
        <v>8178</v>
      </c>
      <c r="Q1158" s="114" t="s">
        <v>8179</v>
      </c>
    </row>
    <row r="1159" spans="1:17">
      <c r="A1159" s="60">
        <v>43312</v>
      </c>
      <c r="B1159" s="61" t="s">
        <v>8180</v>
      </c>
      <c r="C1159" s="61" t="s">
        <v>8181</v>
      </c>
      <c r="D1159" s="61" t="s">
        <v>8182</v>
      </c>
      <c r="E1159" s="61" t="s">
        <v>25</v>
      </c>
      <c r="F1159" s="61">
        <v>40301040</v>
      </c>
      <c r="G1159" s="61">
        <v>464091254</v>
      </c>
      <c r="H1159" s="110">
        <v>64842830008.88</v>
      </c>
      <c r="I1159" s="113">
        <v>1</v>
      </c>
      <c r="J1159" s="110">
        <v>64842830008.88</v>
      </c>
      <c r="K1159" s="61">
        <v>1</v>
      </c>
      <c r="L1159" s="110">
        <v>64842830008.88</v>
      </c>
      <c r="M1159" s="61">
        <v>1</v>
      </c>
      <c r="N1159" s="112" t="s">
        <v>8183</v>
      </c>
      <c r="O1159" s="61" t="s">
        <v>8184</v>
      </c>
      <c r="P1159" s="114" t="s">
        <v>8185</v>
      </c>
      <c r="Q1159" s="114" t="s">
        <v>8186</v>
      </c>
    </row>
    <row r="1160" spans="1:17">
      <c r="A1160" s="60">
        <v>43312</v>
      </c>
      <c r="B1160" s="61" t="s">
        <v>8187</v>
      </c>
      <c r="C1160" s="61" t="s">
        <v>8188</v>
      </c>
      <c r="D1160" s="61" t="s">
        <v>8189</v>
      </c>
      <c r="E1160" s="61" t="s">
        <v>25</v>
      </c>
      <c r="F1160" s="61">
        <v>30301010</v>
      </c>
      <c r="G1160" s="61">
        <v>243942435</v>
      </c>
      <c r="H1160" s="110">
        <v>13636382116.5</v>
      </c>
      <c r="I1160" s="113">
        <v>1</v>
      </c>
      <c r="J1160" s="110">
        <v>13636382116.5</v>
      </c>
      <c r="K1160" s="61">
        <v>1</v>
      </c>
      <c r="L1160" s="110">
        <v>13636382116.5</v>
      </c>
      <c r="M1160" s="61">
        <v>1</v>
      </c>
      <c r="N1160" s="112" t="s">
        <v>8190</v>
      </c>
      <c r="O1160" s="61" t="s">
        <v>8191</v>
      </c>
      <c r="P1160" s="114" t="s">
        <v>8192</v>
      </c>
      <c r="Q1160" s="114" t="s">
        <v>8193</v>
      </c>
    </row>
    <row r="1161" spans="1:17">
      <c r="A1161" s="60">
        <v>43312</v>
      </c>
      <c r="B1161" s="61" t="s">
        <v>8194</v>
      </c>
      <c r="C1161" s="61" t="s">
        <v>8195</v>
      </c>
      <c r="D1161" s="61" t="s">
        <v>8196</v>
      </c>
      <c r="E1161" s="61" t="s">
        <v>25</v>
      </c>
      <c r="F1161" s="61">
        <v>35102030</v>
      </c>
      <c r="G1161" s="61">
        <v>242875357</v>
      </c>
      <c r="H1161" s="110">
        <v>43576696552.94</v>
      </c>
      <c r="I1161" s="113">
        <v>1</v>
      </c>
      <c r="J1161" s="110">
        <v>43576696552.94</v>
      </c>
      <c r="K1161" s="61">
        <v>1</v>
      </c>
      <c r="L1161" s="110">
        <v>43576696552.94</v>
      </c>
      <c r="M1161" s="61">
        <v>1</v>
      </c>
      <c r="N1161" s="112" t="s">
        <v>8197</v>
      </c>
      <c r="O1161" s="61" t="s">
        <v>8198</v>
      </c>
      <c r="P1161" s="114" t="s">
        <v>8199</v>
      </c>
      <c r="Q1161" s="114" t="s">
        <v>8200</v>
      </c>
    </row>
    <row r="1162" spans="1:17">
      <c r="A1162" s="60">
        <v>43312</v>
      </c>
      <c r="B1162" s="61" t="s">
        <v>8201</v>
      </c>
      <c r="C1162" s="61" t="s">
        <v>8202</v>
      </c>
      <c r="D1162" s="61" t="s">
        <v>8203</v>
      </c>
      <c r="E1162" s="61" t="s">
        <v>25</v>
      </c>
      <c r="F1162" s="61">
        <v>10102020</v>
      </c>
      <c r="G1162" s="61">
        <v>95438121</v>
      </c>
      <c r="H1162" s="110">
        <v>9410198730.6</v>
      </c>
      <c r="I1162" s="113">
        <v>1</v>
      </c>
      <c r="J1162" s="110">
        <v>9410198730.6</v>
      </c>
      <c r="K1162" s="61">
        <v>1</v>
      </c>
      <c r="L1162" s="110">
        <v>9410198730.6</v>
      </c>
      <c r="M1162" s="61">
        <v>1</v>
      </c>
      <c r="N1162" s="112" t="s">
        <v>8204</v>
      </c>
      <c r="O1162" s="61" t="s">
        <v>8205</v>
      </c>
      <c r="P1162" s="114" t="s">
        <v>8206</v>
      </c>
      <c r="Q1162" s="114" t="s">
        <v>8207</v>
      </c>
    </row>
    <row r="1163" spans="1:17">
      <c r="A1163" s="60">
        <v>43312</v>
      </c>
      <c r="B1163" s="61" t="s">
        <v>8208</v>
      </c>
      <c r="C1163" s="61" t="s">
        <v>8209</v>
      </c>
      <c r="D1163" s="61" t="s">
        <v>8210</v>
      </c>
      <c r="E1163" s="61" t="s">
        <v>25</v>
      </c>
      <c r="F1163" s="61">
        <v>40301040</v>
      </c>
      <c r="G1163" s="61">
        <v>163988318</v>
      </c>
      <c r="H1163" s="110">
        <v>12402436490.34</v>
      </c>
      <c r="I1163" s="113">
        <v>0.95</v>
      </c>
      <c r="J1163" s="110">
        <v>11782314665.823</v>
      </c>
      <c r="K1163" s="61">
        <v>1</v>
      </c>
      <c r="L1163" s="110">
        <v>11782314665.823</v>
      </c>
      <c r="M1163" s="61">
        <v>1</v>
      </c>
      <c r="N1163" s="112" t="s">
        <v>8211</v>
      </c>
      <c r="O1163" s="61" t="s">
        <v>8212</v>
      </c>
      <c r="P1163" s="114" t="s">
        <v>8213</v>
      </c>
      <c r="Q1163" s="114" t="s">
        <v>8214</v>
      </c>
    </row>
    <row r="1164" spans="1:17">
      <c r="A1164" s="60">
        <v>43312</v>
      </c>
      <c r="B1164" s="61" t="s">
        <v>8215</v>
      </c>
      <c r="C1164" s="61" t="s">
        <v>8216</v>
      </c>
      <c r="D1164" s="61" t="s">
        <v>8217</v>
      </c>
      <c r="E1164" s="61" t="s">
        <v>25</v>
      </c>
      <c r="F1164" s="61">
        <v>20201070</v>
      </c>
      <c r="G1164" s="61">
        <v>106488799</v>
      </c>
      <c r="H1164" s="110">
        <v>21774829619.52</v>
      </c>
      <c r="I1164" s="113">
        <v>0.85</v>
      </c>
      <c r="J1164" s="110">
        <v>18508605176.592</v>
      </c>
      <c r="K1164" s="61">
        <v>1</v>
      </c>
      <c r="L1164" s="110">
        <v>18508605176.592</v>
      </c>
      <c r="M1164" s="61">
        <v>1</v>
      </c>
      <c r="N1164" s="112" t="s">
        <v>8218</v>
      </c>
      <c r="O1164" s="61" t="s">
        <v>8219</v>
      </c>
      <c r="P1164" s="114" t="s">
        <v>8220</v>
      </c>
      <c r="Q1164" s="114" t="s">
        <v>8221</v>
      </c>
    </row>
    <row r="1165" spans="1:17">
      <c r="A1165" s="60">
        <v>43312</v>
      </c>
      <c r="B1165" s="61" t="s">
        <v>75</v>
      </c>
      <c r="C1165" s="61" t="s">
        <v>76</v>
      </c>
      <c r="D1165" s="61" t="s">
        <v>77</v>
      </c>
      <c r="E1165" s="61" t="s">
        <v>25</v>
      </c>
      <c r="F1165" s="61">
        <v>45201020</v>
      </c>
      <c r="G1165" s="61">
        <v>4817517410</v>
      </c>
      <c r="H1165" s="110">
        <v>203732811268.9</v>
      </c>
      <c r="I1165" s="113">
        <v>1</v>
      </c>
      <c r="J1165" s="110">
        <v>203732811268.9</v>
      </c>
      <c r="K1165" s="61">
        <v>1</v>
      </c>
      <c r="L1165" s="110">
        <v>203732811268.9</v>
      </c>
      <c r="M1165" s="61">
        <v>1</v>
      </c>
      <c r="N1165" s="112" t="s">
        <v>8222</v>
      </c>
      <c r="O1165" s="61" t="s">
        <v>8223</v>
      </c>
      <c r="P1165" s="114" t="s">
        <v>8224</v>
      </c>
      <c r="Q1165" s="114" t="s">
        <v>8225</v>
      </c>
    </row>
    <row r="1166" spans="1:17">
      <c r="A1166" s="60">
        <v>43312</v>
      </c>
      <c r="B1166" s="61" t="s">
        <v>8226</v>
      </c>
      <c r="C1166" s="61" t="s">
        <v>8227</v>
      </c>
      <c r="D1166" s="61" t="s">
        <v>8228</v>
      </c>
      <c r="E1166" s="61" t="s">
        <v>25</v>
      </c>
      <c r="F1166" s="61">
        <v>40101015</v>
      </c>
      <c r="G1166" s="61">
        <v>115965926</v>
      </c>
      <c r="H1166" s="110">
        <v>6138076463.18</v>
      </c>
      <c r="I1166" s="113">
        <v>1</v>
      </c>
      <c r="J1166" s="110">
        <v>6138076463.18</v>
      </c>
      <c r="K1166" s="61">
        <v>1</v>
      </c>
      <c r="L1166" s="110">
        <v>6138076463.18</v>
      </c>
      <c r="M1166" s="61">
        <v>1</v>
      </c>
      <c r="N1166" s="112" t="s">
        <v>8229</v>
      </c>
      <c r="O1166" s="61" t="s">
        <v>8230</v>
      </c>
      <c r="P1166" s="114" t="s">
        <v>8231</v>
      </c>
      <c r="Q1166" s="114" t="s">
        <v>8232</v>
      </c>
    </row>
    <row r="1167" spans="1:17">
      <c r="A1167" s="60">
        <v>43312</v>
      </c>
      <c r="B1167" s="61" t="s">
        <v>8233</v>
      </c>
      <c r="C1167" s="61" t="s">
        <v>8234</v>
      </c>
      <c r="D1167" s="61" t="s">
        <v>8235</v>
      </c>
      <c r="E1167" s="61" t="s">
        <v>25</v>
      </c>
      <c r="F1167" s="61">
        <v>40101010</v>
      </c>
      <c r="G1167" s="61">
        <v>2570065748</v>
      </c>
      <c r="H1167" s="110">
        <v>184762026623.72</v>
      </c>
      <c r="I1167" s="113">
        <v>1</v>
      </c>
      <c r="J1167" s="110">
        <v>184762026623.72</v>
      </c>
      <c r="K1167" s="61">
        <v>1</v>
      </c>
      <c r="L1167" s="110">
        <v>184762026623.72</v>
      </c>
      <c r="M1167" s="61">
        <v>1</v>
      </c>
      <c r="N1167" s="112" t="s">
        <v>8236</v>
      </c>
      <c r="O1167" s="61" t="s">
        <v>8237</v>
      </c>
      <c r="P1167" s="114" t="s">
        <v>8238</v>
      </c>
      <c r="Q1167" s="114" t="s">
        <v>8239</v>
      </c>
    </row>
    <row r="1168" spans="1:17">
      <c r="A1168" s="60">
        <v>43312</v>
      </c>
      <c r="B1168" s="61" t="s">
        <v>8240</v>
      </c>
      <c r="C1168" s="61" t="s">
        <v>8241</v>
      </c>
      <c r="D1168" s="61" t="s">
        <v>8242</v>
      </c>
      <c r="E1168" s="61" t="s">
        <v>25</v>
      </c>
      <c r="F1168" s="61">
        <v>40101015</v>
      </c>
      <c r="G1168" s="61">
        <v>487325116</v>
      </c>
      <c r="H1168" s="110">
        <v>19385793114.48</v>
      </c>
      <c r="I1168" s="113">
        <v>1</v>
      </c>
      <c r="J1168" s="110">
        <v>19385793114.48</v>
      </c>
      <c r="K1168" s="61">
        <v>1</v>
      </c>
      <c r="L1168" s="110">
        <v>19385793114.48</v>
      </c>
      <c r="M1168" s="61">
        <v>1</v>
      </c>
      <c r="N1168" s="112" t="s">
        <v>8243</v>
      </c>
      <c r="O1168" s="61" t="s">
        <v>8244</v>
      </c>
      <c r="P1168" s="114" t="s">
        <v>8245</v>
      </c>
      <c r="Q1168" s="114" t="s">
        <v>8246</v>
      </c>
    </row>
    <row r="1169" spans="1:17">
      <c r="A1169" s="60">
        <v>43312</v>
      </c>
      <c r="B1169" s="61" t="s">
        <v>8247</v>
      </c>
      <c r="C1169" s="61" t="s">
        <v>8248</v>
      </c>
      <c r="D1169" s="61" t="s">
        <v>8249</v>
      </c>
      <c r="E1169" s="61" t="s">
        <v>25</v>
      </c>
      <c r="F1169" s="61">
        <v>45103010</v>
      </c>
      <c r="G1169" s="61">
        <v>136150856</v>
      </c>
      <c r="H1169" s="110">
        <v>14972509634.32</v>
      </c>
      <c r="I1169" s="113">
        <v>1</v>
      </c>
      <c r="J1169" s="110">
        <v>14972509634.32</v>
      </c>
      <c r="K1169" s="61">
        <v>1</v>
      </c>
      <c r="L1169" s="110">
        <v>14972509634.32</v>
      </c>
      <c r="M1169" s="61">
        <v>1</v>
      </c>
      <c r="N1169" s="112" t="s">
        <v>8250</v>
      </c>
      <c r="O1169" s="61" t="s">
        <v>8251</v>
      </c>
      <c r="P1169" s="114" t="s">
        <v>8252</v>
      </c>
      <c r="Q1169" s="114" t="s">
        <v>8253</v>
      </c>
    </row>
    <row r="1170" spans="1:17">
      <c r="A1170" s="60">
        <v>43312</v>
      </c>
      <c r="B1170" s="61" t="s">
        <v>8254</v>
      </c>
      <c r="C1170" s="61" t="s">
        <v>8255</v>
      </c>
      <c r="D1170" s="61" t="s">
        <v>8256</v>
      </c>
      <c r="E1170" s="61" t="s">
        <v>25</v>
      </c>
      <c r="F1170" s="61">
        <v>30301010</v>
      </c>
      <c r="G1170" s="61">
        <v>129403990</v>
      </c>
      <c r="H1170" s="110">
        <v>17491537328.3</v>
      </c>
      <c r="I1170" s="113">
        <v>1</v>
      </c>
      <c r="J1170" s="110">
        <v>17491537328.3</v>
      </c>
      <c r="K1170" s="61">
        <v>1</v>
      </c>
      <c r="L1170" s="110">
        <v>17491537328.3</v>
      </c>
      <c r="M1170" s="61">
        <v>1</v>
      </c>
      <c r="N1170" s="112" t="s">
        <v>8257</v>
      </c>
      <c r="O1170" s="61" t="s">
        <v>8258</v>
      </c>
      <c r="P1170" s="114" t="s">
        <v>8259</v>
      </c>
      <c r="Q1170" s="114" t="s">
        <v>8260</v>
      </c>
    </row>
    <row r="1171" spans="1:17">
      <c r="A1171" s="60">
        <v>43312</v>
      </c>
      <c r="B1171" s="61" t="s">
        <v>8261</v>
      </c>
      <c r="C1171" s="61" t="s">
        <v>8262</v>
      </c>
      <c r="D1171" s="61" t="s">
        <v>8263</v>
      </c>
      <c r="E1171" s="61" t="s">
        <v>25</v>
      </c>
      <c r="F1171" s="61">
        <v>40203040</v>
      </c>
      <c r="G1171" s="61">
        <v>340291358</v>
      </c>
      <c r="H1171" s="110">
        <v>54147160884.96</v>
      </c>
      <c r="I1171" s="113">
        <v>1</v>
      </c>
      <c r="J1171" s="110">
        <v>54147160884.96</v>
      </c>
      <c r="K1171" s="61">
        <v>1</v>
      </c>
      <c r="L1171" s="110">
        <v>54147160884.96</v>
      </c>
      <c r="M1171" s="61">
        <v>1</v>
      </c>
      <c r="N1171" s="112" t="s">
        <v>8264</v>
      </c>
      <c r="O1171" s="61" t="s">
        <v>8265</v>
      </c>
      <c r="P1171" s="114" t="s">
        <v>8266</v>
      </c>
      <c r="Q1171" s="114" t="s">
        <v>8267</v>
      </c>
    </row>
    <row r="1172" spans="1:17">
      <c r="A1172" s="60">
        <v>43312</v>
      </c>
      <c r="B1172" s="61" t="s">
        <v>8268</v>
      </c>
      <c r="C1172" s="61" t="s">
        <v>8269</v>
      </c>
      <c r="D1172" s="61" t="s">
        <v>8270</v>
      </c>
      <c r="E1172" s="61" t="s">
        <v>25</v>
      </c>
      <c r="F1172" s="61">
        <v>55103010</v>
      </c>
      <c r="G1172" s="61">
        <v>282420406</v>
      </c>
      <c r="H1172" s="110">
        <v>13652202426.04</v>
      </c>
      <c r="I1172" s="113">
        <v>1</v>
      </c>
      <c r="J1172" s="110">
        <v>13652202426.04</v>
      </c>
      <c r="K1172" s="61">
        <v>1</v>
      </c>
      <c r="L1172" s="110">
        <v>13652202426.04</v>
      </c>
      <c r="M1172" s="61">
        <v>1</v>
      </c>
      <c r="N1172" s="112" t="s">
        <v>8271</v>
      </c>
      <c r="O1172" s="61" t="s">
        <v>8272</v>
      </c>
      <c r="P1172" s="114" t="s">
        <v>8273</v>
      </c>
      <c r="Q1172" s="114" t="s">
        <v>8274</v>
      </c>
    </row>
    <row r="1173" spans="1:17">
      <c r="A1173" s="60">
        <v>43312</v>
      </c>
      <c r="B1173" s="61" t="s">
        <v>8275</v>
      </c>
      <c r="C1173" s="61" t="s">
        <v>8276</v>
      </c>
      <c r="D1173" s="61" t="s">
        <v>8277</v>
      </c>
      <c r="E1173" s="61" t="s">
        <v>25</v>
      </c>
      <c r="F1173" s="61">
        <v>30201030</v>
      </c>
      <c r="G1173" s="61">
        <v>4265906533</v>
      </c>
      <c r="H1173" s="110">
        <v>198919221633.79</v>
      </c>
      <c r="I1173" s="113">
        <v>0.95</v>
      </c>
      <c r="J1173" s="110">
        <v>188973260552.1</v>
      </c>
      <c r="K1173" s="61">
        <v>1</v>
      </c>
      <c r="L1173" s="110">
        <v>188973260552.1</v>
      </c>
      <c r="M1173" s="61">
        <v>1</v>
      </c>
      <c r="N1173" s="112" t="s">
        <v>8278</v>
      </c>
      <c r="O1173" s="61" t="s">
        <v>8279</v>
      </c>
      <c r="P1173" s="114" t="s">
        <v>8280</v>
      </c>
      <c r="Q1173" s="114" t="s">
        <v>8281</v>
      </c>
    </row>
    <row r="1174" spans="1:17">
      <c r="A1174" s="60">
        <v>43312</v>
      </c>
      <c r="B1174" s="61" t="s">
        <v>8282</v>
      </c>
      <c r="C1174" s="61" t="s">
        <v>8283</v>
      </c>
      <c r="D1174" s="61" t="s">
        <v>8284</v>
      </c>
      <c r="E1174" s="61" t="s">
        <v>25</v>
      </c>
      <c r="F1174" s="61">
        <v>45203010</v>
      </c>
      <c r="G1174" s="61">
        <v>173551058</v>
      </c>
      <c r="H1174" s="110">
        <v>9160024841.24</v>
      </c>
      <c r="I1174" s="113">
        <v>1</v>
      </c>
      <c r="J1174" s="110">
        <v>9160024841.24</v>
      </c>
      <c r="K1174" s="61">
        <v>1</v>
      </c>
      <c r="L1174" s="110">
        <v>9160024841.24</v>
      </c>
      <c r="M1174" s="61">
        <v>1</v>
      </c>
      <c r="N1174" s="112" t="s">
        <v>8285</v>
      </c>
      <c r="O1174" s="61" t="s">
        <v>8286</v>
      </c>
      <c r="P1174" s="114" t="s">
        <v>8287</v>
      </c>
      <c r="Q1174" s="114" t="s">
        <v>8288</v>
      </c>
    </row>
    <row r="1175" spans="1:17">
      <c r="A1175" s="60">
        <v>43312</v>
      </c>
      <c r="B1175" s="61" t="s">
        <v>8289</v>
      </c>
      <c r="C1175" s="61" t="s">
        <v>8290</v>
      </c>
      <c r="D1175" s="61" t="s">
        <v>8291</v>
      </c>
      <c r="E1175" s="61" t="s">
        <v>25</v>
      </c>
      <c r="F1175" s="61">
        <v>45102010</v>
      </c>
      <c r="G1175" s="61">
        <v>588051333</v>
      </c>
      <c r="H1175" s="110">
        <v>47926183639.5</v>
      </c>
      <c r="I1175" s="113">
        <v>1</v>
      </c>
      <c r="J1175" s="110">
        <v>47926183639.5</v>
      </c>
      <c r="K1175" s="61">
        <v>1</v>
      </c>
      <c r="L1175" s="110">
        <v>47926183639.5</v>
      </c>
      <c r="M1175" s="61">
        <v>1</v>
      </c>
      <c r="N1175" s="112" t="s">
        <v>8292</v>
      </c>
      <c r="O1175" s="61" t="s">
        <v>8293</v>
      </c>
      <c r="P1175" s="114" t="s">
        <v>8294</v>
      </c>
      <c r="Q1175" s="114" t="s">
        <v>8295</v>
      </c>
    </row>
    <row r="1176" spans="1:17">
      <c r="A1176" s="60">
        <v>43312</v>
      </c>
      <c r="B1176" s="61" t="s">
        <v>8296</v>
      </c>
      <c r="C1176" s="61" t="s">
        <v>8297</v>
      </c>
      <c r="D1176" s="61" t="s">
        <v>8298</v>
      </c>
      <c r="E1176" s="61" t="s">
        <v>25</v>
      </c>
      <c r="F1176" s="61">
        <v>30301010</v>
      </c>
      <c r="G1176" s="61">
        <v>875326736</v>
      </c>
      <c r="H1176" s="110">
        <v>58655644579.36</v>
      </c>
      <c r="I1176" s="113">
        <v>0.95</v>
      </c>
      <c r="J1176" s="110">
        <v>55722862350.392</v>
      </c>
      <c r="K1176" s="61">
        <v>1</v>
      </c>
      <c r="L1176" s="110">
        <v>55722862350.392</v>
      </c>
      <c r="M1176" s="61">
        <v>1</v>
      </c>
      <c r="N1176" s="112" t="s">
        <v>8299</v>
      </c>
      <c r="O1176" s="61" t="s">
        <v>8300</v>
      </c>
      <c r="P1176" s="114" t="s">
        <v>8301</v>
      </c>
      <c r="Q1176" s="114" t="s">
        <v>8302</v>
      </c>
    </row>
    <row r="1177" spans="1:17">
      <c r="A1177" s="60">
        <v>43312</v>
      </c>
      <c r="B1177" s="61" t="s">
        <v>8303</v>
      </c>
      <c r="C1177" s="61" t="s">
        <v>8304</v>
      </c>
      <c r="D1177" s="61" t="s">
        <v>8305</v>
      </c>
      <c r="E1177" s="61" t="s">
        <v>25</v>
      </c>
      <c r="F1177" s="61">
        <v>25401025</v>
      </c>
      <c r="G1177" s="61">
        <v>4635063642</v>
      </c>
      <c r="H1177" s="110">
        <v>165842577110.76</v>
      </c>
      <c r="I1177" s="113">
        <v>1</v>
      </c>
      <c r="J1177" s="110">
        <v>165842577110.76</v>
      </c>
      <c r="K1177" s="61">
        <v>1</v>
      </c>
      <c r="L1177" s="110">
        <v>165842577110.76</v>
      </c>
      <c r="M1177" s="61">
        <v>1</v>
      </c>
      <c r="N1177" s="112" t="s">
        <v>8306</v>
      </c>
      <c r="O1177" s="61" t="s">
        <v>8307</v>
      </c>
      <c r="P1177" s="114" t="s">
        <v>8308</v>
      </c>
      <c r="Q1177" s="114" t="s">
        <v>8309</v>
      </c>
    </row>
    <row r="1178" spans="1:17">
      <c r="A1178" s="60">
        <v>43312</v>
      </c>
      <c r="B1178" s="61" t="s">
        <v>8310</v>
      </c>
      <c r="C1178" s="61" t="s">
        <v>8311</v>
      </c>
      <c r="D1178" s="61" t="s">
        <v>8312</v>
      </c>
      <c r="E1178" s="61" t="s">
        <v>25</v>
      </c>
      <c r="F1178" s="61">
        <v>40101015</v>
      </c>
      <c r="G1178" s="61">
        <v>172813294</v>
      </c>
      <c r="H1178" s="110">
        <v>16752520720.36</v>
      </c>
      <c r="I1178" s="113">
        <v>1</v>
      </c>
      <c r="J1178" s="110">
        <v>16752520720.36</v>
      </c>
      <c r="K1178" s="61">
        <v>1</v>
      </c>
      <c r="L1178" s="110">
        <v>16752520720.36</v>
      </c>
      <c r="M1178" s="61">
        <v>1</v>
      </c>
      <c r="N1178" s="112" t="s">
        <v>8313</v>
      </c>
      <c r="O1178" s="61" t="s">
        <v>8314</v>
      </c>
      <c r="P1178" s="114" t="s">
        <v>8315</v>
      </c>
      <c r="Q1178" s="114" t="s">
        <v>8316</v>
      </c>
    </row>
    <row r="1179" spans="1:17">
      <c r="A1179" s="60">
        <v>43312</v>
      </c>
      <c r="B1179" s="61" t="s">
        <v>8317</v>
      </c>
      <c r="C1179" s="61" t="s">
        <v>8318</v>
      </c>
      <c r="D1179" s="61" t="s">
        <v>8319</v>
      </c>
      <c r="E1179" s="61" t="s">
        <v>25</v>
      </c>
      <c r="F1179" s="61">
        <v>45201020</v>
      </c>
      <c r="G1179" s="61">
        <v>190971960</v>
      </c>
      <c r="H1179" s="110">
        <v>6132109635.6</v>
      </c>
      <c r="I1179" s="113">
        <v>1</v>
      </c>
      <c r="J1179" s="110">
        <v>6132109635.6</v>
      </c>
      <c r="K1179" s="61">
        <v>1</v>
      </c>
      <c r="L1179" s="110">
        <v>6132109635.6</v>
      </c>
      <c r="M1179" s="61">
        <v>1</v>
      </c>
      <c r="N1179" s="112" t="s">
        <v>8320</v>
      </c>
      <c r="O1179" s="61" t="s">
        <v>8321</v>
      </c>
      <c r="P1179" s="114" t="s">
        <v>8322</v>
      </c>
      <c r="Q1179" s="114" t="s">
        <v>8323</v>
      </c>
    </row>
    <row r="1180" spans="1:17">
      <c r="A1180" s="60">
        <v>43312</v>
      </c>
      <c r="B1180" s="61" t="s">
        <v>8324</v>
      </c>
      <c r="C1180" s="61" t="s">
        <v>8325</v>
      </c>
      <c r="D1180" s="61" t="s">
        <v>8326</v>
      </c>
      <c r="E1180" s="61" t="s">
        <v>25</v>
      </c>
      <c r="F1180" s="61">
        <v>30202030</v>
      </c>
      <c r="G1180" s="61">
        <v>400660848</v>
      </c>
      <c r="H1180" s="110">
        <v>14708259730.08</v>
      </c>
      <c r="I1180" s="113">
        <v>1</v>
      </c>
      <c r="J1180" s="110">
        <v>14708259730.08</v>
      </c>
      <c r="K1180" s="61">
        <v>1</v>
      </c>
      <c r="L1180" s="110">
        <v>14708259730.08</v>
      </c>
      <c r="M1180" s="61">
        <v>1</v>
      </c>
      <c r="N1180" s="112" t="s">
        <v>8327</v>
      </c>
      <c r="O1180" s="61" t="s">
        <v>8328</v>
      </c>
      <c r="P1180" s="114" t="s">
        <v>8329</v>
      </c>
      <c r="Q1180" s="114" t="s">
        <v>8330</v>
      </c>
    </row>
    <row r="1181" spans="1:17">
      <c r="A1181" s="60">
        <v>43312</v>
      </c>
      <c r="B1181" s="61" t="s">
        <v>8331</v>
      </c>
      <c r="C1181" s="61" t="s">
        <v>8332</v>
      </c>
      <c r="D1181" s="61" t="s">
        <v>8333</v>
      </c>
      <c r="E1181" s="61" t="s">
        <v>25</v>
      </c>
      <c r="F1181" s="61">
        <v>10102020</v>
      </c>
      <c r="G1181" s="61">
        <v>200089115</v>
      </c>
      <c r="H1181" s="110">
        <v>29182997422.75</v>
      </c>
      <c r="I1181" s="113">
        <v>1</v>
      </c>
      <c r="J1181" s="110">
        <v>29182997422.75</v>
      </c>
      <c r="K1181" s="61">
        <v>1</v>
      </c>
      <c r="L1181" s="110">
        <v>29182997422.75</v>
      </c>
      <c r="M1181" s="61">
        <v>1</v>
      </c>
      <c r="N1181" s="112" t="s">
        <v>8334</v>
      </c>
      <c r="O1181" s="61" t="s">
        <v>8335</v>
      </c>
      <c r="P1181" s="114" t="s">
        <v>8336</v>
      </c>
      <c r="Q1181" s="114" t="s">
        <v>8337</v>
      </c>
    </row>
    <row r="1182" spans="1:17">
      <c r="A1182" s="60">
        <v>43312</v>
      </c>
      <c r="B1182" s="61" t="s">
        <v>8338</v>
      </c>
      <c r="C1182" s="61" t="s">
        <v>8339</v>
      </c>
      <c r="D1182" s="61" t="s">
        <v>8340</v>
      </c>
      <c r="E1182" s="61" t="s">
        <v>25</v>
      </c>
      <c r="F1182" s="61">
        <v>10102020</v>
      </c>
      <c r="G1182" s="61">
        <v>1174577506</v>
      </c>
      <c r="H1182" s="110">
        <v>84769258608.02</v>
      </c>
      <c r="I1182" s="113">
        <v>1</v>
      </c>
      <c r="J1182" s="110">
        <v>84769258608.02</v>
      </c>
      <c r="K1182" s="61">
        <v>1</v>
      </c>
      <c r="L1182" s="110">
        <v>84769258608.02</v>
      </c>
      <c r="M1182" s="61">
        <v>1</v>
      </c>
      <c r="N1182" s="112" t="s">
        <v>8341</v>
      </c>
      <c r="O1182" s="61" t="s">
        <v>8342</v>
      </c>
      <c r="P1182" s="114" t="s">
        <v>8343</v>
      </c>
      <c r="Q1182" s="114" t="s">
        <v>8344</v>
      </c>
    </row>
    <row r="1183" spans="1:17">
      <c r="A1183" s="60">
        <v>43312</v>
      </c>
      <c r="B1183" s="61" t="s">
        <v>8345</v>
      </c>
      <c r="C1183" s="61" t="s">
        <v>8346</v>
      </c>
      <c r="D1183" s="61" t="s">
        <v>8347</v>
      </c>
      <c r="E1183" s="61" t="s">
        <v>25</v>
      </c>
      <c r="F1183" s="61">
        <v>55103010</v>
      </c>
      <c r="G1183" s="61">
        <v>310397070</v>
      </c>
      <c r="H1183" s="110">
        <v>24499640735.1</v>
      </c>
      <c r="I1183" s="113">
        <v>1</v>
      </c>
      <c r="J1183" s="110">
        <v>24499640735.1</v>
      </c>
      <c r="K1183" s="61">
        <v>1</v>
      </c>
      <c r="L1183" s="110">
        <v>24499640735.1</v>
      </c>
      <c r="M1183" s="61">
        <v>1</v>
      </c>
      <c r="N1183" s="112" t="s">
        <v>8348</v>
      </c>
      <c r="O1183" s="61" t="s">
        <v>8349</v>
      </c>
      <c r="P1183" s="114" t="s">
        <v>8350</v>
      </c>
      <c r="Q1183" s="114" t="s">
        <v>8351</v>
      </c>
    </row>
    <row r="1184" spans="1:17">
      <c r="A1184" s="60">
        <v>43312</v>
      </c>
      <c r="B1184" s="61" t="s">
        <v>8352</v>
      </c>
      <c r="C1184" s="61" t="s">
        <v>8353</v>
      </c>
      <c r="D1184" s="61" t="s">
        <v>8354</v>
      </c>
      <c r="E1184" s="61" t="s">
        <v>25</v>
      </c>
      <c r="F1184" s="61">
        <v>30201020</v>
      </c>
      <c r="G1184" s="61">
        <v>171380625</v>
      </c>
      <c r="H1184" s="110">
        <v>36029348793.75</v>
      </c>
      <c r="I1184" s="113">
        <v>1</v>
      </c>
      <c r="J1184" s="110">
        <v>36029348793.75</v>
      </c>
      <c r="K1184" s="61">
        <v>1</v>
      </c>
      <c r="L1184" s="110">
        <v>36029348793.75</v>
      </c>
      <c r="M1184" s="61">
        <v>1</v>
      </c>
      <c r="N1184" s="112" t="s">
        <v>8355</v>
      </c>
      <c r="O1184" s="61" t="s">
        <v>8356</v>
      </c>
      <c r="P1184" s="114" t="s">
        <v>8357</v>
      </c>
      <c r="Q1184" s="114" t="s">
        <v>8358</v>
      </c>
    </row>
    <row r="1185" spans="1:17">
      <c r="A1185" s="60">
        <v>43312</v>
      </c>
      <c r="B1185" s="61" t="s">
        <v>8359</v>
      </c>
      <c r="C1185" s="61" t="s">
        <v>8360</v>
      </c>
      <c r="D1185" s="61" t="s">
        <v>8361</v>
      </c>
      <c r="E1185" s="61" t="s">
        <v>25</v>
      </c>
      <c r="F1185" s="61">
        <v>10102020</v>
      </c>
      <c r="G1185" s="61">
        <v>375215902</v>
      </c>
      <c r="H1185" s="110">
        <v>23965039660.74</v>
      </c>
      <c r="I1185" s="113">
        <v>0.25</v>
      </c>
      <c r="J1185" s="110">
        <v>5991259915.185</v>
      </c>
      <c r="K1185" s="61">
        <v>1</v>
      </c>
      <c r="L1185" s="110">
        <v>5991259915.185</v>
      </c>
      <c r="M1185" s="61">
        <v>1</v>
      </c>
      <c r="N1185" s="112" t="s">
        <v>8362</v>
      </c>
      <c r="O1185" s="61" t="s">
        <v>8363</v>
      </c>
      <c r="P1185" s="114" t="s">
        <v>8364</v>
      </c>
      <c r="Q1185" s="114" t="s">
        <v>8365</v>
      </c>
    </row>
    <row r="1186" spans="1:17">
      <c r="A1186" s="60">
        <v>43312</v>
      </c>
      <c r="B1186" s="61" t="s">
        <v>8366</v>
      </c>
      <c r="C1186" s="61" t="s">
        <v>8367</v>
      </c>
      <c r="D1186" s="61" t="s">
        <v>8368</v>
      </c>
      <c r="E1186" s="61" t="s">
        <v>25</v>
      </c>
      <c r="F1186" s="61">
        <v>35101020</v>
      </c>
      <c r="G1186" s="61">
        <v>49021383</v>
      </c>
      <c r="H1186" s="110">
        <v>12770070271.5</v>
      </c>
      <c r="I1186" s="113">
        <v>1</v>
      </c>
      <c r="J1186" s="110">
        <v>12770070271.5</v>
      </c>
      <c r="K1186" s="61">
        <v>1</v>
      </c>
      <c r="L1186" s="110">
        <v>12770070271.5</v>
      </c>
      <c r="M1186" s="61">
        <v>1</v>
      </c>
      <c r="N1186" s="112" t="s">
        <v>8369</v>
      </c>
      <c r="O1186" s="61" t="s">
        <v>8370</v>
      </c>
      <c r="P1186" s="114" t="s">
        <v>8371</v>
      </c>
      <c r="Q1186" s="114" t="s">
        <v>8372</v>
      </c>
    </row>
    <row r="1187" spans="1:17">
      <c r="A1187" s="60">
        <v>43312</v>
      </c>
      <c r="B1187" s="61" t="s">
        <v>8373</v>
      </c>
      <c r="C1187" s="61" t="s">
        <v>8374</v>
      </c>
      <c r="D1187" s="61" t="s">
        <v>8375</v>
      </c>
      <c r="E1187" s="61" t="s">
        <v>25</v>
      </c>
      <c r="F1187" s="61">
        <v>20201070</v>
      </c>
      <c r="G1187" s="61">
        <v>231994303</v>
      </c>
      <c r="H1187" s="110">
        <v>13314153049.17</v>
      </c>
      <c r="I1187" s="113">
        <v>0.9</v>
      </c>
      <c r="J1187" s="110">
        <v>11982737744.253</v>
      </c>
      <c r="K1187" s="61">
        <v>1</v>
      </c>
      <c r="L1187" s="110">
        <v>11982737744.253</v>
      </c>
      <c r="M1187" s="61">
        <v>1</v>
      </c>
      <c r="N1187" s="112" t="s">
        <v>8376</v>
      </c>
      <c r="O1187" s="61" t="s">
        <v>8377</v>
      </c>
      <c r="P1187" s="114" t="s">
        <v>8378</v>
      </c>
      <c r="Q1187" s="114" t="s">
        <v>8379</v>
      </c>
    </row>
    <row r="1188" spans="1:17">
      <c r="A1188" s="60">
        <v>43312</v>
      </c>
      <c r="B1188" s="61" t="s">
        <v>8380</v>
      </c>
      <c r="C1188" s="61" t="s">
        <v>8381</v>
      </c>
      <c r="D1188" s="61" t="s">
        <v>8382</v>
      </c>
      <c r="E1188" s="61" t="s">
        <v>25</v>
      </c>
      <c r="F1188" s="61">
        <v>45203015</v>
      </c>
      <c r="G1188" s="61">
        <v>857453098</v>
      </c>
      <c r="H1188" s="110">
        <v>28450293791.64</v>
      </c>
      <c r="I1188" s="113">
        <v>1</v>
      </c>
      <c r="J1188" s="110">
        <v>28450293791.64</v>
      </c>
      <c r="K1188" s="61">
        <v>1</v>
      </c>
      <c r="L1188" s="110">
        <v>28450293791.64</v>
      </c>
      <c r="M1188" s="61">
        <v>1</v>
      </c>
      <c r="N1188" s="112" t="s">
        <v>8383</v>
      </c>
      <c r="O1188" s="61" t="s">
        <v>8384</v>
      </c>
      <c r="P1188" s="114" t="s">
        <v>8385</v>
      </c>
      <c r="Q1188" s="114" t="s">
        <v>8386</v>
      </c>
    </row>
    <row r="1189" spans="1:17">
      <c r="A1189" s="60">
        <v>43312</v>
      </c>
      <c r="B1189" s="61" t="s">
        <v>8387</v>
      </c>
      <c r="C1189" s="61" t="s">
        <v>8388</v>
      </c>
      <c r="D1189" s="61" t="s">
        <v>8389</v>
      </c>
      <c r="E1189" s="61" t="s">
        <v>25</v>
      </c>
      <c r="F1189" s="61">
        <v>20202020</v>
      </c>
      <c r="G1189" s="61">
        <v>36094701</v>
      </c>
      <c r="H1189" s="110">
        <v>15009981410.85</v>
      </c>
      <c r="I1189" s="113">
        <v>1</v>
      </c>
      <c r="J1189" s="110">
        <v>15009981410.85</v>
      </c>
      <c r="K1189" s="61">
        <v>1</v>
      </c>
      <c r="L1189" s="110">
        <v>15009981410.85</v>
      </c>
      <c r="M1189" s="61">
        <v>1</v>
      </c>
      <c r="N1189" s="112" t="s">
        <v>8390</v>
      </c>
      <c r="O1189" s="61" t="s">
        <v>8391</v>
      </c>
      <c r="P1189" s="114" t="s">
        <v>8392</v>
      </c>
      <c r="Q1189" s="114" t="s">
        <v>8393</v>
      </c>
    </row>
    <row r="1190" spans="1:17">
      <c r="A1190" s="60">
        <v>43312</v>
      </c>
      <c r="B1190" s="61" t="s">
        <v>8394</v>
      </c>
      <c r="C1190" s="61" t="s">
        <v>8395</v>
      </c>
      <c r="D1190" s="61" t="s">
        <v>8396</v>
      </c>
      <c r="E1190" s="61" t="s">
        <v>25</v>
      </c>
      <c r="F1190" s="61">
        <v>30101040</v>
      </c>
      <c r="G1190" s="61">
        <v>439105871</v>
      </c>
      <c r="H1190" s="110">
        <v>96036845046.41</v>
      </c>
      <c r="I1190" s="113">
        <v>1</v>
      </c>
      <c r="J1190" s="110">
        <v>96036845046.41</v>
      </c>
      <c r="K1190" s="61">
        <v>1</v>
      </c>
      <c r="L1190" s="110">
        <v>96036845046.41</v>
      </c>
      <c r="M1190" s="61">
        <v>1</v>
      </c>
      <c r="N1190" s="112" t="s">
        <v>8397</v>
      </c>
      <c r="O1190" s="61" t="s">
        <v>8398</v>
      </c>
      <c r="P1190" s="114" t="s">
        <v>8399</v>
      </c>
      <c r="Q1190" s="114" t="s">
        <v>8400</v>
      </c>
    </row>
    <row r="1191" spans="1:17">
      <c r="A1191" s="60">
        <v>43312</v>
      </c>
      <c r="B1191" s="61" t="s">
        <v>8401</v>
      </c>
      <c r="C1191" s="61" t="s">
        <v>8402</v>
      </c>
      <c r="D1191" s="61" t="s">
        <v>8403</v>
      </c>
      <c r="E1191" s="61" t="s">
        <v>25</v>
      </c>
      <c r="F1191" s="61">
        <v>30302010</v>
      </c>
      <c r="G1191" s="61">
        <v>749864475</v>
      </c>
      <c r="H1191" s="110">
        <v>10055682609.75</v>
      </c>
      <c r="I1191" s="113">
        <v>0.65</v>
      </c>
      <c r="J1191" s="110">
        <v>6536193696.3375</v>
      </c>
      <c r="K1191" s="61">
        <v>1</v>
      </c>
      <c r="L1191" s="110">
        <v>6536193696.3375</v>
      </c>
      <c r="M1191" s="61">
        <v>1</v>
      </c>
      <c r="N1191" s="112" t="s">
        <v>8404</v>
      </c>
      <c r="O1191" s="61" t="s">
        <v>8405</v>
      </c>
      <c r="P1191" s="114" t="s">
        <v>8406</v>
      </c>
      <c r="Q1191" s="114" t="s">
        <v>8407</v>
      </c>
    </row>
    <row r="1192" spans="1:17">
      <c r="A1192" s="60">
        <v>43312</v>
      </c>
      <c r="B1192" s="61" t="s">
        <v>8408</v>
      </c>
      <c r="C1192" s="61" t="s">
        <v>8409</v>
      </c>
      <c r="D1192" s="61" t="s">
        <v>8410</v>
      </c>
      <c r="E1192" s="61" t="s">
        <v>25</v>
      </c>
      <c r="F1192" s="61">
        <v>60101080</v>
      </c>
      <c r="G1192" s="61">
        <v>406906992</v>
      </c>
      <c r="H1192" s="110">
        <v>45097501923.36</v>
      </c>
      <c r="I1192" s="113">
        <v>1</v>
      </c>
      <c r="J1192" s="110">
        <v>45097501923.36</v>
      </c>
      <c r="K1192" s="61">
        <v>1</v>
      </c>
      <c r="L1192" s="110">
        <v>45097501923.36</v>
      </c>
      <c r="M1192" s="61">
        <v>1</v>
      </c>
      <c r="N1192" s="112" t="s">
        <v>8411</v>
      </c>
      <c r="O1192" s="61" t="s">
        <v>8412</v>
      </c>
      <c r="P1192" s="114" t="s">
        <v>8413</v>
      </c>
      <c r="Q1192" s="114" t="s">
        <v>8414</v>
      </c>
    </row>
    <row r="1193" spans="1:17">
      <c r="A1193" s="60">
        <v>43312</v>
      </c>
      <c r="B1193" s="61" t="s">
        <v>8415</v>
      </c>
      <c r="C1193" s="61" t="s">
        <v>8416</v>
      </c>
      <c r="D1193" s="61" t="s">
        <v>8417</v>
      </c>
      <c r="E1193" s="61" t="s">
        <v>25</v>
      </c>
      <c r="F1193" s="61">
        <v>15103010</v>
      </c>
      <c r="G1193" s="61">
        <v>134309260</v>
      </c>
      <c r="H1193" s="110">
        <v>6080180200.2</v>
      </c>
      <c r="I1193" s="113">
        <v>1</v>
      </c>
      <c r="J1193" s="110">
        <v>6080180200.2</v>
      </c>
      <c r="K1193" s="61">
        <v>1</v>
      </c>
      <c r="L1193" s="110">
        <v>6080180200.2</v>
      </c>
      <c r="M1193" s="61">
        <v>1</v>
      </c>
      <c r="N1193" s="112" t="s">
        <v>8418</v>
      </c>
      <c r="O1193" s="61" t="s">
        <v>8419</v>
      </c>
      <c r="P1193" s="114" t="s">
        <v>8420</v>
      </c>
      <c r="Q1193" s="114" t="s">
        <v>8421</v>
      </c>
    </row>
    <row r="1194" spans="1:17">
      <c r="A1194" s="60">
        <v>43312</v>
      </c>
      <c r="B1194" s="61" t="s">
        <v>8422</v>
      </c>
      <c r="C1194" s="61" t="s">
        <v>8423</v>
      </c>
      <c r="D1194" s="61" t="s">
        <v>8424</v>
      </c>
      <c r="E1194" s="61" t="s">
        <v>25</v>
      </c>
      <c r="F1194" s="61">
        <v>20304010</v>
      </c>
      <c r="G1194" s="61">
        <v>887236080</v>
      </c>
      <c r="H1194" s="110">
        <v>62709846134.4</v>
      </c>
      <c r="I1194" s="113">
        <v>0.95</v>
      </c>
      <c r="J1194" s="110">
        <v>59574353827.68</v>
      </c>
      <c r="K1194" s="61">
        <v>1</v>
      </c>
      <c r="L1194" s="110">
        <v>59574353827.68</v>
      </c>
      <c r="M1194" s="61">
        <v>1</v>
      </c>
      <c r="N1194" s="112" t="s">
        <v>8425</v>
      </c>
      <c r="O1194" s="61" t="s">
        <v>8426</v>
      </c>
      <c r="P1194" s="114" t="s">
        <v>8427</v>
      </c>
      <c r="Q1194" s="114" t="s">
        <v>8428</v>
      </c>
    </row>
    <row r="1195" spans="1:17">
      <c r="A1195" s="60">
        <v>43312</v>
      </c>
      <c r="B1195" s="61" t="s">
        <v>8429</v>
      </c>
      <c r="C1195" s="61" t="s">
        <v>8430</v>
      </c>
      <c r="D1195" s="61" t="s">
        <v>8431</v>
      </c>
      <c r="E1195" s="61" t="s">
        <v>25</v>
      </c>
      <c r="F1195" s="61">
        <v>20106010</v>
      </c>
      <c r="G1195" s="61">
        <v>165683334</v>
      </c>
      <c r="H1195" s="110">
        <v>23661236928.54</v>
      </c>
      <c r="I1195" s="113">
        <v>0.95</v>
      </c>
      <c r="J1195" s="110">
        <v>22478175082.113</v>
      </c>
      <c r="K1195" s="61">
        <v>1</v>
      </c>
      <c r="L1195" s="110">
        <v>22478175082.113</v>
      </c>
      <c r="M1195" s="61">
        <v>1</v>
      </c>
      <c r="N1195" s="112" t="s">
        <v>8432</v>
      </c>
      <c r="O1195" s="61" t="s">
        <v>8433</v>
      </c>
      <c r="P1195" s="114" t="s">
        <v>8434</v>
      </c>
      <c r="Q1195" s="114" t="s">
        <v>8435</v>
      </c>
    </row>
    <row r="1196" spans="1:17">
      <c r="A1196" s="60">
        <v>43312</v>
      </c>
      <c r="B1196" s="61" t="s">
        <v>8436</v>
      </c>
      <c r="C1196" s="61" t="s">
        <v>8437</v>
      </c>
      <c r="D1196" s="61" t="s">
        <v>8438</v>
      </c>
      <c r="E1196" s="61" t="s">
        <v>25</v>
      </c>
      <c r="F1196" s="61">
        <v>35102015</v>
      </c>
      <c r="G1196" s="61">
        <v>1014532157</v>
      </c>
      <c r="H1196" s="110">
        <v>65802555703.02</v>
      </c>
      <c r="I1196" s="113">
        <v>1</v>
      </c>
      <c r="J1196" s="110">
        <v>65802555703.02</v>
      </c>
      <c r="K1196" s="61">
        <v>1</v>
      </c>
      <c r="L1196" s="110">
        <v>65802555703.02</v>
      </c>
      <c r="M1196" s="61">
        <v>1</v>
      </c>
      <c r="N1196" s="112" t="s">
        <v>8439</v>
      </c>
      <c r="O1196" s="61" t="s">
        <v>8440</v>
      </c>
      <c r="P1196" s="114" t="s">
        <v>8441</v>
      </c>
      <c r="Q1196" s="114" t="s">
        <v>8442</v>
      </c>
    </row>
    <row r="1197" spans="1:17">
      <c r="A1197" s="60">
        <v>43312</v>
      </c>
      <c r="B1197" s="61" t="s">
        <v>8443</v>
      </c>
      <c r="C1197" s="61" t="s">
        <v>8444</v>
      </c>
      <c r="D1197" s="61" t="s">
        <v>8445</v>
      </c>
      <c r="E1197" s="61" t="s">
        <v>25</v>
      </c>
      <c r="F1197" s="61">
        <v>35101010</v>
      </c>
      <c r="G1197" s="61">
        <v>697569470</v>
      </c>
      <c r="H1197" s="110">
        <v>71556676232.6</v>
      </c>
      <c r="I1197" s="113">
        <v>0.9</v>
      </c>
      <c r="J1197" s="110">
        <v>64401008609.34</v>
      </c>
      <c r="K1197" s="61">
        <v>1</v>
      </c>
      <c r="L1197" s="110">
        <v>64401008609.34</v>
      </c>
      <c r="M1197" s="61">
        <v>1</v>
      </c>
      <c r="N1197" s="112" t="s">
        <v>8446</v>
      </c>
      <c r="O1197" s="61" t="s">
        <v>8447</v>
      </c>
      <c r="P1197" s="114" t="s">
        <v>8448</v>
      </c>
      <c r="Q1197" s="114" t="s">
        <v>8449</v>
      </c>
    </row>
    <row r="1198" spans="1:17">
      <c r="A1198" s="60">
        <v>43312</v>
      </c>
      <c r="B1198" s="61" t="s">
        <v>8450</v>
      </c>
      <c r="C1198" s="61" t="s">
        <v>8451</v>
      </c>
      <c r="D1198" s="61" t="s">
        <v>8452</v>
      </c>
      <c r="E1198" s="61" t="s">
        <v>25</v>
      </c>
      <c r="F1198" s="61">
        <v>25301040</v>
      </c>
      <c r="G1198" s="61">
        <v>123533817</v>
      </c>
      <c r="H1198" s="110">
        <v>13210706389.98</v>
      </c>
      <c r="I1198" s="113">
        <v>1</v>
      </c>
      <c r="J1198" s="110">
        <v>13210706389.98</v>
      </c>
      <c r="K1198" s="61">
        <v>1</v>
      </c>
      <c r="L1198" s="110">
        <v>13210706389.98</v>
      </c>
      <c r="M1198" s="61">
        <v>1</v>
      </c>
      <c r="N1198" s="112" t="s">
        <v>8453</v>
      </c>
      <c r="O1198" s="61" t="s">
        <v>8454</v>
      </c>
      <c r="P1198" s="114" t="s">
        <v>8455</v>
      </c>
      <c r="Q1198" s="114" t="s">
        <v>8456</v>
      </c>
    </row>
    <row r="1199" spans="1:17">
      <c r="A1199" s="60">
        <v>43312</v>
      </c>
      <c r="B1199" s="61" t="s">
        <v>8457</v>
      </c>
      <c r="C1199" s="61" t="s">
        <v>8458</v>
      </c>
      <c r="D1199" s="61" t="s">
        <v>8459</v>
      </c>
      <c r="E1199" s="61" t="s">
        <v>25</v>
      </c>
      <c r="F1199" s="61">
        <v>35102015</v>
      </c>
      <c r="G1199" s="61">
        <v>182000000</v>
      </c>
      <c r="H1199" s="110">
        <v>12790960000</v>
      </c>
      <c r="I1199" s="113">
        <v>0.8</v>
      </c>
      <c r="J1199" s="110">
        <v>10232768000</v>
      </c>
      <c r="K1199" s="61">
        <v>1</v>
      </c>
      <c r="L1199" s="110">
        <v>10232768000</v>
      </c>
      <c r="M1199" s="61">
        <v>1</v>
      </c>
      <c r="N1199" s="112" t="s">
        <v>8460</v>
      </c>
      <c r="O1199" s="61" t="s">
        <v>8461</v>
      </c>
      <c r="P1199" s="114" t="s">
        <v>8462</v>
      </c>
      <c r="Q1199" s="114" t="s">
        <v>8463</v>
      </c>
    </row>
    <row r="1200" spans="1:17">
      <c r="A1200" s="60">
        <v>43312</v>
      </c>
      <c r="B1200" s="61" t="s">
        <v>8464</v>
      </c>
      <c r="C1200" s="61" t="s">
        <v>8465</v>
      </c>
      <c r="D1200" s="61" t="s">
        <v>8466</v>
      </c>
      <c r="E1200" s="61" t="s">
        <v>25</v>
      </c>
      <c r="F1200" s="61">
        <v>20106015</v>
      </c>
      <c r="G1200" s="61">
        <v>323257115</v>
      </c>
      <c r="H1200" s="110">
        <v>46804397680.85</v>
      </c>
      <c r="I1200" s="113">
        <v>0.95</v>
      </c>
      <c r="J1200" s="110">
        <v>44464177796.8075</v>
      </c>
      <c r="K1200" s="61">
        <v>1</v>
      </c>
      <c r="L1200" s="110">
        <v>44464177796.8075</v>
      </c>
      <c r="M1200" s="61">
        <v>1</v>
      </c>
      <c r="N1200" s="112" t="s">
        <v>8467</v>
      </c>
      <c r="O1200" s="61" t="s">
        <v>8468</v>
      </c>
      <c r="P1200" s="114" t="s">
        <v>8469</v>
      </c>
      <c r="Q1200" s="114" t="s">
        <v>8470</v>
      </c>
    </row>
    <row r="1201" spans="1:17">
      <c r="A1201" s="60">
        <v>43312</v>
      </c>
      <c r="B1201" s="61" t="s">
        <v>8471</v>
      </c>
      <c r="C1201" s="61" t="s">
        <v>8472</v>
      </c>
      <c r="D1201" s="61" t="s">
        <v>8473</v>
      </c>
      <c r="E1201" s="61" t="s">
        <v>25</v>
      </c>
      <c r="F1201" s="61">
        <v>45103020</v>
      </c>
      <c r="G1201" s="61">
        <v>199354950</v>
      </c>
      <c r="H1201" s="110">
        <v>18444319974</v>
      </c>
      <c r="I1201" s="113">
        <v>1</v>
      </c>
      <c r="J1201" s="110">
        <v>18444319974</v>
      </c>
      <c r="K1201" s="61">
        <v>1</v>
      </c>
      <c r="L1201" s="110">
        <v>18444319974</v>
      </c>
      <c r="M1201" s="61">
        <v>1</v>
      </c>
      <c r="N1201" s="112" t="s">
        <v>8474</v>
      </c>
      <c r="O1201" s="61" t="s">
        <v>8475</v>
      </c>
      <c r="P1201" s="114" t="s">
        <v>8476</v>
      </c>
      <c r="Q1201" s="114" t="s">
        <v>8477</v>
      </c>
    </row>
    <row r="1202" spans="1:17">
      <c r="A1202" s="60">
        <v>43312</v>
      </c>
      <c r="B1202" s="61" t="s">
        <v>8478</v>
      </c>
      <c r="C1202" s="61" t="s">
        <v>8479</v>
      </c>
      <c r="D1202" s="61" t="s">
        <v>8480</v>
      </c>
      <c r="E1202" s="61" t="s">
        <v>25</v>
      </c>
      <c r="F1202" s="61">
        <v>20302010</v>
      </c>
      <c r="G1202" s="61">
        <v>706913358</v>
      </c>
      <c r="H1202" s="110">
        <v>38470224942.36</v>
      </c>
      <c r="I1202" s="113">
        <v>0.25</v>
      </c>
      <c r="J1202" s="110">
        <v>9617556235.59</v>
      </c>
      <c r="K1202" s="61">
        <v>1</v>
      </c>
      <c r="L1202" s="110">
        <v>9617556235.59</v>
      </c>
      <c r="M1202" s="61">
        <v>1</v>
      </c>
      <c r="N1202" s="112" t="s">
        <v>8481</v>
      </c>
      <c r="O1202" s="61" t="s">
        <v>8482</v>
      </c>
      <c r="P1202" s="114" t="s">
        <v>8483</v>
      </c>
      <c r="Q1202" s="114" t="s">
        <v>8484</v>
      </c>
    </row>
    <row r="1203" spans="1:17">
      <c r="A1203" s="60">
        <v>43312</v>
      </c>
      <c r="B1203" s="61" t="s">
        <v>8485</v>
      </c>
      <c r="C1203" s="61" t="s">
        <v>8486</v>
      </c>
      <c r="D1203" s="61" t="s">
        <v>8487</v>
      </c>
      <c r="E1203" s="61" t="s">
        <v>25</v>
      </c>
      <c r="F1203" s="61">
        <v>35101020</v>
      </c>
      <c r="G1203" s="61">
        <v>229682907</v>
      </c>
      <c r="H1203" s="110">
        <v>11050044655.77</v>
      </c>
      <c r="I1203" s="113">
        <v>1</v>
      </c>
      <c r="J1203" s="110">
        <v>11050044655.77</v>
      </c>
      <c r="K1203" s="61">
        <v>1</v>
      </c>
      <c r="L1203" s="110">
        <v>11050044655.77</v>
      </c>
      <c r="M1203" s="61">
        <v>1</v>
      </c>
      <c r="N1203" s="112" t="s">
        <v>8488</v>
      </c>
      <c r="O1203" s="61" t="s">
        <v>8489</v>
      </c>
      <c r="P1203" s="114" t="s">
        <v>8490</v>
      </c>
      <c r="Q1203" s="114" t="s">
        <v>8491</v>
      </c>
    </row>
    <row r="1204" spans="1:17">
      <c r="A1204" s="60">
        <v>43312</v>
      </c>
      <c r="B1204" s="61" t="s">
        <v>8492</v>
      </c>
      <c r="C1204" s="61" t="s">
        <v>8493</v>
      </c>
      <c r="D1204" s="61" t="s">
        <v>8494</v>
      </c>
      <c r="E1204" s="61" t="s">
        <v>25</v>
      </c>
      <c r="F1204" s="61">
        <v>10102020</v>
      </c>
      <c r="G1204" s="61">
        <v>526100000</v>
      </c>
      <c r="H1204" s="110">
        <v>23679761000</v>
      </c>
      <c r="I1204" s="113">
        <v>1</v>
      </c>
      <c r="J1204" s="110">
        <v>23679761000</v>
      </c>
      <c r="K1204" s="61">
        <v>1</v>
      </c>
      <c r="L1204" s="110">
        <v>23679761000</v>
      </c>
      <c r="M1204" s="61">
        <v>1</v>
      </c>
      <c r="N1204" s="112" t="s">
        <v>8495</v>
      </c>
      <c r="O1204" s="61" t="s">
        <v>8496</v>
      </c>
      <c r="P1204" s="114" t="s">
        <v>8497</v>
      </c>
      <c r="Q1204" s="114" t="s">
        <v>8498</v>
      </c>
    </row>
    <row r="1205" spans="1:17">
      <c r="A1205" s="60">
        <v>43312</v>
      </c>
      <c r="B1205" s="61" t="s">
        <v>8499</v>
      </c>
      <c r="C1205" s="61" t="s">
        <v>8500</v>
      </c>
      <c r="D1205" s="61" t="s">
        <v>8501</v>
      </c>
      <c r="E1205" s="61" t="s">
        <v>25</v>
      </c>
      <c r="F1205" s="61">
        <v>10102020</v>
      </c>
      <c r="G1205" s="61">
        <v>98167289</v>
      </c>
      <c r="H1205" s="110">
        <v>12953173783.55</v>
      </c>
      <c r="I1205" s="113">
        <v>1</v>
      </c>
      <c r="J1205" s="110">
        <v>12953173783.55</v>
      </c>
      <c r="K1205" s="61">
        <v>1</v>
      </c>
      <c r="L1205" s="110">
        <v>12953173783.55</v>
      </c>
      <c r="M1205" s="61">
        <v>1</v>
      </c>
      <c r="N1205" s="112" t="s">
        <v>8502</v>
      </c>
      <c r="O1205" s="61" t="s">
        <v>8503</v>
      </c>
      <c r="P1205" s="114" t="s">
        <v>8504</v>
      </c>
      <c r="Q1205" s="114" t="s">
        <v>8505</v>
      </c>
    </row>
    <row r="1206" spans="1:17">
      <c r="A1206" s="60">
        <v>43312</v>
      </c>
      <c r="B1206" s="61" t="s">
        <v>8506</v>
      </c>
      <c r="C1206" s="61" t="s">
        <v>8507</v>
      </c>
      <c r="D1206" s="61" t="s">
        <v>8508</v>
      </c>
      <c r="E1206" s="61" t="s">
        <v>25</v>
      </c>
      <c r="F1206" s="61">
        <v>60101080</v>
      </c>
      <c r="G1206" s="61">
        <v>205470300</v>
      </c>
      <c r="H1206" s="110">
        <v>24948203826</v>
      </c>
      <c r="I1206" s="113">
        <v>1</v>
      </c>
      <c r="J1206" s="110">
        <v>24948203826</v>
      </c>
      <c r="K1206" s="61">
        <v>1</v>
      </c>
      <c r="L1206" s="110">
        <v>24948203826</v>
      </c>
      <c r="M1206" s="61">
        <v>1</v>
      </c>
      <c r="N1206" s="112" t="s">
        <v>8509</v>
      </c>
      <c r="O1206" s="61" t="s">
        <v>8510</v>
      </c>
      <c r="P1206" s="114" t="s">
        <v>8511</v>
      </c>
      <c r="Q1206" s="114" t="s">
        <v>8512</v>
      </c>
    </row>
    <row r="1207" spans="1:17">
      <c r="A1207" s="60">
        <v>43312</v>
      </c>
      <c r="B1207" s="61" t="s">
        <v>8513</v>
      </c>
      <c r="C1207" s="61" t="s">
        <v>8514</v>
      </c>
      <c r="D1207" s="61" t="s">
        <v>8515</v>
      </c>
      <c r="E1207" s="61" t="s">
        <v>25</v>
      </c>
      <c r="F1207" s="61">
        <v>40202010</v>
      </c>
      <c r="G1207" s="61">
        <v>354756870</v>
      </c>
      <c r="H1207" s="110">
        <v>25333188086.7</v>
      </c>
      <c r="I1207" s="113">
        <v>1</v>
      </c>
      <c r="J1207" s="110">
        <v>25333188086.7</v>
      </c>
      <c r="K1207" s="61">
        <v>1</v>
      </c>
      <c r="L1207" s="110">
        <v>25333188086.7</v>
      </c>
      <c r="M1207" s="61">
        <v>1</v>
      </c>
      <c r="N1207" s="112" t="s">
        <v>8516</v>
      </c>
      <c r="O1207" s="61" t="s">
        <v>8517</v>
      </c>
      <c r="P1207" s="114" t="s">
        <v>8518</v>
      </c>
      <c r="Q1207" s="114" t="s">
        <v>8519</v>
      </c>
    </row>
    <row r="1208" spans="1:17">
      <c r="A1208" s="60">
        <v>43312</v>
      </c>
      <c r="B1208" s="61" t="s">
        <v>8520</v>
      </c>
      <c r="C1208" s="61" t="s">
        <v>8521</v>
      </c>
      <c r="D1208" s="61" t="s">
        <v>8522</v>
      </c>
      <c r="E1208" s="61" t="s">
        <v>25</v>
      </c>
      <c r="F1208" s="61">
        <v>25401020</v>
      </c>
      <c r="G1208" s="61">
        <v>154002569</v>
      </c>
      <c r="H1208" s="110">
        <v>4093388284.02</v>
      </c>
      <c r="I1208" s="113">
        <v>1</v>
      </c>
      <c r="J1208" s="110">
        <v>4093388284.02</v>
      </c>
      <c r="K1208" s="61">
        <v>1</v>
      </c>
      <c r="L1208" s="110">
        <v>4093388284.02</v>
      </c>
      <c r="M1208" s="61">
        <v>1</v>
      </c>
      <c r="N1208" s="112" t="s">
        <v>8523</v>
      </c>
      <c r="O1208" s="61" t="s">
        <v>8524</v>
      </c>
      <c r="P1208" s="114" t="s">
        <v>8525</v>
      </c>
      <c r="Q1208" s="114" t="s">
        <v>8526</v>
      </c>
    </row>
    <row r="1209" spans="1:17">
      <c r="A1209" s="60">
        <v>43312</v>
      </c>
      <c r="B1209" s="61" t="s">
        <v>8527</v>
      </c>
      <c r="C1209" s="61" t="s">
        <v>8528</v>
      </c>
      <c r="D1209" s="61" t="s">
        <v>8529</v>
      </c>
      <c r="E1209" s="61" t="s">
        <v>25</v>
      </c>
      <c r="F1209" s="61">
        <v>25401020</v>
      </c>
      <c r="G1209" s="61">
        <v>356042970</v>
      </c>
      <c r="H1209" s="110">
        <v>8740854913.5</v>
      </c>
      <c r="I1209" s="113">
        <v>0.85</v>
      </c>
      <c r="J1209" s="110">
        <v>7429726676.475</v>
      </c>
      <c r="K1209" s="61">
        <v>1</v>
      </c>
      <c r="L1209" s="110">
        <v>7429726676.475</v>
      </c>
      <c r="M1209" s="61">
        <v>1</v>
      </c>
      <c r="N1209" s="112" t="s">
        <v>8530</v>
      </c>
      <c r="O1209" s="61" t="s">
        <v>8531</v>
      </c>
      <c r="P1209" s="114" t="s">
        <v>8532</v>
      </c>
      <c r="Q1209" s="114" t="s">
        <v>8533</v>
      </c>
    </row>
    <row r="1210" spans="1:17">
      <c r="A1210" s="60">
        <v>43312</v>
      </c>
      <c r="B1210" s="61" t="s">
        <v>8534</v>
      </c>
      <c r="C1210" s="61" t="s">
        <v>8535</v>
      </c>
      <c r="D1210" s="61" t="s">
        <v>8536</v>
      </c>
      <c r="E1210" s="61" t="s">
        <v>25</v>
      </c>
      <c r="F1210" s="61">
        <v>25401025</v>
      </c>
      <c r="G1210" s="61">
        <v>228040482</v>
      </c>
      <c r="H1210" s="110">
        <v>7196957611.92</v>
      </c>
      <c r="I1210" s="113">
        <v>1</v>
      </c>
      <c r="J1210" s="110">
        <v>7196957611.92</v>
      </c>
      <c r="K1210" s="61">
        <v>1</v>
      </c>
      <c r="L1210" s="110">
        <v>7196957611.92</v>
      </c>
      <c r="M1210" s="61">
        <v>1</v>
      </c>
      <c r="N1210" s="112" t="s">
        <v>8537</v>
      </c>
      <c r="O1210" s="61" t="s">
        <v>8538</v>
      </c>
      <c r="P1210" s="114" t="s">
        <v>8539</v>
      </c>
      <c r="Q1210" s="114" t="s">
        <v>8540</v>
      </c>
    </row>
    <row r="1211" spans="1:17">
      <c r="A1211" s="60">
        <v>43312</v>
      </c>
      <c r="B1211" s="61" t="s">
        <v>8541</v>
      </c>
      <c r="C1211" s="61" t="s">
        <v>8542</v>
      </c>
      <c r="D1211" s="61" t="s">
        <v>8543</v>
      </c>
      <c r="E1211" s="61" t="s">
        <v>25</v>
      </c>
      <c r="F1211" s="61">
        <v>25401030</v>
      </c>
      <c r="G1211" s="61">
        <v>1503675479</v>
      </c>
      <c r="H1211" s="110">
        <v>170757387395.24</v>
      </c>
      <c r="I1211" s="113">
        <v>1</v>
      </c>
      <c r="J1211" s="110">
        <v>170757387395.24</v>
      </c>
      <c r="K1211" s="61">
        <v>1</v>
      </c>
      <c r="L1211" s="110">
        <v>170757387395.24</v>
      </c>
      <c r="M1211" s="61">
        <v>1</v>
      </c>
      <c r="N1211" s="112" t="s">
        <v>8544</v>
      </c>
      <c r="O1211" s="61" t="s">
        <v>8545</v>
      </c>
      <c r="P1211" s="114" t="s">
        <v>8546</v>
      </c>
      <c r="Q1211" s="114" t="s">
        <v>8547</v>
      </c>
    </row>
    <row r="1212" spans="1:17">
      <c r="A1212" s="60">
        <v>43312</v>
      </c>
      <c r="B1212" s="61" t="s">
        <v>8548</v>
      </c>
      <c r="C1212" s="61" t="s">
        <v>8549</v>
      </c>
      <c r="D1212" s="61" t="s">
        <v>8550</v>
      </c>
      <c r="E1212" s="61" t="s">
        <v>25</v>
      </c>
      <c r="F1212" s="61">
        <v>25503020</v>
      </c>
      <c r="G1212" s="61">
        <v>271563597</v>
      </c>
      <c r="H1212" s="110">
        <v>26653967045.55</v>
      </c>
      <c r="I1212" s="113">
        <v>1</v>
      </c>
      <c r="J1212" s="110">
        <v>26653967045.55</v>
      </c>
      <c r="K1212" s="61">
        <v>1</v>
      </c>
      <c r="L1212" s="110">
        <v>26653967045.55</v>
      </c>
      <c r="M1212" s="61">
        <v>1</v>
      </c>
      <c r="N1212" s="112" t="s">
        <v>8551</v>
      </c>
      <c r="O1212" s="61" t="s">
        <v>8552</v>
      </c>
      <c r="P1212" s="114" t="s">
        <v>8553</v>
      </c>
      <c r="Q1212" s="114" t="s">
        <v>8554</v>
      </c>
    </row>
    <row r="1213" spans="1:17">
      <c r="A1213" s="60">
        <v>43312</v>
      </c>
      <c r="B1213" s="61" t="s">
        <v>8555</v>
      </c>
      <c r="C1213" s="61" t="s">
        <v>8556</v>
      </c>
      <c r="D1213" s="61" t="s">
        <v>8557</v>
      </c>
      <c r="E1213" s="61" t="s">
        <v>25</v>
      </c>
      <c r="F1213" s="61">
        <v>25503020</v>
      </c>
      <c r="G1213" s="61">
        <v>237096516</v>
      </c>
      <c r="H1213" s="110">
        <v>21642169980.48</v>
      </c>
      <c r="I1213" s="113">
        <v>1</v>
      </c>
      <c r="J1213" s="110">
        <v>21642169980.48</v>
      </c>
      <c r="K1213" s="61">
        <v>1</v>
      </c>
      <c r="L1213" s="110">
        <v>21642169980.48</v>
      </c>
      <c r="M1213" s="61">
        <v>1</v>
      </c>
      <c r="N1213" s="112" t="s">
        <v>8558</v>
      </c>
      <c r="O1213" s="61" t="s">
        <v>8559</v>
      </c>
      <c r="P1213" s="114" t="s">
        <v>8560</v>
      </c>
      <c r="Q1213" s="114" t="s">
        <v>8561</v>
      </c>
    </row>
    <row r="1214" spans="1:17">
      <c r="A1214" s="60">
        <v>43312</v>
      </c>
      <c r="B1214" s="61" t="s">
        <v>8562</v>
      </c>
      <c r="C1214" s="61" t="s">
        <v>8563</v>
      </c>
      <c r="D1214" s="61" t="s">
        <v>8564</v>
      </c>
      <c r="E1214" s="61" t="s">
        <v>25</v>
      </c>
      <c r="F1214" s="61">
        <v>55103010</v>
      </c>
      <c r="G1214" s="61">
        <v>651524668</v>
      </c>
      <c r="H1214" s="110">
        <v>46720833942.28</v>
      </c>
      <c r="I1214" s="113">
        <v>1</v>
      </c>
      <c r="J1214" s="110">
        <v>46720833942.28</v>
      </c>
      <c r="K1214" s="61">
        <v>1</v>
      </c>
      <c r="L1214" s="110">
        <v>46720833942.28</v>
      </c>
      <c r="M1214" s="61">
        <v>1</v>
      </c>
      <c r="N1214" s="112" t="s">
        <v>8565</v>
      </c>
      <c r="O1214" s="61" t="s">
        <v>8566</v>
      </c>
      <c r="P1214" s="114" t="s">
        <v>8567</v>
      </c>
      <c r="Q1214" s="114" t="s">
        <v>8568</v>
      </c>
    </row>
    <row r="1215" spans="1:17">
      <c r="A1215" s="60">
        <v>43312</v>
      </c>
      <c r="B1215" s="61" t="s">
        <v>8569</v>
      </c>
      <c r="C1215" s="61" t="s">
        <v>8570</v>
      </c>
      <c r="D1215" s="61" t="s">
        <v>8571</v>
      </c>
      <c r="E1215" s="61" t="s">
        <v>25</v>
      </c>
      <c r="F1215" s="61">
        <v>25301040</v>
      </c>
      <c r="G1215" s="61">
        <v>43018242</v>
      </c>
      <c r="H1215" s="110">
        <v>11299171443.72</v>
      </c>
      <c r="I1215" s="113">
        <v>0.95</v>
      </c>
      <c r="J1215" s="110">
        <v>10734212871.534</v>
      </c>
      <c r="K1215" s="61">
        <v>1</v>
      </c>
      <c r="L1215" s="110">
        <v>10734212871.534</v>
      </c>
      <c r="M1215" s="61">
        <v>1</v>
      </c>
      <c r="N1215" s="112" t="s">
        <v>8572</v>
      </c>
      <c r="O1215" s="61" t="s">
        <v>8573</v>
      </c>
      <c r="P1215" s="114" t="s">
        <v>8574</v>
      </c>
      <c r="Q1215" s="114" t="s">
        <v>8575</v>
      </c>
    </row>
    <row r="1216" spans="1:17">
      <c r="A1216" s="60">
        <v>43312</v>
      </c>
      <c r="B1216" s="61" t="s">
        <v>8576</v>
      </c>
      <c r="C1216" s="61" t="s">
        <v>8577</v>
      </c>
      <c r="D1216" s="61" t="s">
        <v>8578</v>
      </c>
      <c r="E1216" s="61" t="s">
        <v>25</v>
      </c>
      <c r="F1216" s="61">
        <v>20106020</v>
      </c>
      <c r="G1216" s="61">
        <v>154424436</v>
      </c>
      <c r="H1216" s="110">
        <v>12814139699.28</v>
      </c>
      <c r="I1216" s="113">
        <v>1</v>
      </c>
      <c r="J1216" s="110">
        <v>12814139699.28</v>
      </c>
      <c r="K1216" s="61">
        <v>1</v>
      </c>
      <c r="L1216" s="110">
        <v>12814139699.28</v>
      </c>
      <c r="M1216" s="61">
        <v>1</v>
      </c>
      <c r="N1216" s="112" t="s">
        <v>8579</v>
      </c>
      <c r="O1216" s="61" t="s">
        <v>8580</v>
      </c>
      <c r="P1216" s="114" t="s">
        <v>8581</v>
      </c>
      <c r="Q1216" s="114" t="s">
        <v>8582</v>
      </c>
    </row>
    <row r="1217" spans="1:17">
      <c r="A1217" s="60">
        <v>43312</v>
      </c>
      <c r="B1217" s="61" t="s">
        <v>45</v>
      </c>
      <c r="C1217" s="61" t="s">
        <v>46</v>
      </c>
      <c r="D1217" s="61" t="s">
        <v>47</v>
      </c>
      <c r="E1217" s="61" t="s">
        <v>25</v>
      </c>
      <c r="F1217" s="61">
        <v>15101020</v>
      </c>
      <c r="G1217" s="61">
        <v>2329023478</v>
      </c>
      <c r="H1217" s="110">
        <v>160166944582.06</v>
      </c>
      <c r="I1217" s="113">
        <v>1</v>
      </c>
      <c r="J1217" s="110">
        <v>160166944582.06</v>
      </c>
      <c r="K1217" s="61">
        <v>1</v>
      </c>
      <c r="L1217" s="110">
        <v>160166944582.06</v>
      </c>
      <c r="M1217" s="61">
        <v>1</v>
      </c>
      <c r="N1217" s="112" t="s">
        <v>8583</v>
      </c>
      <c r="O1217" s="61" t="s">
        <v>8584</v>
      </c>
      <c r="P1217" s="114" t="s">
        <v>8585</v>
      </c>
      <c r="Q1217" s="114" t="s">
        <v>8586</v>
      </c>
    </row>
    <row r="1218" spans="1:17">
      <c r="A1218" s="60">
        <v>43312</v>
      </c>
      <c r="B1218" s="61" t="s">
        <v>8587</v>
      </c>
      <c r="C1218" s="61" t="s">
        <v>8588</v>
      </c>
      <c r="D1218" s="61" t="s">
        <v>8589</v>
      </c>
      <c r="E1218" s="61" t="s">
        <v>25</v>
      </c>
      <c r="F1218" s="61">
        <v>55103010</v>
      </c>
      <c r="G1218" s="61">
        <v>179390286</v>
      </c>
      <c r="H1218" s="110">
        <v>19471021642.44</v>
      </c>
      <c r="I1218" s="113">
        <v>1</v>
      </c>
      <c r="J1218" s="110">
        <v>19471021642.44</v>
      </c>
      <c r="K1218" s="61">
        <v>1</v>
      </c>
      <c r="L1218" s="110">
        <v>19471021642.44</v>
      </c>
      <c r="M1218" s="61">
        <v>1</v>
      </c>
      <c r="N1218" s="112" t="s">
        <v>8590</v>
      </c>
      <c r="O1218" s="61" t="s">
        <v>8591</v>
      </c>
      <c r="P1218" s="114" t="s">
        <v>8592</v>
      </c>
      <c r="Q1218" s="114" t="s">
        <v>8593</v>
      </c>
    </row>
    <row r="1219" spans="1:17">
      <c r="A1219" s="60">
        <v>43312</v>
      </c>
      <c r="B1219" s="61" t="s">
        <v>8594</v>
      </c>
      <c r="C1219" s="61" t="s">
        <v>8595</v>
      </c>
      <c r="D1219" s="61" t="s">
        <v>8596</v>
      </c>
      <c r="E1219" s="61" t="s">
        <v>25</v>
      </c>
      <c r="F1219" s="61">
        <v>55101010</v>
      </c>
      <c r="G1219" s="61">
        <v>700092667</v>
      </c>
      <c r="H1219" s="110">
        <v>57141563480.54</v>
      </c>
      <c r="I1219" s="113">
        <v>1</v>
      </c>
      <c r="J1219" s="110">
        <v>57141563480.54</v>
      </c>
      <c r="K1219" s="61">
        <v>1</v>
      </c>
      <c r="L1219" s="110">
        <v>57141563480.54</v>
      </c>
      <c r="M1219" s="61">
        <v>1</v>
      </c>
      <c r="N1219" s="112" t="s">
        <v>8597</v>
      </c>
      <c r="O1219" s="61" t="s">
        <v>8598</v>
      </c>
      <c r="P1219" s="114" t="s">
        <v>8599</v>
      </c>
      <c r="Q1219" s="114" t="s">
        <v>8600</v>
      </c>
    </row>
    <row r="1220" spans="1:17">
      <c r="A1220" s="60">
        <v>43312</v>
      </c>
      <c r="B1220" s="61" t="s">
        <v>8601</v>
      </c>
      <c r="C1220" s="61" t="s">
        <v>8602</v>
      </c>
      <c r="D1220" s="61" t="s">
        <v>8603</v>
      </c>
      <c r="E1220" s="61" t="s">
        <v>25</v>
      </c>
      <c r="F1220" s="61">
        <v>60101020</v>
      </c>
      <c r="G1220" s="61">
        <v>356989593</v>
      </c>
      <c r="H1220" s="110">
        <v>10395536948.16</v>
      </c>
      <c r="I1220" s="113">
        <v>1</v>
      </c>
      <c r="J1220" s="110">
        <v>10395536948.16</v>
      </c>
      <c r="K1220" s="61">
        <v>1</v>
      </c>
      <c r="L1220" s="110">
        <v>10395536948.16</v>
      </c>
      <c r="M1220" s="61">
        <v>1</v>
      </c>
      <c r="N1220" s="112" t="s">
        <v>8604</v>
      </c>
      <c r="O1220" s="61" t="s">
        <v>8605</v>
      </c>
      <c r="P1220" s="114" t="s">
        <v>8606</v>
      </c>
      <c r="Q1220" s="114" t="s">
        <v>8607</v>
      </c>
    </row>
    <row r="1221" spans="1:17">
      <c r="A1221" s="60">
        <v>43312</v>
      </c>
      <c r="B1221" s="61" t="s">
        <v>8608</v>
      </c>
      <c r="C1221" s="61" t="s">
        <v>8609</v>
      </c>
      <c r="D1221" s="61" t="s">
        <v>8610</v>
      </c>
      <c r="E1221" s="61" t="s">
        <v>25</v>
      </c>
      <c r="F1221" s="61">
        <v>45102010</v>
      </c>
      <c r="G1221" s="61">
        <v>285687865</v>
      </c>
      <c r="H1221" s="110">
        <v>24209189680.1</v>
      </c>
      <c r="I1221" s="113">
        <v>1</v>
      </c>
      <c r="J1221" s="110">
        <v>24209189680.1</v>
      </c>
      <c r="K1221" s="61">
        <v>1</v>
      </c>
      <c r="L1221" s="110">
        <v>24209189680.1</v>
      </c>
      <c r="M1221" s="61">
        <v>1</v>
      </c>
      <c r="N1221" s="112" t="s">
        <v>8611</v>
      </c>
      <c r="O1221" s="61" t="s">
        <v>8612</v>
      </c>
      <c r="P1221" s="114" t="s">
        <v>8613</v>
      </c>
      <c r="Q1221" s="114" t="s">
        <v>8614</v>
      </c>
    </row>
    <row r="1222" spans="1:17">
      <c r="A1222" s="60">
        <v>43312</v>
      </c>
      <c r="B1222" s="61" t="s">
        <v>8615</v>
      </c>
      <c r="C1222" s="61" t="s">
        <v>8616</v>
      </c>
      <c r="D1222" s="61" t="s">
        <v>8617</v>
      </c>
      <c r="E1222" s="61" t="s">
        <v>25</v>
      </c>
      <c r="F1222" s="61">
        <v>40203020</v>
      </c>
      <c r="G1222" s="61">
        <v>266334340</v>
      </c>
      <c r="H1222" s="110">
        <v>15929456875.4</v>
      </c>
      <c r="I1222" s="113">
        <v>1</v>
      </c>
      <c r="J1222" s="110">
        <v>15929456875.4</v>
      </c>
      <c r="K1222" s="61">
        <v>1</v>
      </c>
      <c r="L1222" s="110">
        <v>15929456875.4</v>
      </c>
      <c r="M1222" s="61">
        <v>1</v>
      </c>
      <c r="N1222" s="112" t="s">
        <v>8618</v>
      </c>
      <c r="O1222" s="61" t="s">
        <v>8619</v>
      </c>
      <c r="P1222" s="114" t="s">
        <v>8620</v>
      </c>
      <c r="Q1222" s="114" t="s">
        <v>8621</v>
      </c>
    </row>
    <row r="1223" spans="1:17">
      <c r="A1223" s="60">
        <v>43312</v>
      </c>
      <c r="B1223" s="61" t="s">
        <v>8622</v>
      </c>
      <c r="C1223" s="61" t="s">
        <v>8623</v>
      </c>
      <c r="D1223" s="61" t="s">
        <v>8624</v>
      </c>
      <c r="E1223" s="61" t="s">
        <v>25</v>
      </c>
      <c r="F1223" s="61">
        <v>40101015</v>
      </c>
      <c r="G1223" s="61">
        <v>144544022</v>
      </c>
      <c r="H1223" s="110">
        <v>9357779984.28</v>
      </c>
      <c r="I1223" s="113">
        <v>1</v>
      </c>
      <c r="J1223" s="110">
        <v>9357779984.28</v>
      </c>
      <c r="K1223" s="61">
        <v>1</v>
      </c>
      <c r="L1223" s="110">
        <v>9357779984.28</v>
      </c>
      <c r="M1223" s="61">
        <v>1</v>
      </c>
      <c r="N1223" s="112" t="s">
        <v>8625</v>
      </c>
      <c r="O1223" s="61" t="s">
        <v>8626</v>
      </c>
      <c r="P1223" s="114" t="s">
        <v>8627</v>
      </c>
      <c r="Q1223" s="114" t="s">
        <v>8628</v>
      </c>
    </row>
    <row r="1224" spans="1:17">
      <c r="A1224" s="60">
        <v>43312</v>
      </c>
      <c r="B1224" s="61" t="s">
        <v>8629</v>
      </c>
      <c r="C1224" s="61" t="s">
        <v>8630</v>
      </c>
      <c r="D1224" s="61" t="s">
        <v>8631</v>
      </c>
      <c r="E1224" s="61" t="s">
        <v>25</v>
      </c>
      <c r="F1224" s="61">
        <v>15101020</v>
      </c>
      <c r="G1224" s="61">
        <v>143000000</v>
      </c>
      <c r="H1224" s="110">
        <v>14817660000</v>
      </c>
      <c r="I1224" s="113">
        <v>1</v>
      </c>
      <c r="J1224" s="110">
        <v>14817660000</v>
      </c>
      <c r="K1224" s="61">
        <v>1</v>
      </c>
      <c r="L1224" s="110">
        <v>14817660000</v>
      </c>
      <c r="M1224" s="61">
        <v>1</v>
      </c>
      <c r="N1224" s="112" t="s">
        <v>8632</v>
      </c>
      <c r="O1224" s="61" t="s">
        <v>8633</v>
      </c>
      <c r="P1224" s="114" t="s">
        <v>8634</v>
      </c>
      <c r="Q1224" s="114" t="s">
        <v>8635</v>
      </c>
    </row>
    <row r="1225" spans="1:17">
      <c r="A1225" s="60">
        <v>43312</v>
      </c>
      <c r="B1225" s="61" t="s">
        <v>8636</v>
      </c>
      <c r="C1225" s="61" t="s">
        <v>8637</v>
      </c>
      <c r="D1225" s="61" t="s">
        <v>8638</v>
      </c>
      <c r="E1225" s="61" t="s">
        <v>25</v>
      </c>
      <c r="F1225" s="61">
        <v>20104010</v>
      </c>
      <c r="G1225" s="61">
        <v>440200000</v>
      </c>
      <c r="H1225" s="110">
        <v>36611434000</v>
      </c>
      <c r="I1225" s="113">
        <v>1</v>
      </c>
      <c r="J1225" s="110">
        <v>36611434000</v>
      </c>
      <c r="K1225" s="61">
        <v>1</v>
      </c>
      <c r="L1225" s="110">
        <v>36611434000</v>
      </c>
      <c r="M1225" s="61">
        <v>1</v>
      </c>
      <c r="N1225" s="112" t="s">
        <v>8639</v>
      </c>
      <c r="O1225" s="61" t="s">
        <v>8640</v>
      </c>
      <c r="P1225" s="114" t="s">
        <v>8641</v>
      </c>
      <c r="Q1225" s="114" t="s">
        <v>8642</v>
      </c>
    </row>
    <row r="1226" spans="1:17">
      <c r="A1226" s="60">
        <v>43312</v>
      </c>
      <c r="B1226" s="61" t="s">
        <v>8643</v>
      </c>
      <c r="C1226" s="61" t="s">
        <v>8644</v>
      </c>
      <c r="D1226" s="61" t="s">
        <v>8645</v>
      </c>
      <c r="E1226" s="61" t="s">
        <v>25</v>
      </c>
      <c r="F1226" s="61">
        <v>40203010</v>
      </c>
      <c r="G1226" s="61">
        <v>120070801</v>
      </c>
      <c r="H1226" s="110">
        <v>6379361657.13</v>
      </c>
      <c r="I1226" s="113">
        <v>1</v>
      </c>
      <c r="J1226" s="110">
        <v>6379361657.13</v>
      </c>
      <c r="K1226" s="61">
        <v>1</v>
      </c>
      <c r="L1226" s="110">
        <v>6379361657.13</v>
      </c>
      <c r="M1226" s="61">
        <v>1</v>
      </c>
      <c r="N1226" s="112" t="s">
        <v>8646</v>
      </c>
      <c r="O1226" s="61" t="s">
        <v>8647</v>
      </c>
      <c r="P1226" s="114" t="s">
        <v>8648</v>
      </c>
      <c r="Q1226" s="114" t="s">
        <v>8649</v>
      </c>
    </row>
    <row r="1227" spans="1:17">
      <c r="A1227" s="60">
        <v>43312</v>
      </c>
      <c r="B1227" s="61" t="s">
        <v>8650</v>
      </c>
      <c r="C1227" s="61" t="s">
        <v>8651</v>
      </c>
      <c r="D1227" s="61" t="s">
        <v>8652</v>
      </c>
      <c r="E1227" s="61" t="s">
        <v>25</v>
      </c>
      <c r="F1227" s="61">
        <v>45101010</v>
      </c>
      <c r="G1227" s="61">
        <v>1012079673</v>
      </c>
      <c r="H1227" s="110">
        <v>33854065061.85</v>
      </c>
      <c r="I1227" s="113">
        <v>0.95</v>
      </c>
      <c r="J1227" s="110">
        <v>32161361808.7575</v>
      </c>
      <c r="K1227" s="61">
        <v>1</v>
      </c>
      <c r="L1227" s="110">
        <v>32161361808.7575</v>
      </c>
      <c r="M1227" s="61">
        <v>1</v>
      </c>
      <c r="N1227" s="112" t="s">
        <v>8653</v>
      </c>
      <c r="O1227" s="61" t="s">
        <v>8654</v>
      </c>
      <c r="P1227" s="114" t="s">
        <v>8655</v>
      </c>
      <c r="Q1227" s="114" t="s">
        <v>8656</v>
      </c>
    </row>
    <row r="1228" spans="1:17">
      <c r="A1228" s="60">
        <v>43312</v>
      </c>
      <c r="B1228" s="61" t="s">
        <v>8657</v>
      </c>
      <c r="C1228" s="61" t="s">
        <v>8658</v>
      </c>
      <c r="D1228" s="61" t="s">
        <v>8659</v>
      </c>
      <c r="E1228" s="61" t="s">
        <v>25</v>
      </c>
      <c r="F1228" s="61">
        <v>15101050</v>
      </c>
      <c r="G1228" s="61">
        <v>288858441</v>
      </c>
      <c r="H1228" s="110">
        <v>40642382648.7</v>
      </c>
      <c r="I1228" s="113">
        <v>0.9</v>
      </c>
      <c r="J1228" s="110">
        <v>36578144383.83</v>
      </c>
      <c r="K1228" s="61">
        <v>1</v>
      </c>
      <c r="L1228" s="110">
        <v>36578144383.83</v>
      </c>
      <c r="M1228" s="61">
        <v>1</v>
      </c>
      <c r="N1228" s="112" t="s">
        <v>8660</v>
      </c>
      <c r="O1228" s="61" t="s">
        <v>8661</v>
      </c>
      <c r="P1228" s="114" t="s">
        <v>8662</v>
      </c>
      <c r="Q1228" s="114" t="s">
        <v>8663</v>
      </c>
    </row>
    <row r="1229" spans="1:17">
      <c r="A1229" s="60">
        <v>43312</v>
      </c>
      <c r="B1229" s="61" t="s">
        <v>8664</v>
      </c>
      <c r="C1229" s="61" t="s">
        <v>8665</v>
      </c>
      <c r="D1229" s="61" t="s">
        <v>8666</v>
      </c>
      <c r="E1229" s="61" t="s">
        <v>25</v>
      </c>
      <c r="F1229" s="61">
        <v>55101010</v>
      </c>
      <c r="G1229" s="61">
        <v>325811000</v>
      </c>
      <c r="H1229" s="110">
        <v>21708786930</v>
      </c>
      <c r="I1229" s="113">
        <v>1</v>
      </c>
      <c r="J1229" s="110">
        <v>21708786930</v>
      </c>
      <c r="K1229" s="61">
        <v>1</v>
      </c>
      <c r="L1229" s="110">
        <v>21708786930</v>
      </c>
      <c r="M1229" s="61">
        <v>1</v>
      </c>
      <c r="N1229" s="112" t="s">
        <v>8667</v>
      </c>
      <c r="O1229" s="61" t="s">
        <v>8668</v>
      </c>
      <c r="P1229" s="114" t="s">
        <v>8669</v>
      </c>
      <c r="Q1229" s="114" t="s">
        <v>8670</v>
      </c>
    </row>
    <row r="1230" spans="1:17">
      <c r="A1230" s="60">
        <v>43312</v>
      </c>
      <c r="B1230" s="61" t="s">
        <v>8671</v>
      </c>
      <c r="C1230" s="61" t="s">
        <v>8672</v>
      </c>
      <c r="D1230" s="61" t="s">
        <v>8673</v>
      </c>
      <c r="E1230" s="61" t="s">
        <v>25</v>
      </c>
      <c r="F1230" s="61">
        <v>35101010</v>
      </c>
      <c r="G1230" s="61">
        <v>210023708</v>
      </c>
      <c r="H1230" s="110">
        <v>29917877204.6</v>
      </c>
      <c r="I1230" s="113">
        <v>1</v>
      </c>
      <c r="J1230" s="110">
        <v>29917877204.6</v>
      </c>
      <c r="K1230" s="61">
        <v>1</v>
      </c>
      <c r="L1230" s="110">
        <v>29917877204.6</v>
      </c>
      <c r="M1230" s="61">
        <v>1</v>
      </c>
      <c r="N1230" s="112" t="s">
        <v>8674</v>
      </c>
      <c r="O1230" s="61" t="s">
        <v>8675</v>
      </c>
      <c r="P1230" s="114" t="s">
        <v>8676</v>
      </c>
      <c r="Q1230" s="114" t="s">
        <v>8677</v>
      </c>
    </row>
    <row r="1231" spans="1:17">
      <c r="A1231" s="60">
        <v>43312</v>
      </c>
      <c r="B1231" s="61" t="s">
        <v>8678</v>
      </c>
      <c r="C1231" s="61" t="s">
        <v>8679</v>
      </c>
      <c r="D1231" s="61" t="s">
        <v>8680</v>
      </c>
      <c r="E1231" s="61" t="s">
        <v>25</v>
      </c>
      <c r="F1231" s="61">
        <v>45103030</v>
      </c>
      <c r="G1231" s="61">
        <v>306727995</v>
      </c>
      <c r="H1231" s="110">
        <v>39491229356.25</v>
      </c>
      <c r="I1231" s="113">
        <v>1</v>
      </c>
      <c r="J1231" s="110">
        <v>39491229356.25</v>
      </c>
      <c r="K1231" s="61">
        <v>1</v>
      </c>
      <c r="L1231" s="110">
        <v>39491229356.25</v>
      </c>
      <c r="M1231" s="61">
        <v>1</v>
      </c>
      <c r="N1231" s="112" t="s">
        <v>8681</v>
      </c>
      <c r="O1231" s="61" t="s">
        <v>8682</v>
      </c>
      <c r="P1231" s="114" t="s">
        <v>8683</v>
      </c>
      <c r="Q1231" s="114" t="s">
        <v>8684</v>
      </c>
    </row>
    <row r="1232" spans="1:17">
      <c r="A1232" s="60">
        <v>43312</v>
      </c>
      <c r="B1232" s="61" t="s">
        <v>8685</v>
      </c>
      <c r="C1232" s="61" t="s">
        <v>8686</v>
      </c>
      <c r="D1232" s="61" t="s">
        <v>8687</v>
      </c>
      <c r="E1232" s="61" t="s">
        <v>25</v>
      </c>
      <c r="F1232" s="61">
        <v>20104010</v>
      </c>
      <c r="G1232" s="61">
        <v>634837581</v>
      </c>
      <c r="H1232" s="110">
        <v>45886060354.68</v>
      </c>
      <c r="I1232" s="113">
        <v>1</v>
      </c>
      <c r="J1232" s="110">
        <v>45886060354.68</v>
      </c>
      <c r="K1232" s="61">
        <v>1</v>
      </c>
      <c r="L1232" s="110">
        <v>45886060354.68</v>
      </c>
      <c r="M1232" s="61">
        <v>1</v>
      </c>
      <c r="N1232" s="112" t="s">
        <v>8688</v>
      </c>
      <c r="O1232" s="61" t="s">
        <v>8689</v>
      </c>
      <c r="P1232" s="114" t="s">
        <v>8690</v>
      </c>
      <c r="Q1232" s="114" t="s">
        <v>8691</v>
      </c>
    </row>
    <row r="1233" spans="1:17">
      <c r="A1233" s="60">
        <v>43312</v>
      </c>
      <c r="B1233" s="61" t="s">
        <v>8692</v>
      </c>
      <c r="C1233" s="61" t="s">
        <v>8693</v>
      </c>
      <c r="D1233" s="61" t="s">
        <v>8694</v>
      </c>
      <c r="E1233" s="61" t="s">
        <v>25</v>
      </c>
      <c r="F1233" s="61">
        <v>55101010</v>
      </c>
      <c r="G1233" s="61">
        <v>180770383</v>
      </c>
      <c r="H1233" s="110">
        <v>14693016730.24</v>
      </c>
      <c r="I1233" s="113">
        <v>1</v>
      </c>
      <c r="J1233" s="110">
        <v>14693016730.24</v>
      </c>
      <c r="K1233" s="61">
        <v>1</v>
      </c>
      <c r="L1233" s="110">
        <v>14693016730.24</v>
      </c>
      <c r="M1233" s="61">
        <v>1</v>
      </c>
      <c r="N1233" s="112" t="s">
        <v>8695</v>
      </c>
      <c r="O1233" s="61" t="s">
        <v>8696</v>
      </c>
      <c r="P1233" s="114" t="s">
        <v>8697</v>
      </c>
      <c r="Q1233" s="114" t="s">
        <v>8698</v>
      </c>
    </row>
    <row r="1234" spans="1:17">
      <c r="A1234" s="60">
        <v>43312</v>
      </c>
      <c r="B1234" s="61" t="s">
        <v>8699</v>
      </c>
      <c r="C1234" s="61" t="s">
        <v>8700</v>
      </c>
      <c r="D1234" s="61" t="s">
        <v>8701</v>
      </c>
      <c r="E1234" s="61" t="s">
        <v>25</v>
      </c>
      <c r="F1234" s="61">
        <v>10102020</v>
      </c>
      <c r="G1234" s="61">
        <v>578636343</v>
      </c>
      <c r="H1234" s="110">
        <v>74609370066.42</v>
      </c>
      <c r="I1234" s="113">
        <v>1</v>
      </c>
      <c r="J1234" s="110">
        <v>74609370066.42</v>
      </c>
      <c r="K1234" s="61">
        <v>1</v>
      </c>
      <c r="L1234" s="110">
        <v>74609370066.42</v>
      </c>
      <c r="M1234" s="61">
        <v>1</v>
      </c>
      <c r="N1234" s="112" t="s">
        <v>8702</v>
      </c>
      <c r="O1234" s="61" t="s">
        <v>8703</v>
      </c>
      <c r="P1234" s="114" t="s">
        <v>8704</v>
      </c>
      <c r="Q1234" s="114" t="s">
        <v>8705</v>
      </c>
    </row>
    <row r="1235" spans="1:17">
      <c r="A1235" s="60">
        <v>43312</v>
      </c>
      <c r="B1235" s="61" t="s">
        <v>8706</v>
      </c>
      <c r="C1235" s="61" t="s">
        <v>8707</v>
      </c>
      <c r="D1235" s="61" t="s">
        <v>8708</v>
      </c>
      <c r="E1235" s="61" t="s">
        <v>25</v>
      </c>
      <c r="F1235" s="61">
        <v>10102020</v>
      </c>
      <c r="G1235" s="61">
        <v>264473000</v>
      </c>
      <c r="H1235" s="110">
        <v>13139018640</v>
      </c>
      <c r="I1235" s="113">
        <v>1</v>
      </c>
      <c r="J1235" s="110">
        <v>13139018640</v>
      </c>
      <c r="K1235" s="61">
        <v>1</v>
      </c>
      <c r="L1235" s="110">
        <v>13139018640</v>
      </c>
      <c r="M1235" s="61">
        <v>1</v>
      </c>
      <c r="N1235" s="112" t="s">
        <v>8709</v>
      </c>
      <c r="O1235" s="61" t="s">
        <v>8710</v>
      </c>
      <c r="P1235" s="114" t="s">
        <v>8711</v>
      </c>
      <c r="Q1235" s="114" t="s">
        <v>8712</v>
      </c>
    </row>
    <row r="1236" spans="1:17">
      <c r="A1236" s="60">
        <v>43312</v>
      </c>
      <c r="B1236" s="61" t="s">
        <v>8713</v>
      </c>
      <c r="C1236" s="61" t="s">
        <v>8714</v>
      </c>
      <c r="D1236" s="61" t="s">
        <v>8715</v>
      </c>
      <c r="E1236" s="61" t="s">
        <v>25</v>
      </c>
      <c r="F1236" s="61">
        <v>20202020</v>
      </c>
      <c r="G1236" s="61">
        <v>120079376</v>
      </c>
      <c r="H1236" s="110">
        <v>15069961688</v>
      </c>
      <c r="I1236" s="113">
        <v>1</v>
      </c>
      <c r="J1236" s="110">
        <v>15069961688</v>
      </c>
      <c r="K1236" s="61">
        <v>1</v>
      </c>
      <c r="L1236" s="110">
        <v>15069961688</v>
      </c>
      <c r="M1236" s="61">
        <v>1</v>
      </c>
      <c r="N1236" s="112" t="s">
        <v>8716</v>
      </c>
      <c r="O1236" s="61" t="s">
        <v>8717</v>
      </c>
      <c r="P1236" s="114" t="s">
        <v>8718</v>
      </c>
      <c r="Q1236" s="114" t="s">
        <v>8719</v>
      </c>
    </row>
    <row r="1237" spans="1:17">
      <c r="A1237" s="60">
        <v>43312</v>
      </c>
      <c r="B1237" s="61" t="s">
        <v>8720</v>
      </c>
      <c r="C1237" s="61" t="s">
        <v>8721</v>
      </c>
      <c r="D1237" s="61" t="s">
        <v>8722</v>
      </c>
      <c r="E1237" s="61" t="s">
        <v>25</v>
      </c>
      <c r="F1237" s="61">
        <v>60101080</v>
      </c>
      <c r="G1237" s="61">
        <v>79228072</v>
      </c>
      <c r="H1237" s="110">
        <v>34803307468.16</v>
      </c>
      <c r="I1237" s="113">
        <v>1</v>
      </c>
      <c r="J1237" s="110">
        <v>34803307468.16</v>
      </c>
      <c r="K1237" s="61">
        <v>1</v>
      </c>
      <c r="L1237" s="110">
        <v>34803307468.16</v>
      </c>
      <c r="M1237" s="61">
        <v>1</v>
      </c>
      <c r="N1237" s="112" t="s">
        <v>8723</v>
      </c>
      <c r="O1237" s="61" t="s">
        <v>8724</v>
      </c>
      <c r="P1237" s="114" t="s">
        <v>8725</v>
      </c>
      <c r="Q1237" s="114" t="s">
        <v>8726</v>
      </c>
    </row>
    <row r="1238" spans="1:17">
      <c r="A1238" s="60">
        <v>43312</v>
      </c>
      <c r="B1238" s="61" t="s">
        <v>8727</v>
      </c>
      <c r="C1238" s="61" t="s">
        <v>8728</v>
      </c>
      <c r="D1238" s="61" t="s">
        <v>8729</v>
      </c>
      <c r="E1238" s="61" t="s">
        <v>25</v>
      </c>
      <c r="F1238" s="61">
        <v>60101060</v>
      </c>
      <c r="G1238" s="61">
        <v>368169571</v>
      </c>
      <c r="H1238" s="110">
        <v>24089335030.53</v>
      </c>
      <c r="I1238" s="113">
        <v>1</v>
      </c>
      <c r="J1238" s="110">
        <v>24089335030.53</v>
      </c>
      <c r="K1238" s="61">
        <v>1</v>
      </c>
      <c r="L1238" s="110">
        <v>24089335030.53</v>
      </c>
      <c r="M1238" s="61">
        <v>1</v>
      </c>
      <c r="N1238" s="112" t="s">
        <v>8730</v>
      </c>
      <c r="O1238" s="61" t="s">
        <v>8731</v>
      </c>
      <c r="P1238" s="114" t="s">
        <v>8732</v>
      </c>
      <c r="Q1238" s="114" t="s">
        <v>8733</v>
      </c>
    </row>
    <row r="1239" spans="1:17">
      <c r="A1239" s="60">
        <v>43312</v>
      </c>
      <c r="B1239" s="61" t="s">
        <v>8734</v>
      </c>
      <c r="C1239" s="61" t="s">
        <v>8735</v>
      </c>
      <c r="D1239" s="61" t="s">
        <v>8736</v>
      </c>
      <c r="E1239" s="61" t="s">
        <v>25</v>
      </c>
      <c r="F1239" s="61">
        <v>60101060</v>
      </c>
      <c r="G1239" s="61">
        <v>66040303</v>
      </c>
      <c r="H1239" s="110">
        <v>15879390856.35</v>
      </c>
      <c r="I1239" s="113">
        <v>1</v>
      </c>
      <c r="J1239" s="110">
        <v>15879390856.35</v>
      </c>
      <c r="K1239" s="61">
        <v>1</v>
      </c>
      <c r="L1239" s="110">
        <v>15879390856.35</v>
      </c>
      <c r="M1239" s="61">
        <v>1</v>
      </c>
      <c r="N1239" s="112" t="s">
        <v>8737</v>
      </c>
      <c r="O1239" s="61" t="s">
        <v>8738</v>
      </c>
      <c r="P1239" s="114" t="s">
        <v>8739</v>
      </c>
      <c r="Q1239" s="114" t="s">
        <v>8740</v>
      </c>
    </row>
    <row r="1240" spans="1:17">
      <c r="A1240" s="60">
        <v>43312</v>
      </c>
      <c r="B1240" s="61" t="s">
        <v>8741</v>
      </c>
      <c r="C1240" s="61" t="s">
        <v>8742</v>
      </c>
      <c r="D1240" s="61" t="s">
        <v>8743</v>
      </c>
      <c r="E1240" s="61" t="s">
        <v>25</v>
      </c>
      <c r="F1240" s="61">
        <v>30302010</v>
      </c>
      <c r="G1240" s="61">
        <v>224557656</v>
      </c>
      <c r="H1240" s="110">
        <v>30301810100.64</v>
      </c>
      <c r="I1240" s="113">
        <v>1</v>
      </c>
      <c r="J1240" s="110">
        <v>30301810100.64</v>
      </c>
      <c r="K1240" s="61">
        <v>1</v>
      </c>
      <c r="L1240" s="110">
        <v>30301810100.64</v>
      </c>
      <c r="M1240" s="61">
        <v>1</v>
      </c>
      <c r="N1240" s="112" t="s">
        <v>8744</v>
      </c>
      <c r="O1240" s="61" t="s">
        <v>8745</v>
      </c>
      <c r="P1240" s="114" t="s">
        <v>8746</v>
      </c>
      <c r="Q1240" s="114" t="s">
        <v>8747</v>
      </c>
    </row>
    <row r="1241" spans="1:17">
      <c r="A1241" s="60">
        <v>43312</v>
      </c>
      <c r="B1241" s="61" t="s">
        <v>8748</v>
      </c>
      <c r="C1241" s="61" t="s">
        <v>8749</v>
      </c>
      <c r="D1241" s="61" t="s">
        <v>8750</v>
      </c>
      <c r="E1241" s="61" t="s">
        <v>25</v>
      </c>
      <c r="F1241" s="61">
        <v>40301050</v>
      </c>
      <c r="G1241" s="61">
        <v>40836000</v>
      </c>
      <c r="H1241" s="110">
        <v>8916540600</v>
      </c>
      <c r="I1241" s="113">
        <v>1</v>
      </c>
      <c r="J1241" s="110">
        <v>8916540600</v>
      </c>
      <c r="K1241" s="61">
        <v>1</v>
      </c>
      <c r="L1241" s="110">
        <v>8916540600</v>
      </c>
      <c r="M1241" s="61">
        <v>1</v>
      </c>
      <c r="N1241" s="112" t="s">
        <v>8751</v>
      </c>
      <c r="O1241" s="61" t="s">
        <v>8752</v>
      </c>
      <c r="P1241" s="114" t="s">
        <v>8753</v>
      </c>
      <c r="Q1241" s="114" t="s">
        <v>8754</v>
      </c>
    </row>
    <row r="1242" spans="1:17">
      <c r="A1242" s="60">
        <v>43312</v>
      </c>
      <c r="B1242" s="61" t="s">
        <v>8755</v>
      </c>
      <c r="C1242" s="61" t="s">
        <v>8756</v>
      </c>
      <c r="D1242" s="61" t="s">
        <v>8757</v>
      </c>
      <c r="E1242" s="61" t="s">
        <v>25</v>
      </c>
      <c r="F1242" s="61">
        <v>55101010</v>
      </c>
      <c r="G1242" s="61">
        <v>271222389</v>
      </c>
      <c r="H1242" s="110">
        <v>15212863799.01</v>
      </c>
      <c r="I1242" s="113">
        <v>1</v>
      </c>
      <c r="J1242" s="110">
        <v>15212863799.01</v>
      </c>
      <c r="K1242" s="61">
        <v>1</v>
      </c>
      <c r="L1242" s="110">
        <v>15212863799.01</v>
      </c>
      <c r="M1242" s="61">
        <v>1</v>
      </c>
      <c r="N1242" s="112" t="s">
        <v>8758</v>
      </c>
      <c r="O1242" s="61" t="s">
        <v>8759</v>
      </c>
      <c r="P1242" s="114" t="s">
        <v>8760</v>
      </c>
      <c r="Q1242" s="114" t="s">
        <v>8761</v>
      </c>
    </row>
    <row r="1243" spans="1:17">
      <c r="A1243" s="60">
        <v>43312</v>
      </c>
      <c r="B1243" s="61" t="s">
        <v>8762</v>
      </c>
      <c r="C1243" s="61" t="s">
        <v>8763</v>
      </c>
      <c r="D1243" s="61" t="s">
        <v>8764</v>
      </c>
      <c r="E1243" s="61" t="s">
        <v>25</v>
      </c>
      <c r="F1243" s="61">
        <v>55101010</v>
      </c>
      <c r="G1243" s="61">
        <v>316885808</v>
      </c>
      <c r="H1243" s="110">
        <v>19241306261.76</v>
      </c>
      <c r="I1243" s="113">
        <v>1</v>
      </c>
      <c r="J1243" s="110">
        <v>19241306261.76</v>
      </c>
      <c r="K1243" s="61">
        <v>1</v>
      </c>
      <c r="L1243" s="110">
        <v>19241306261.76</v>
      </c>
      <c r="M1243" s="61">
        <v>1</v>
      </c>
      <c r="N1243" s="112" t="s">
        <v>8765</v>
      </c>
      <c r="O1243" s="61" t="s">
        <v>8766</v>
      </c>
      <c r="P1243" s="114" t="s">
        <v>8767</v>
      </c>
      <c r="Q1243" s="114" t="s">
        <v>8768</v>
      </c>
    </row>
    <row r="1244" spans="1:17">
      <c r="A1244" s="60">
        <v>43312</v>
      </c>
      <c r="B1244" s="61" t="s">
        <v>8769</v>
      </c>
      <c r="C1244" s="61" t="s">
        <v>8770</v>
      </c>
      <c r="D1244" s="61" t="s">
        <v>8771</v>
      </c>
      <c r="E1244" s="61" t="s">
        <v>25</v>
      </c>
      <c r="F1244" s="61">
        <v>55101010</v>
      </c>
      <c r="G1244" s="61">
        <v>965029399</v>
      </c>
      <c r="H1244" s="110">
        <v>41013749457.5</v>
      </c>
      <c r="I1244" s="113">
        <v>1</v>
      </c>
      <c r="J1244" s="110">
        <v>41013749457.5</v>
      </c>
      <c r="K1244" s="61">
        <v>1</v>
      </c>
      <c r="L1244" s="110">
        <v>41013749457.5</v>
      </c>
      <c r="M1244" s="61">
        <v>1</v>
      </c>
      <c r="N1244" s="112" t="s">
        <v>8772</v>
      </c>
      <c r="O1244" s="61" t="s">
        <v>8773</v>
      </c>
      <c r="P1244" s="114" t="s">
        <v>8774</v>
      </c>
      <c r="Q1244" s="114" t="s">
        <v>8775</v>
      </c>
    </row>
    <row r="1245" spans="1:17">
      <c r="A1245" s="60">
        <v>43312</v>
      </c>
      <c r="B1245" s="61" t="s">
        <v>8776</v>
      </c>
      <c r="C1245" s="61" t="s">
        <v>8777</v>
      </c>
      <c r="D1245" s="61" t="s">
        <v>8778</v>
      </c>
      <c r="E1245" s="61" t="s">
        <v>25</v>
      </c>
      <c r="F1245" s="61">
        <v>25502020</v>
      </c>
      <c r="G1245" s="61">
        <v>139033403</v>
      </c>
      <c r="H1245" s="110">
        <v>18608230657.52</v>
      </c>
      <c r="I1245" s="113">
        <v>0.9</v>
      </c>
      <c r="J1245" s="110">
        <v>16747407591.768</v>
      </c>
      <c r="K1245" s="61">
        <v>1</v>
      </c>
      <c r="L1245" s="110">
        <v>16747407591.768</v>
      </c>
      <c r="M1245" s="61">
        <v>1</v>
      </c>
      <c r="N1245" s="112" t="s">
        <v>8779</v>
      </c>
      <c r="O1245" s="61" t="s">
        <v>8780</v>
      </c>
      <c r="P1245" s="114" t="s">
        <v>8781</v>
      </c>
      <c r="Q1245" s="114" t="s">
        <v>8782</v>
      </c>
    </row>
    <row r="1246" spans="1:17">
      <c r="A1246" s="60">
        <v>43312</v>
      </c>
      <c r="B1246" s="61" t="s">
        <v>8783</v>
      </c>
      <c r="C1246" s="61" t="s">
        <v>8784</v>
      </c>
      <c r="D1246" s="61" t="s">
        <v>8785</v>
      </c>
      <c r="E1246" s="61" t="s">
        <v>25</v>
      </c>
      <c r="F1246" s="61">
        <v>20301010</v>
      </c>
      <c r="G1246" s="61">
        <v>176541563</v>
      </c>
      <c r="H1246" s="110">
        <v>13447170853.71</v>
      </c>
      <c r="I1246" s="113">
        <v>1</v>
      </c>
      <c r="J1246" s="110">
        <v>13447170853.71</v>
      </c>
      <c r="K1246" s="61">
        <v>1</v>
      </c>
      <c r="L1246" s="110">
        <v>13447170853.71</v>
      </c>
      <c r="M1246" s="61">
        <v>1</v>
      </c>
      <c r="N1246" s="112" t="s">
        <v>8786</v>
      </c>
      <c r="O1246" s="61" t="s">
        <v>8787</v>
      </c>
      <c r="P1246" s="114" t="s">
        <v>8788</v>
      </c>
      <c r="Q1246" s="114" t="s">
        <v>8789</v>
      </c>
    </row>
    <row r="1247" spans="1:17">
      <c r="A1247" s="60">
        <v>43312</v>
      </c>
      <c r="B1247" s="61" t="s">
        <v>8790</v>
      </c>
      <c r="C1247" s="61" t="s">
        <v>8791</v>
      </c>
      <c r="D1247" s="61" t="s">
        <v>8792</v>
      </c>
      <c r="E1247" s="61" t="s">
        <v>25</v>
      </c>
      <c r="F1247" s="61">
        <v>35102015</v>
      </c>
      <c r="G1247" s="61">
        <v>564347000</v>
      </c>
      <c r="H1247" s="110">
        <v>44843012620</v>
      </c>
      <c r="I1247" s="113">
        <v>1</v>
      </c>
      <c r="J1247" s="110">
        <v>44843012620</v>
      </c>
      <c r="K1247" s="61">
        <v>1</v>
      </c>
      <c r="L1247" s="110">
        <v>44843012620</v>
      </c>
      <c r="M1247" s="61">
        <v>1</v>
      </c>
      <c r="N1247" s="112" t="s">
        <v>8793</v>
      </c>
      <c r="O1247" s="61" t="s">
        <v>8794</v>
      </c>
      <c r="P1247" s="114" t="s">
        <v>8795</v>
      </c>
      <c r="Q1247" s="114" t="s">
        <v>8796</v>
      </c>
    </row>
    <row r="1248" spans="1:17">
      <c r="A1248" s="60">
        <v>43312</v>
      </c>
      <c r="B1248" s="61" t="s">
        <v>8797</v>
      </c>
      <c r="C1248" s="61" t="s">
        <v>8798</v>
      </c>
      <c r="D1248" s="61" t="s">
        <v>8799</v>
      </c>
      <c r="E1248" s="61" t="s">
        <v>25</v>
      </c>
      <c r="F1248" s="61">
        <v>60101080</v>
      </c>
      <c r="G1248" s="61">
        <v>126007803</v>
      </c>
      <c r="H1248" s="110">
        <v>11840953247.91</v>
      </c>
      <c r="I1248" s="113">
        <v>1</v>
      </c>
      <c r="J1248" s="110">
        <v>11840953247.91</v>
      </c>
      <c r="K1248" s="61">
        <v>1</v>
      </c>
      <c r="L1248" s="110">
        <v>11840953247.91</v>
      </c>
      <c r="M1248" s="61">
        <v>1</v>
      </c>
      <c r="N1248" s="112" t="s">
        <v>8800</v>
      </c>
      <c r="O1248" s="61" t="s">
        <v>8801</v>
      </c>
      <c r="P1248" s="114" t="s">
        <v>8802</v>
      </c>
      <c r="Q1248" s="114" t="s">
        <v>8803</v>
      </c>
    </row>
    <row r="1249" spans="1:17">
      <c r="A1249" s="60">
        <v>43312</v>
      </c>
      <c r="B1249" s="61" t="s">
        <v>8804</v>
      </c>
      <c r="C1249" s="61" t="s">
        <v>8805</v>
      </c>
      <c r="D1249" s="61" t="s">
        <v>8806</v>
      </c>
      <c r="E1249" s="61" t="s">
        <v>25</v>
      </c>
      <c r="F1249" s="61">
        <v>10102010</v>
      </c>
      <c r="G1249" s="61">
        <v>4237462159</v>
      </c>
      <c r="H1249" s="110">
        <v>345395540580.09</v>
      </c>
      <c r="I1249" s="113">
        <v>1</v>
      </c>
      <c r="J1249" s="110">
        <v>345395540580.09</v>
      </c>
      <c r="K1249" s="61">
        <v>1</v>
      </c>
      <c r="L1249" s="110">
        <v>345395540580.09</v>
      </c>
      <c r="M1249" s="61">
        <v>1</v>
      </c>
      <c r="N1249" s="112" t="s">
        <v>8807</v>
      </c>
      <c r="O1249" s="61" t="s">
        <v>8808</v>
      </c>
      <c r="P1249" s="114" t="s">
        <v>8809</v>
      </c>
      <c r="Q1249" s="114" t="s">
        <v>8810</v>
      </c>
    </row>
    <row r="1250" spans="1:17">
      <c r="A1250" s="60">
        <v>43312</v>
      </c>
      <c r="B1250" s="61" t="s">
        <v>8811</v>
      </c>
      <c r="C1250" s="61" t="s">
        <v>8812</v>
      </c>
      <c r="D1250" s="61" t="s">
        <v>8813</v>
      </c>
      <c r="E1250" s="61" t="s">
        <v>25</v>
      </c>
      <c r="F1250" s="61">
        <v>45201020</v>
      </c>
      <c r="G1250" s="61">
        <v>61844443</v>
      </c>
      <c r="H1250" s="110">
        <v>10598900641.34</v>
      </c>
      <c r="I1250" s="113">
        <v>1</v>
      </c>
      <c r="J1250" s="110">
        <v>10598900641.34</v>
      </c>
      <c r="K1250" s="61">
        <v>1</v>
      </c>
      <c r="L1250" s="110">
        <v>10598900641.34</v>
      </c>
      <c r="M1250" s="61">
        <v>1</v>
      </c>
      <c r="N1250" s="112" t="s">
        <v>8814</v>
      </c>
      <c r="O1250" s="61" t="s">
        <v>8815</v>
      </c>
      <c r="P1250" s="114" t="s">
        <v>8816</v>
      </c>
      <c r="Q1250" s="114" t="s">
        <v>8817</v>
      </c>
    </row>
    <row r="1251" spans="1:17">
      <c r="A1251" s="60">
        <v>43312</v>
      </c>
      <c r="B1251" s="61" t="s">
        <v>8818</v>
      </c>
      <c r="C1251" s="61" t="s">
        <v>8819</v>
      </c>
      <c r="D1251" s="61" t="s">
        <v>8820</v>
      </c>
      <c r="E1251" s="61" t="s">
        <v>25</v>
      </c>
      <c r="F1251" s="61">
        <v>45101010</v>
      </c>
      <c r="G1251" s="61">
        <v>2395921635</v>
      </c>
      <c r="H1251" s="110">
        <v>413488155768.3</v>
      </c>
      <c r="I1251" s="113">
        <v>1</v>
      </c>
      <c r="J1251" s="110">
        <v>413488155768.3</v>
      </c>
      <c r="K1251" s="61">
        <v>1</v>
      </c>
      <c r="L1251" s="110">
        <v>413488155768.3</v>
      </c>
      <c r="M1251" s="61">
        <v>1</v>
      </c>
      <c r="N1251" s="112" t="s">
        <v>8821</v>
      </c>
      <c r="O1251" s="61" t="s">
        <v>8822</v>
      </c>
      <c r="P1251" s="114" t="s">
        <v>8823</v>
      </c>
      <c r="Q1251" s="114" t="s">
        <v>8824</v>
      </c>
    </row>
    <row r="1252" spans="1:17">
      <c r="A1252" s="60">
        <v>43312</v>
      </c>
      <c r="B1252" s="61" t="s">
        <v>8825</v>
      </c>
      <c r="C1252" s="61" t="s">
        <v>8826</v>
      </c>
      <c r="D1252" s="61" t="s">
        <v>8827</v>
      </c>
      <c r="E1252" s="61" t="s">
        <v>25</v>
      </c>
      <c r="F1252" s="61">
        <v>20107010</v>
      </c>
      <c r="G1252" s="61">
        <v>287647564</v>
      </c>
      <c r="H1252" s="110">
        <v>16375775818.52</v>
      </c>
      <c r="I1252" s="113">
        <v>1</v>
      </c>
      <c r="J1252" s="110">
        <v>16375775818.52</v>
      </c>
      <c r="K1252" s="61">
        <v>1</v>
      </c>
      <c r="L1252" s="110">
        <v>16375775818.52</v>
      </c>
      <c r="M1252" s="61">
        <v>1</v>
      </c>
      <c r="N1252" s="112" t="s">
        <v>8828</v>
      </c>
      <c r="O1252" s="61" t="s">
        <v>8829</v>
      </c>
      <c r="P1252" s="114" t="s">
        <v>8830</v>
      </c>
      <c r="Q1252" s="114" t="s">
        <v>8831</v>
      </c>
    </row>
    <row r="1253" spans="1:17">
      <c r="A1253" s="60">
        <v>43312</v>
      </c>
      <c r="B1253" s="61" t="s">
        <v>8832</v>
      </c>
      <c r="C1253" s="61" t="s">
        <v>8833</v>
      </c>
      <c r="D1253" s="61" t="s">
        <v>8834</v>
      </c>
      <c r="E1253" s="61" t="s">
        <v>25</v>
      </c>
      <c r="F1253" s="61">
        <v>60101070</v>
      </c>
      <c r="G1253" s="61">
        <v>73192726</v>
      </c>
      <c r="H1253" s="110">
        <v>9185687113</v>
      </c>
      <c r="I1253" s="113">
        <v>1</v>
      </c>
      <c r="J1253" s="110">
        <v>9185687113</v>
      </c>
      <c r="K1253" s="61">
        <v>1</v>
      </c>
      <c r="L1253" s="110">
        <v>9185687113</v>
      </c>
      <c r="M1253" s="61">
        <v>1</v>
      </c>
      <c r="N1253" s="112" t="s">
        <v>8835</v>
      </c>
      <c r="O1253" s="61" t="s">
        <v>8836</v>
      </c>
      <c r="P1253" s="114" t="s">
        <v>8837</v>
      </c>
      <c r="Q1253" s="114" t="s">
        <v>8838</v>
      </c>
    </row>
    <row r="1254" spans="1:17">
      <c r="A1254" s="60">
        <v>43312</v>
      </c>
      <c r="B1254" s="61" t="s">
        <v>8839</v>
      </c>
      <c r="C1254" s="61" t="s">
        <v>8840</v>
      </c>
      <c r="D1254" s="61" t="s">
        <v>8841</v>
      </c>
      <c r="E1254" s="61" t="s">
        <v>25</v>
      </c>
      <c r="F1254" s="61">
        <v>20301010</v>
      </c>
      <c r="G1254" s="61">
        <v>267889623</v>
      </c>
      <c r="H1254" s="110">
        <v>65866021607.01</v>
      </c>
      <c r="I1254" s="113">
        <v>0.95</v>
      </c>
      <c r="J1254" s="110">
        <v>62572720526.6595</v>
      </c>
      <c r="K1254" s="61">
        <v>1</v>
      </c>
      <c r="L1254" s="110">
        <v>62572720526.6595</v>
      </c>
      <c r="M1254" s="61">
        <v>1</v>
      </c>
      <c r="N1254" s="112" t="s">
        <v>8842</v>
      </c>
      <c r="O1254" s="61" t="s">
        <v>8843</v>
      </c>
      <c r="P1254" s="114" t="s">
        <v>8844</v>
      </c>
      <c r="Q1254" s="114" t="s">
        <v>8845</v>
      </c>
    </row>
    <row r="1255" spans="1:17">
      <c r="A1255" s="60">
        <v>43312</v>
      </c>
      <c r="B1255" s="61" t="s">
        <v>8846</v>
      </c>
      <c r="C1255" s="61" t="s">
        <v>8847</v>
      </c>
      <c r="D1255" s="61" t="s">
        <v>8848</v>
      </c>
      <c r="E1255" s="61" t="s">
        <v>25</v>
      </c>
      <c r="F1255" s="61">
        <v>45102020</v>
      </c>
      <c r="G1255" s="61">
        <v>331179313</v>
      </c>
      <c r="H1255" s="110">
        <v>34154522549.69</v>
      </c>
      <c r="I1255" s="113">
        <v>1</v>
      </c>
      <c r="J1255" s="110">
        <v>34154522549.69</v>
      </c>
      <c r="K1255" s="61">
        <v>1</v>
      </c>
      <c r="L1255" s="110">
        <v>34154522549.69</v>
      </c>
      <c r="M1255" s="61">
        <v>1</v>
      </c>
      <c r="N1255" s="112" t="s">
        <v>8849</v>
      </c>
      <c r="O1255" s="61" t="s">
        <v>8850</v>
      </c>
      <c r="P1255" s="114" t="s">
        <v>8851</v>
      </c>
      <c r="Q1255" s="114" t="s">
        <v>8852</v>
      </c>
    </row>
    <row r="1256" spans="1:17">
      <c r="A1256" s="60">
        <v>43312</v>
      </c>
      <c r="B1256" s="61" t="s">
        <v>8853</v>
      </c>
      <c r="C1256" s="61" t="s">
        <v>8854</v>
      </c>
      <c r="D1256" s="61" t="s">
        <v>8855</v>
      </c>
      <c r="E1256" s="61" t="s">
        <v>25</v>
      </c>
      <c r="F1256" s="61">
        <v>40101015</v>
      </c>
      <c r="G1256" s="61">
        <v>693805000</v>
      </c>
      <c r="H1256" s="110">
        <v>20529689950</v>
      </c>
      <c r="I1256" s="113">
        <v>1</v>
      </c>
      <c r="J1256" s="110">
        <v>20529689950</v>
      </c>
      <c r="K1256" s="61">
        <v>1</v>
      </c>
      <c r="L1256" s="110">
        <v>20529689950</v>
      </c>
      <c r="M1256" s="61">
        <v>1</v>
      </c>
      <c r="N1256" s="112" t="s">
        <v>8856</v>
      </c>
      <c r="O1256" s="61" t="s">
        <v>8857</v>
      </c>
      <c r="P1256" s="114" t="s">
        <v>8858</v>
      </c>
      <c r="Q1256" s="114" t="s">
        <v>8859</v>
      </c>
    </row>
    <row r="1257" spans="1:17">
      <c r="A1257" s="60">
        <v>43312</v>
      </c>
      <c r="B1257" s="61" t="s">
        <v>8860</v>
      </c>
      <c r="C1257" s="61" t="s">
        <v>8861</v>
      </c>
      <c r="D1257" s="61" t="s">
        <v>8862</v>
      </c>
      <c r="E1257" s="61" t="s">
        <v>25</v>
      </c>
      <c r="F1257" s="61">
        <v>45102020</v>
      </c>
      <c r="G1257" s="61">
        <v>482944477</v>
      </c>
      <c r="H1257" s="110">
        <v>11233288535.02</v>
      </c>
      <c r="I1257" s="113">
        <v>0.95</v>
      </c>
      <c r="J1257" s="110">
        <v>10671624108.269</v>
      </c>
      <c r="K1257" s="61">
        <v>1</v>
      </c>
      <c r="L1257" s="110">
        <v>10671624108.269</v>
      </c>
      <c r="M1257" s="61">
        <v>1</v>
      </c>
      <c r="N1257" s="112" t="s">
        <v>8863</v>
      </c>
      <c r="O1257" s="61" t="s">
        <v>8864</v>
      </c>
      <c r="P1257" s="114" t="s">
        <v>8865</v>
      </c>
      <c r="Q1257" s="114" t="s">
        <v>8866</v>
      </c>
    </row>
    <row r="1258" spans="1:17">
      <c r="A1258" s="60">
        <v>43312</v>
      </c>
      <c r="B1258" s="61" t="s">
        <v>8867</v>
      </c>
      <c r="C1258" s="61" t="s">
        <v>8868</v>
      </c>
      <c r="D1258" s="61" t="s">
        <v>8869</v>
      </c>
      <c r="E1258" s="61" t="s">
        <v>25</v>
      </c>
      <c r="F1258" s="61">
        <v>40101015</v>
      </c>
      <c r="G1258" s="61">
        <v>161773556</v>
      </c>
      <c r="H1258" s="110">
        <v>15992933746.16</v>
      </c>
      <c r="I1258" s="113">
        <v>1</v>
      </c>
      <c r="J1258" s="110">
        <v>15992933746.16</v>
      </c>
      <c r="K1258" s="61">
        <v>1</v>
      </c>
      <c r="L1258" s="110">
        <v>15992933746.16</v>
      </c>
      <c r="M1258" s="61">
        <v>1</v>
      </c>
      <c r="N1258" s="112" t="s">
        <v>8870</v>
      </c>
      <c r="O1258" s="61" t="s">
        <v>8871</v>
      </c>
      <c r="P1258" s="114" t="s">
        <v>8872</v>
      </c>
      <c r="Q1258" s="114" t="s">
        <v>8873</v>
      </c>
    </row>
    <row r="1259" spans="1:17">
      <c r="A1259" s="60">
        <v>43312</v>
      </c>
      <c r="B1259" s="61" t="s">
        <v>8874</v>
      </c>
      <c r="C1259" s="61" t="s">
        <v>8875</v>
      </c>
      <c r="D1259" s="61" t="s">
        <v>8876</v>
      </c>
      <c r="E1259" s="61" t="s">
        <v>25</v>
      </c>
      <c r="F1259" s="61">
        <v>55101010</v>
      </c>
      <c r="G1259" s="61">
        <v>475589829</v>
      </c>
      <c r="H1259" s="110">
        <v>16850147641.47</v>
      </c>
      <c r="I1259" s="113">
        <v>1</v>
      </c>
      <c r="J1259" s="110">
        <v>16850147641.47</v>
      </c>
      <c r="K1259" s="61">
        <v>1</v>
      </c>
      <c r="L1259" s="110">
        <v>16850147641.47</v>
      </c>
      <c r="M1259" s="61">
        <v>1</v>
      </c>
      <c r="N1259" s="112" t="s">
        <v>8877</v>
      </c>
      <c r="O1259" s="61" t="s">
        <v>8878</v>
      </c>
      <c r="P1259" s="114" t="s">
        <v>8879</v>
      </c>
      <c r="Q1259" s="114" t="s">
        <v>8880</v>
      </c>
    </row>
    <row r="1260" spans="1:17">
      <c r="A1260" s="60">
        <v>43312</v>
      </c>
      <c r="B1260" s="61" t="s">
        <v>8881</v>
      </c>
      <c r="C1260" s="61" t="s">
        <v>8882</v>
      </c>
      <c r="D1260" s="61" t="s">
        <v>8883</v>
      </c>
      <c r="E1260" s="61" t="s">
        <v>25</v>
      </c>
      <c r="F1260" s="61">
        <v>45102020</v>
      </c>
      <c r="G1260" s="61">
        <v>413215728</v>
      </c>
      <c r="H1260" s="110">
        <v>31189523149.44</v>
      </c>
      <c r="I1260" s="113">
        <v>1</v>
      </c>
      <c r="J1260" s="110">
        <v>31189523149.44</v>
      </c>
      <c r="K1260" s="61">
        <v>1</v>
      </c>
      <c r="L1260" s="110">
        <v>31189523149.44</v>
      </c>
      <c r="M1260" s="61">
        <v>1</v>
      </c>
      <c r="N1260" s="112" t="s">
        <v>8884</v>
      </c>
      <c r="O1260" s="61" t="s">
        <v>8885</v>
      </c>
      <c r="P1260" s="114" t="s">
        <v>8886</v>
      </c>
      <c r="Q1260" s="114" t="s">
        <v>8887</v>
      </c>
    </row>
    <row r="1261" spans="1:17">
      <c r="A1261" s="60">
        <v>43312</v>
      </c>
      <c r="B1261" s="61" t="s">
        <v>8888</v>
      </c>
      <c r="C1261" s="61" t="s">
        <v>8889</v>
      </c>
      <c r="D1261" s="61" t="s">
        <v>8890</v>
      </c>
      <c r="E1261" s="61" t="s">
        <v>25</v>
      </c>
      <c r="F1261" s="61">
        <v>45102020</v>
      </c>
      <c r="G1261" s="61">
        <v>89803982</v>
      </c>
      <c r="H1261" s="110">
        <v>19487464094</v>
      </c>
      <c r="I1261" s="113">
        <v>1</v>
      </c>
      <c r="J1261" s="110">
        <v>19487464094</v>
      </c>
      <c r="K1261" s="61">
        <v>1</v>
      </c>
      <c r="L1261" s="110">
        <v>19487464094</v>
      </c>
      <c r="M1261" s="61">
        <v>1</v>
      </c>
      <c r="N1261" s="112" t="s">
        <v>8891</v>
      </c>
      <c r="O1261" s="61" t="s">
        <v>8892</v>
      </c>
      <c r="P1261" s="114" t="s">
        <v>8893</v>
      </c>
      <c r="Q1261" s="114" t="s">
        <v>8894</v>
      </c>
    </row>
    <row r="1262" spans="1:17">
      <c r="A1262" s="60">
        <v>43312</v>
      </c>
      <c r="B1262" s="61" t="s">
        <v>8895</v>
      </c>
      <c r="C1262" s="61" t="s">
        <v>8896</v>
      </c>
      <c r="D1262" s="61" t="s">
        <v>8897</v>
      </c>
      <c r="E1262" s="61" t="s">
        <v>25</v>
      </c>
      <c r="F1262" s="61">
        <v>45203020</v>
      </c>
      <c r="G1262" s="61">
        <v>527665321</v>
      </c>
      <c r="H1262" s="110">
        <v>7366207881.16</v>
      </c>
      <c r="I1262" s="113">
        <v>1</v>
      </c>
      <c r="J1262" s="110">
        <v>7366207881.16</v>
      </c>
      <c r="K1262" s="61">
        <v>1</v>
      </c>
      <c r="L1262" s="110">
        <v>7366207881.16</v>
      </c>
      <c r="M1262" s="61">
        <v>1</v>
      </c>
      <c r="N1262" s="112" t="s">
        <v>8898</v>
      </c>
      <c r="O1262" s="61" t="s">
        <v>8899</v>
      </c>
      <c r="P1262" s="114" t="s">
        <v>8900</v>
      </c>
      <c r="Q1262" s="114" t="s">
        <v>8901</v>
      </c>
    </row>
    <row r="1263" spans="1:17">
      <c r="A1263" s="60">
        <v>43312</v>
      </c>
      <c r="B1263" s="61" t="s">
        <v>8902</v>
      </c>
      <c r="C1263" s="61" t="s">
        <v>8903</v>
      </c>
      <c r="D1263" s="61" t="s">
        <v>8904</v>
      </c>
      <c r="E1263" s="61" t="s">
        <v>25</v>
      </c>
      <c r="F1263" s="61">
        <v>45203010</v>
      </c>
      <c r="G1263" s="61">
        <v>138919705</v>
      </c>
      <c r="H1263" s="110">
        <v>8140694713</v>
      </c>
      <c r="I1263" s="113">
        <v>1</v>
      </c>
      <c r="J1263" s="110">
        <v>8140694713</v>
      </c>
      <c r="K1263" s="61">
        <v>1</v>
      </c>
      <c r="L1263" s="110">
        <v>8140694713</v>
      </c>
      <c r="M1263" s="61">
        <v>1</v>
      </c>
      <c r="N1263" s="112" t="s">
        <v>8905</v>
      </c>
      <c r="O1263" s="61" t="s">
        <v>8906</v>
      </c>
      <c r="P1263" s="114" t="s">
        <v>8907</v>
      </c>
      <c r="Q1263" s="114" t="s">
        <v>8908</v>
      </c>
    </row>
    <row r="1264" spans="1:17">
      <c r="A1264" s="60">
        <v>43312</v>
      </c>
      <c r="B1264" s="61" t="s">
        <v>8909</v>
      </c>
      <c r="C1264" s="61" t="s">
        <v>8910</v>
      </c>
      <c r="D1264" s="61" t="s">
        <v>8911</v>
      </c>
      <c r="E1264" s="61" t="s">
        <v>25</v>
      </c>
      <c r="F1264" s="61">
        <v>20106020</v>
      </c>
      <c r="G1264" s="61">
        <v>130322000</v>
      </c>
      <c r="H1264" s="110">
        <v>5777174260</v>
      </c>
      <c r="I1264" s="113">
        <v>1</v>
      </c>
      <c r="J1264" s="110">
        <v>5777174260</v>
      </c>
      <c r="K1264" s="61">
        <v>1</v>
      </c>
      <c r="L1264" s="110">
        <v>5777174260</v>
      </c>
      <c r="M1264" s="61">
        <v>1</v>
      </c>
      <c r="N1264" s="112" t="s">
        <v>8912</v>
      </c>
      <c r="O1264" s="61" t="s">
        <v>8913</v>
      </c>
      <c r="P1264" s="114" t="s">
        <v>8914</v>
      </c>
      <c r="Q1264" s="114" t="s">
        <v>8915</v>
      </c>
    </row>
    <row r="1265" spans="1:17">
      <c r="A1265" s="60">
        <v>43312</v>
      </c>
      <c r="B1265" s="61" t="s">
        <v>8916</v>
      </c>
      <c r="C1265" s="61" t="s">
        <v>8917</v>
      </c>
      <c r="D1265" s="61" t="s">
        <v>8918</v>
      </c>
      <c r="E1265" s="61" t="s">
        <v>25</v>
      </c>
      <c r="F1265" s="61">
        <v>20103010</v>
      </c>
      <c r="G1265" s="61">
        <v>139907306</v>
      </c>
      <c r="H1265" s="110">
        <v>7170249432.5</v>
      </c>
      <c r="I1265" s="113">
        <v>1</v>
      </c>
      <c r="J1265" s="110">
        <v>7170249432.5</v>
      </c>
      <c r="K1265" s="61">
        <v>1</v>
      </c>
      <c r="L1265" s="110">
        <v>7170249432.5</v>
      </c>
      <c r="M1265" s="61">
        <v>1</v>
      </c>
      <c r="N1265" s="112" t="s">
        <v>8919</v>
      </c>
      <c r="O1265" s="61" t="s">
        <v>8920</v>
      </c>
      <c r="P1265" s="114" t="s">
        <v>8921</v>
      </c>
      <c r="Q1265" s="114" t="s">
        <v>8922</v>
      </c>
    </row>
    <row r="1266" spans="1:17">
      <c r="A1266" s="60">
        <v>43312</v>
      </c>
      <c r="B1266" s="61" t="s">
        <v>8923</v>
      </c>
      <c r="C1266" s="61" t="s">
        <v>8924</v>
      </c>
      <c r="D1266" s="61" t="s">
        <v>8925</v>
      </c>
      <c r="E1266" s="61" t="s">
        <v>25</v>
      </c>
      <c r="F1266" s="61">
        <v>15101030</v>
      </c>
      <c r="G1266" s="61">
        <v>134330556</v>
      </c>
      <c r="H1266" s="110">
        <v>12073630373.28</v>
      </c>
      <c r="I1266" s="113">
        <v>1</v>
      </c>
      <c r="J1266" s="110">
        <v>12073630373.28</v>
      </c>
      <c r="K1266" s="61">
        <v>1</v>
      </c>
      <c r="L1266" s="110">
        <v>12073630373.28</v>
      </c>
      <c r="M1266" s="61">
        <v>1</v>
      </c>
      <c r="N1266" s="112" t="s">
        <v>8926</v>
      </c>
      <c r="O1266" s="61" t="s">
        <v>8927</v>
      </c>
      <c r="P1266" s="114" t="s">
        <v>8928</v>
      </c>
      <c r="Q1266" s="114" t="s">
        <v>8929</v>
      </c>
    </row>
    <row r="1267" spans="1:17">
      <c r="A1267" s="60">
        <v>43312</v>
      </c>
      <c r="B1267" s="61" t="s">
        <v>8930</v>
      </c>
      <c r="C1267" s="61" t="s">
        <v>8931</v>
      </c>
      <c r="D1267" s="61" t="s">
        <v>8932</v>
      </c>
      <c r="E1267" s="61" t="s">
        <v>25</v>
      </c>
      <c r="F1267" s="61">
        <v>40301040</v>
      </c>
      <c r="G1267" s="61">
        <v>274438819</v>
      </c>
      <c r="H1267" s="110">
        <v>11114772169.5</v>
      </c>
      <c r="I1267" s="113">
        <v>1</v>
      </c>
      <c r="J1267" s="110">
        <v>11114772169.5</v>
      </c>
      <c r="K1267" s="61">
        <v>1</v>
      </c>
      <c r="L1267" s="110">
        <v>11114772169.5</v>
      </c>
      <c r="M1267" s="61">
        <v>1</v>
      </c>
      <c r="N1267" s="112" t="s">
        <v>8933</v>
      </c>
      <c r="O1267" s="61" t="s">
        <v>8934</v>
      </c>
      <c r="P1267" s="114" t="s">
        <v>8935</v>
      </c>
      <c r="Q1267" s="114" t="s">
        <v>8936</v>
      </c>
    </row>
    <row r="1268" spans="1:17">
      <c r="A1268" s="60">
        <v>43312</v>
      </c>
      <c r="B1268" s="61" t="s">
        <v>8937</v>
      </c>
      <c r="C1268" s="61" t="s">
        <v>8938</v>
      </c>
      <c r="D1268" s="61" t="s">
        <v>8939</v>
      </c>
      <c r="E1268" s="61" t="s">
        <v>25</v>
      </c>
      <c r="F1268" s="61">
        <v>25102010</v>
      </c>
      <c r="G1268" s="61">
        <v>3902499580</v>
      </c>
      <c r="H1268" s="110">
        <v>39181095783.2</v>
      </c>
      <c r="I1268" s="113">
        <v>0.95</v>
      </c>
      <c r="J1268" s="110">
        <v>37222040994.04</v>
      </c>
      <c r="K1268" s="61">
        <v>1</v>
      </c>
      <c r="L1268" s="110">
        <v>37222040994.04</v>
      </c>
      <c r="M1268" s="61">
        <v>1</v>
      </c>
      <c r="N1268" s="112" t="s">
        <v>8940</v>
      </c>
      <c r="O1268" s="61" t="s">
        <v>8941</v>
      </c>
      <c r="P1268" s="114" t="s">
        <v>8942</v>
      </c>
      <c r="Q1268" s="114" t="s">
        <v>8943</v>
      </c>
    </row>
    <row r="1269" spans="1:17">
      <c r="A1269" s="60">
        <v>43312</v>
      </c>
      <c r="B1269" s="61" t="s">
        <v>8944</v>
      </c>
      <c r="C1269" s="61" t="s">
        <v>8945</v>
      </c>
      <c r="D1269" s="61" t="s">
        <v>8946</v>
      </c>
      <c r="E1269" s="61" t="s">
        <v>25</v>
      </c>
      <c r="F1269" s="61">
        <v>45103020</v>
      </c>
      <c r="G1269" s="61">
        <v>168024163</v>
      </c>
      <c r="H1269" s="110">
        <v>10570400094.33</v>
      </c>
      <c r="I1269" s="113">
        <v>0.85</v>
      </c>
      <c r="J1269" s="110">
        <v>8984840080.1805</v>
      </c>
      <c r="K1269" s="61">
        <v>1</v>
      </c>
      <c r="L1269" s="110">
        <v>8984840080.1805</v>
      </c>
      <c r="M1269" s="61">
        <v>1</v>
      </c>
      <c r="N1269" s="112" t="s">
        <v>8947</v>
      </c>
      <c r="O1269" s="61" t="s">
        <v>8948</v>
      </c>
      <c r="P1269" s="114" t="s">
        <v>8949</v>
      </c>
      <c r="Q1269" s="114" t="s">
        <v>8950</v>
      </c>
    </row>
    <row r="1270" spans="1:17">
      <c r="A1270" s="60">
        <v>43312</v>
      </c>
      <c r="B1270" s="61" t="s">
        <v>8951</v>
      </c>
      <c r="C1270" s="61" t="s">
        <v>8952</v>
      </c>
      <c r="D1270" s="61" t="s">
        <v>8953</v>
      </c>
      <c r="E1270" s="61" t="s">
        <v>25</v>
      </c>
      <c r="F1270" s="61">
        <v>20106020</v>
      </c>
      <c r="G1270" s="61">
        <v>348031654</v>
      </c>
      <c r="H1270" s="110">
        <v>28566438160.32</v>
      </c>
      <c r="I1270" s="113">
        <v>0.9</v>
      </c>
      <c r="J1270" s="110">
        <v>25709794344.288</v>
      </c>
      <c r="K1270" s="61">
        <v>1</v>
      </c>
      <c r="L1270" s="110">
        <v>25709794344.288</v>
      </c>
      <c r="M1270" s="61">
        <v>1</v>
      </c>
      <c r="N1270" s="112" t="s">
        <v>8954</v>
      </c>
      <c r="O1270" s="61" t="s">
        <v>8955</v>
      </c>
      <c r="P1270" s="114" t="s">
        <v>8956</v>
      </c>
      <c r="Q1270" s="114" t="s">
        <v>8957</v>
      </c>
    </row>
    <row r="1271" spans="1:17">
      <c r="A1271" s="60">
        <v>43312</v>
      </c>
      <c r="B1271" s="61" t="s">
        <v>8958</v>
      </c>
      <c r="C1271" s="61" t="s">
        <v>8959</v>
      </c>
      <c r="D1271" s="61" t="s">
        <v>8960</v>
      </c>
      <c r="E1271" s="61" t="s">
        <v>25</v>
      </c>
      <c r="F1271" s="61">
        <v>20102010</v>
      </c>
      <c r="G1271" s="61">
        <v>151800773</v>
      </c>
      <c r="H1271" s="110">
        <v>8804444834</v>
      </c>
      <c r="I1271" s="113">
        <v>1</v>
      </c>
      <c r="J1271" s="110">
        <v>8804444834</v>
      </c>
      <c r="K1271" s="61">
        <v>1</v>
      </c>
      <c r="L1271" s="110">
        <v>8804444834</v>
      </c>
      <c r="M1271" s="61">
        <v>1</v>
      </c>
      <c r="N1271" s="112" t="s">
        <v>8961</v>
      </c>
      <c r="O1271" s="61" t="s">
        <v>8962</v>
      </c>
      <c r="P1271" s="114" t="s">
        <v>8963</v>
      </c>
      <c r="Q1271" s="114" t="s">
        <v>8964</v>
      </c>
    </row>
    <row r="1272" spans="1:17">
      <c r="A1272" s="60">
        <v>43312</v>
      </c>
      <c r="B1272" s="61" t="s">
        <v>8965</v>
      </c>
      <c r="C1272" s="61" t="s">
        <v>8966</v>
      </c>
      <c r="D1272" s="61" t="s">
        <v>8967</v>
      </c>
      <c r="E1272" s="61" t="s">
        <v>25</v>
      </c>
      <c r="F1272" s="61">
        <v>40203010</v>
      </c>
      <c r="G1272" s="61">
        <v>551703549</v>
      </c>
      <c r="H1272" s="110">
        <v>18934465801.68</v>
      </c>
      <c r="I1272" s="113">
        <v>0.6</v>
      </c>
      <c r="J1272" s="110">
        <v>11360679481.008</v>
      </c>
      <c r="K1272" s="61">
        <v>1</v>
      </c>
      <c r="L1272" s="110">
        <v>11360679481.008</v>
      </c>
      <c r="M1272" s="61">
        <v>1</v>
      </c>
      <c r="N1272" s="112" t="s">
        <v>8968</v>
      </c>
      <c r="O1272" s="61" t="s">
        <v>8969</v>
      </c>
      <c r="P1272" s="114" t="s">
        <v>8970</v>
      </c>
      <c r="Q1272" s="114" t="s">
        <v>8971</v>
      </c>
    </row>
    <row r="1273" spans="1:17">
      <c r="A1273" s="60">
        <v>43312</v>
      </c>
      <c r="B1273" s="61" t="s">
        <v>8972</v>
      </c>
      <c r="C1273" s="61" t="s">
        <v>8973</v>
      </c>
      <c r="D1273" s="61" t="s">
        <v>8974</v>
      </c>
      <c r="E1273" s="61" t="s">
        <v>25</v>
      </c>
      <c r="F1273" s="61">
        <v>15104025</v>
      </c>
      <c r="G1273" s="61">
        <v>1447844743</v>
      </c>
      <c r="H1273" s="110">
        <v>23889438259.5</v>
      </c>
      <c r="I1273" s="113">
        <v>0.95</v>
      </c>
      <c r="J1273" s="110">
        <v>22694966346.525</v>
      </c>
      <c r="K1273" s="61">
        <v>1</v>
      </c>
      <c r="L1273" s="110">
        <v>22694966346.525</v>
      </c>
      <c r="M1273" s="61">
        <v>1</v>
      </c>
      <c r="N1273" s="112" t="s">
        <v>8975</v>
      </c>
      <c r="O1273" s="61" t="s">
        <v>8976</v>
      </c>
      <c r="P1273" s="114" t="s">
        <v>8977</v>
      </c>
      <c r="Q1273" s="114" t="s">
        <v>8978</v>
      </c>
    </row>
    <row r="1274" spans="1:17">
      <c r="A1274" s="60">
        <v>43312</v>
      </c>
      <c r="B1274" s="61" t="s">
        <v>8979</v>
      </c>
      <c r="C1274" s="61" t="s">
        <v>8980</v>
      </c>
      <c r="D1274" s="61" t="s">
        <v>8981</v>
      </c>
      <c r="E1274" s="61" t="s">
        <v>25</v>
      </c>
      <c r="F1274" s="61">
        <v>40301010</v>
      </c>
      <c r="G1274" s="61">
        <v>181426000</v>
      </c>
      <c r="H1274" s="110">
        <v>12944745100</v>
      </c>
      <c r="I1274" s="113">
        <v>1</v>
      </c>
      <c r="J1274" s="110">
        <v>12944745100</v>
      </c>
      <c r="K1274" s="61">
        <v>1</v>
      </c>
      <c r="L1274" s="110">
        <v>12944745100</v>
      </c>
      <c r="M1274" s="61">
        <v>1</v>
      </c>
      <c r="N1274" s="112" t="s">
        <v>8982</v>
      </c>
      <c r="O1274" s="61" t="s">
        <v>8983</v>
      </c>
      <c r="P1274" s="114" t="s">
        <v>8984</v>
      </c>
      <c r="Q1274" s="114" t="s">
        <v>8985</v>
      </c>
    </row>
    <row r="1275" spans="1:17">
      <c r="A1275" s="60">
        <v>43312</v>
      </c>
      <c r="B1275" s="61" t="s">
        <v>8986</v>
      </c>
      <c r="C1275" s="61" t="s">
        <v>8987</v>
      </c>
      <c r="D1275" s="61" t="s">
        <v>8988</v>
      </c>
      <c r="E1275" s="61" t="s">
        <v>25</v>
      </c>
      <c r="F1275" s="61">
        <v>25504010</v>
      </c>
      <c r="G1275" s="61">
        <v>388857073</v>
      </c>
      <c r="H1275" s="110">
        <v>11731817892.41</v>
      </c>
      <c r="I1275" s="113">
        <v>0.6</v>
      </c>
      <c r="J1275" s="110">
        <v>7039090735.446</v>
      </c>
      <c r="K1275" s="61">
        <v>1</v>
      </c>
      <c r="L1275" s="110">
        <v>7039090735.446</v>
      </c>
      <c r="M1275" s="61">
        <v>1</v>
      </c>
      <c r="N1275" s="112" t="s">
        <v>8989</v>
      </c>
      <c r="O1275" s="61" t="s">
        <v>8990</v>
      </c>
      <c r="P1275" s="114" t="s">
        <v>8991</v>
      </c>
      <c r="Q1275" s="114" t="s">
        <v>8992</v>
      </c>
    </row>
    <row r="1276" spans="1:17">
      <c r="A1276" s="60">
        <v>43312</v>
      </c>
      <c r="B1276" s="61" t="s">
        <v>8993</v>
      </c>
      <c r="C1276" s="61" t="s">
        <v>8994</v>
      </c>
      <c r="D1276" s="61" t="s">
        <v>8995</v>
      </c>
      <c r="E1276" s="61" t="s">
        <v>25</v>
      </c>
      <c r="F1276" s="61">
        <v>25201010</v>
      </c>
      <c r="G1276" s="61">
        <v>188189000</v>
      </c>
      <c r="H1276" s="110">
        <v>11752403050</v>
      </c>
      <c r="I1276" s="113">
        <v>0.6</v>
      </c>
      <c r="J1276" s="110">
        <v>7051441830</v>
      </c>
      <c r="K1276" s="61">
        <v>1</v>
      </c>
      <c r="L1276" s="110">
        <v>7051441830</v>
      </c>
      <c r="M1276" s="61">
        <v>1</v>
      </c>
      <c r="N1276" s="112" t="s">
        <v>8996</v>
      </c>
      <c r="O1276" s="61" t="s">
        <v>8997</v>
      </c>
      <c r="P1276" s="114" t="s">
        <v>8998</v>
      </c>
      <c r="Q1276" s="114" t="s">
        <v>8999</v>
      </c>
    </row>
    <row r="1277" spans="1:17">
      <c r="A1277" s="60">
        <v>43312</v>
      </c>
      <c r="B1277" s="61" t="s">
        <v>9000</v>
      </c>
      <c r="C1277" s="61" t="s">
        <v>9001</v>
      </c>
      <c r="D1277" s="61" t="s">
        <v>9002</v>
      </c>
      <c r="E1277" s="61" t="s">
        <v>25</v>
      </c>
      <c r="F1277" s="61">
        <v>45102010</v>
      </c>
      <c r="G1277" s="61">
        <v>90833817</v>
      </c>
      <c r="H1277" s="110">
        <v>12301623836.31</v>
      </c>
      <c r="I1277" s="113">
        <v>1</v>
      </c>
      <c r="J1277" s="110">
        <v>12301623836.31</v>
      </c>
      <c r="K1277" s="61">
        <v>1</v>
      </c>
      <c r="L1277" s="110">
        <v>12301623836.31</v>
      </c>
      <c r="M1277" s="61">
        <v>1</v>
      </c>
      <c r="N1277" s="112" t="s">
        <v>9003</v>
      </c>
      <c r="O1277" s="61" t="s">
        <v>9004</v>
      </c>
      <c r="P1277" s="114" t="s">
        <v>9005</v>
      </c>
      <c r="Q1277" s="114" t="s">
        <v>9006</v>
      </c>
    </row>
    <row r="1278" spans="1:17">
      <c r="A1278" s="60">
        <v>43312</v>
      </c>
      <c r="B1278" s="61" t="s">
        <v>9007</v>
      </c>
      <c r="C1278" s="61" t="s">
        <v>9008</v>
      </c>
      <c r="D1278" s="61" t="s">
        <v>9009</v>
      </c>
      <c r="E1278" s="61" t="s">
        <v>25</v>
      </c>
      <c r="F1278" s="61">
        <v>20101010</v>
      </c>
      <c r="G1278" s="61">
        <v>296933621</v>
      </c>
      <c r="H1278" s="110">
        <v>59315460130.96</v>
      </c>
      <c r="I1278" s="113">
        <v>0.85</v>
      </c>
      <c r="J1278" s="110">
        <v>50418141111.316</v>
      </c>
      <c r="K1278" s="61">
        <v>1</v>
      </c>
      <c r="L1278" s="110">
        <v>50418141111.316</v>
      </c>
      <c r="M1278" s="61">
        <v>1</v>
      </c>
      <c r="N1278" s="112" t="s">
        <v>9010</v>
      </c>
      <c r="O1278" s="61" t="s">
        <v>9011</v>
      </c>
      <c r="P1278" s="114" t="s">
        <v>9012</v>
      </c>
      <c r="Q1278" s="114" t="s">
        <v>9013</v>
      </c>
    </row>
    <row r="1279" spans="1:17">
      <c r="A1279" s="60">
        <v>43312</v>
      </c>
      <c r="B1279" s="61" t="s">
        <v>9014</v>
      </c>
      <c r="C1279" s="61" t="s">
        <v>9015</v>
      </c>
      <c r="D1279" s="61" t="s">
        <v>9016</v>
      </c>
      <c r="E1279" s="61" t="s">
        <v>25</v>
      </c>
      <c r="F1279" s="61">
        <v>20105010</v>
      </c>
      <c r="G1279" s="61">
        <v>8682576000</v>
      </c>
      <c r="H1279" s="110">
        <v>118343510880</v>
      </c>
      <c r="I1279" s="113">
        <v>1</v>
      </c>
      <c r="J1279" s="110">
        <v>118343510880</v>
      </c>
      <c r="K1279" s="61">
        <v>1</v>
      </c>
      <c r="L1279" s="110">
        <v>118343510880</v>
      </c>
      <c r="M1279" s="61">
        <v>1</v>
      </c>
      <c r="N1279" s="112" t="s">
        <v>9017</v>
      </c>
      <c r="O1279" s="61" t="s">
        <v>9018</v>
      </c>
      <c r="P1279" s="114" t="s">
        <v>9019</v>
      </c>
      <c r="Q1279" s="114" t="s">
        <v>9020</v>
      </c>
    </row>
    <row r="1280" spans="1:17">
      <c r="A1280" s="60">
        <v>43312</v>
      </c>
      <c r="B1280" s="61" t="s">
        <v>9021</v>
      </c>
      <c r="C1280" s="61" t="s">
        <v>9022</v>
      </c>
      <c r="D1280" s="61" t="s">
        <v>9023</v>
      </c>
      <c r="E1280" s="61" t="s">
        <v>25</v>
      </c>
      <c r="F1280" s="61">
        <v>30202030</v>
      </c>
      <c r="G1280" s="61">
        <v>569043789</v>
      </c>
      <c r="H1280" s="110">
        <v>26210156921.34</v>
      </c>
      <c r="I1280" s="113">
        <v>1</v>
      </c>
      <c r="J1280" s="110">
        <v>26210156921.34</v>
      </c>
      <c r="K1280" s="61">
        <v>1</v>
      </c>
      <c r="L1280" s="110">
        <v>26210156921.34</v>
      </c>
      <c r="M1280" s="61">
        <v>1</v>
      </c>
      <c r="N1280" s="112" t="s">
        <v>9024</v>
      </c>
      <c r="O1280" s="61" t="s">
        <v>9025</v>
      </c>
      <c r="P1280" s="114" t="s">
        <v>9026</v>
      </c>
      <c r="Q1280" s="114" t="s">
        <v>9027</v>
      </c>
    </row>
    <row r="1281" spans="1:17">
      <c r="A1281" s="60">
        <v>43312</v>
      </c>
      <c r="B1281" s="61" t="s">
        <v>9028</v>
      </c>
      <c r="C1281" s="61" t="s">
        <v>9029</v>
      </c>
      <c r="D1281" s="61" t="s">
        <v>9030</v>
      </c>
      <c r="E1281" s="61" t="s">
        <v>25</v>
      </c>
      <c r="F1281" s="61">
        <v>25102010</v>
      </c>
      <c r="G1281" s="61">
        <v>1403042620</v>
      </c>
      <c r="H1281" s="110">
        <v>53189345724.2</v>
      </c>
      <c r="I1281" s="113">
        <v>0.9</v>
      </c>
      <c r="J1281" s="110">
        <v>47870411151.78</v>
      </c>
      <c r="K1281" s="61">
        <v>1</v>
      </c>
      <c r="L1281" s="110">
        <v>47870411151.78</v>
      </c>
      <c r="M1281" s="61">
        <v>1</v>
      </c>
      <c r="N1281" s="112" t="s">
        <v>9031</v>
      </c>
      <c r="O1281" s="61" t="s">
        <v>9032</v>
      </c>
      <c r="P1281" s="114" t="s">
        <v>9033</v>
      </c>
      <c r="Q1281" s="114" t="s">
        <v>9034</v>
      </c>
    </row>
    <row r="1282" spans="1:17">
      <c r="A1282" s="60">
        <v>43312</v>
      </c>
      <c r="B1282" s="61" t="s">
        <v>9035</v>
      </c>
      <c r="C1282" s="61" t="s">
        <v>9036</v>
      </c>
      <c r="D1282" s="61" t="s">
        <v>9037</v>
      </c>
      <c r="E1282" s="61" t="s">
        <v>25</v>
      </c>
      <c r="F1282" s="61">
        <v>25501010</v>
      </c>
      <c r="G1282" s="61">
        <v>146734604</v>
      </c>
      <c r="H1282" s="110">
        <v>14278744315.24</v>
      </c>
      <c r="I1282" s="113">
        <v>1</v>
      </c>
      <c r="J1282" s="110">
        <v>14278744315.24</v>
      </c>
      <c r="K1282" s="61">
        <v>1</v>
      </c>
      <c r="L1282" s="110">
        <v>14278744315.24</v>
      </c>
      <c r="M1282" s="61">
        <v>1</v>
      </c>
      <c r="N1282" s="112" t="s">
        <v>9038</v>
      </c>
      <c r="O1282" s="61" t="s">
        <v>9039</v>
      </c>
      <c r="P1282" s="114" t="s">
        <v>9040</v>
      </c>
      <c r="Q1282" s="114" t="s">
        <v>9041</v>
      </c>
    </row>
    <row r="1283" spans="1:17">
      <c r="A1283" s="60">
        <v>43312</v>
      </c>
      <c r="B1283" s="61" t="s">
        <v>9042</v>
      </c>
      <c r="C1283" s="61" t="s">
        <v>9043</v>
      </c>
      <c r="D1283" s="61" t="s">
        <v>9044</v>
      </c>
      <c r="E1283" s="61" t="s">
        <v>25</v>
      </c>
      <c r="F1283" s="61">
        <v>60101070</v>
      </c>
      <c r="G1283" s="61">
        <v>957017459</v>
      </c>
      <c r="H1283" s="110">
        <v>20403612225.88</v>
      </c>
      <c r="I1283" s="113">
        <v>0.7</v>
      </c>
      <c r="J1283" s="110">
        <v>14282528558.116</v>
      </c>
      <c r="K1283" s="61">
        <v>1</v>
      </c>
      <c r="L1283" s="110">
        <v>14282528558.116</v>
      </c>
      <c r="M1283" s="61">
        <v>1</v>
      </c>
      <c r="N1283" s="112" t="s">
        <v>9045</v>
      </c>
      <c r="O1283" s="61" t="s">
        <v>9046</v>
      </c>
      <c r="P1283" s="114" t="s">
        <v>9047</v>
      </c>
      <c r="Q1283" s="114" t="s">
        <v>9048</v>
      </c>
    </row>
    <row r="1284" spans="1:17">
      <c r="A1284" s="60">
        <v>43312</v>
      </c>
      <c r="B1284" s="61" t="s">
        <v>32</v>
      </c>
      <c r="C1284" s="61" t="s">
        <v>33</v>
      </c>
      <c r="D1284" s="61" t="s">
        <v>34</v>
      </c>
      <c r="E1284" s="61" t="s">
        <v>25</v>
      </c>
      <c r="F1284" s="61">
        <v>35201010</v>
      </c>
      <c r="G1284" s="61">
        <v>1309967781</v>
      </c>
      <c r="H1284" s="110">
        <v>101954792395.23</v>
      </c>
      <c r="I1284" s="113">
        <v>1</v>
      </c>
      <c r="J1284" s="110">
        <v>101954792395.23</v>
      </c>
      <c r="K1284" s="61">
        <v>1</v>
      </c>
      <c r="L1284" s="110">
        <v>101954792395.23</v>
      </c>
      <c r="M1284" s="61">
        <v>1</v>
      </c>
      <c r="N1284" s="112" t="s">
        <v>9049</v>
      </c>
      <c r="O1284" s="61" t="s">
        <v>9050</v>
      </c>
      <c r="P1284" s="114" t="s">
        <v>9051</v>
      </c>
      <c r="Q1284" s="114" t="s">
        <v>9052</v>
      </c>
    </row>
    <row r="1285" spans="1:17">
      <c r="A1285" s="60">
        <v>43312</v>
      </c>
      <c r="B1285" s="61" t="s">
        <v>9053</v>
      </c>
      <c r="C1285" s="61" t="s">
        <v>9054</v>
      </c>
      <c r="D1285" s="61" t="s">
        <v>9055</v>
      </c>
      <c r="E1285" s="61" t="s">
        <v>25</v>
      </c>
      <c r="F1285" s="61">
        <v>45102020</v>
      </c>
      <c r="G1285" s="61">
        <v>159205866</v>
      </c>
      <c r="H1285" s="110">
        <v>17921804335.62</v>
      </c>
      <c r="I1285" s="113">
        <v>1</v>
      </c>
      <c r="J1285" s="110">
        <v>17921804335.62</v>
      </c>
      <c r="K1285" s="61">
        <v>1</v>
      </c>
      <c r="L1285" s="110">
        <v>17921804335.62</v>
      </c>
      <c r="M1285" s="61">
        <v>1</v>
      </c>
      <c r="N1285" s="112" t="s">
        <v>9056</v>
      </c>
      <c r="O1285" s="61" t="s">
        <v>9057</v>
      </c>
      <c r="P1285" s="114" t="s">
        <v>9058</v>
      </c>
      <c r="Q1285" s="114" t="s">
        <v>9059</v>
      </c>
    </row>
    <row r="1286" spans="1:17">
      <c r="A1286" s="60">
        <v>43312</v>
      </c>
      <c r="B1286" s="61" t="s">
        <v>9060</v>
      </c>
      <c r="C1286" s="61" t="s">
        <v>9061</v>
      </c>
      <c r="D1286" s="61" t="s">
        <v>9062</v>
      </c>
      <c r="E1286" s="61" t="s">
        <v>25</v>
      </c>
      <c r="F1286" s="61">
        <v>45101010</v>
      </c>
      <c r="G1286" s="61">
        <v>156952754</v>
      </c>
      <c r="H1286" s="110">
        <v>11554861749.48</v>
      </c>
      <c r="I1286" s="113">
        <v>0.95</v>
      </c>
      <c r="J1286" s="110">
        <v>10977118662.006</v>
      </c>
      <c r="K1286" s="61">
        <v>1</v>
      </c>
      <c r="L1286" s="110">
        <v>10977118662.006</v>
      </c>
      <c r="M1286" s="61">
        <v>1</v>
      </c>
      <c r="N1286" s="112" t="s">
        <v>9063</v>
      </c>
      <c r="O1286" s="61" t="s">
        <v>9064</v>
      </c>
      <c r="P1286" s="114" t="s">
        <v>9065</v>
      </c>
      <c r="Q1286" s="114" t="s">
        <v>9066</v>
      </c>
    </row>
    <row r="1287" spans="1:17">
      <c r="A1287" s="60">
        <v>43312</v>
      </c>
      <c r="B1287" s="61" t="s">
        <v>9067</v>
      </c>
      <c r="C1287" s="61" t="s">
        <v>9068</v>
      </c>
      <c r="D1287" s="61" t="s">
        <v>9069</v>
      </c>
      <c r="E1287" s="61" t="s">
        <v>25</v>
      </c>
      <c r="F1287" s="61">
        <v>40203020</v>
      </c>
      <c r="G1287" s="61">
        <v>379887039</v>
      </c>
      <c r="H1287" s="110">
        <v>90196579669.77</v>
      </c>
      <c r="I1287" s="113">
        <v>0.95</v>
      </c>
      <c r="J1287" s="110">
        <v>85686750686.2815</v>
      </c>
      <c r="K1287" s="61">
        <v>1</v>
      </c>
      <c r="L1287" s="110">
        <v>85686750686.2815</v>
      </c>
      <c r="M1287" s="61">
        <v>1</v>
      </c>
      <c r="N1287" s="112" t="s">
        <v>9070</v>
      </c>
      <c r="O1287" s="61" t="s">
        <v>9071</v>
      </c>
      <c r="P1287" s="114" t="s">
        <v>9072</v>
      </c>
      <c r="Q1287" s="114" t="s">
        <v>9073</v>
      </c>
    </row>
    <row r="1288" spans="1:17">
      <c r="A1288" s="60">
        <v>43312</v>
      </c>
      <c r="B1288" s="61" t="s">
        <v>9074</v>
      </c>
      <c r="C1288" s="61" t="s">
        <v>9075</v>
      </c>
      <c r="D1288" s="61" t="s">
        <v>9076</v>
      </c>
      <c r="E1288" s="61" t="s">
        <v>25</v>
      </c>
      <c r="F1288" s="61">
        <v>25101020</v>
      </c>
      <c r="G1288" s="61">
        <v>240331530</v>
      </c>
      <c r="H1288" s="110">
        <v>5818426341.3</v>
      </c>
      <c r="I1288" s="113">
        <v>1</v>
      </c>
      <c r="J1288" s="110">
        <v>5818426341.3</v>
      </c>
      <c r="K1288" s="61">
        <v>1</v>
      </c>
      <c r="L1288" s="110">
        <v>5818426341.3</v>
      </c>
      <c r="M1288" s="61">
        <v>1</v>
      </c>
      <c r="N1288" s="112" t="s">
        <v>9077</v>
      </c>
      <c r="O1288" s="61" t="s">
        <v>9078</v>
      </c>
      <c r="P1288" s="114" t="s">
        <v>9079</v>
      </c>
      <c r="Q1288" s="114" t="s">
        <v>9080</v>
      </c>
    </row>
    <row r="1289" spans="1:17">
      <c r="A1289" s="60">
        <v>43312</v>
      </c>
      <c r="B1289" s="61" t="s">
        <v>9081</v>
      </c>
      <c r="C1289" s="61" t="s">
        <v>9082</v>
      </c>
      <c r="D1289" s="61" t="s">
        <v>9083</v>
      </c>
      <c r="E1289" s="61" t="s">
        <v>25</v>
      </c>
      <c r="F1289" s="61">
        <v>20107010</v>
      </c>
      <c r="G1289" s="61">
        <v>56105411</v>
      </c>
      <c r="H1289" s="110">
        <v>19443891236.16</v>
      </c>
      <c r="I1289" s="113">
        <v>0.85</v>
      </c>
      <c r="J1289" s="110">
        <v>16527307550.736</v>
      </c>
      <c r="K1289" s="61">
        <v>1</v>
      </c>
      <c r="L1289" s="110">
        <v>16527307550.736</v>
      </c>
      <c r="M1289" s="61">
        <v>1</v>
      </c>
      <c r="N1289" s="112" t="s">
        <v>9084</v>
      </c>
      <c r="O1289" s="61" t="s">
        <v>9085</v>
      </c>
      <c r="P1289" s="114" t="s">
        <v>9086</v>
      </c>
      <c r="Q1289" s="114" t="s">
        <v>9087</v>
      </c>
    </row>
    <row r="1290" spans="1:17">
      <c r="A1290" s="60">
        <v>43312</v>
      </c>
      <c r="B1290" s="61" t="s">
        <v>9088</v>
      </c>
      <c r="C1290" s="61" t="s">
        <v>9089</v>
      </c>
      <c r="D1290" s="61" t="s">
        <v>9090</v>
      </c>
      <c r="E1290" s="61" t="s">
        <v>25</v>
      </c>
      <c r="F1290" s="61">
        <v>10101020</v>
      </c>
      <c r="G1290" s="61">
        <v>874909834</v>
      </c>
      <c r="H1290" s="110">
        <v>37113675158.28</v>
      </c>
      <c r="I1290" s="113">
        <v>1</v>
      </c>
      <c r="J1290" s="110">
        <v>37113675158.28</v>
      </c>
      <c r="K1290" s="61">
        <v>1</v>
      </c>
      <c r="L1290" s="110">
        <v>37113675158.28</v>
      </c>
      <c r="M1290" s="61">
        <v>1</v>
      </c>
      <c r="N1290" s="112" t="s">
        <v>9091</v>
      </c>
      <c r="O1290" s="61" t="s">
        <v>9092</v>
      </c>
      <c r="P1290" s="114" t="s">
        <v>9093</v>
      </c>
      <c r="Q1290" s="114" t="s">
        <v>9094</v>
      </c>
    </row>
    <row r="1291" spans="1:17">
      <c r="A1291" s="60">
        <v>43312</v>
      </c>
      <c r="B1291" s="61" t="s">
        <v>9095</v>
      </c>
      <c r="C1291" s="61" t="s">
        <v>9096</v>
      </c>
      <c r="D1291" s="61" t="s">
        <v>9097</v>
      </c>
      <c r="E1291" s="61" t="s">
        <v>25</v>
      </c>
      <c r="F1291" s="61">
        <v>25203010</v>
      </c>
      <c r="G1291" s="61">
        <v>360243037</v>
      </c>
      <c r="H1291" s="110">
        <v>8019010003.62</v>
      </c>
      <c r="I1291" s="113">
        <v>1</v>
      </c>
      <c r="J1291" s="110">
        <v>8019010003.62</v>
      </c>
      <c r="K1291" s="61">
        <v>1</v>
      </c>
      <c r="L1291" s="110">
        <v>8019010003.62</v>
      </c>
      <c r="M1291" s="61">
        <v>1</v>
      </c>
      <c r="N1291" s="112" t="s">
        <v>9098</v>
      </c>
      <c r="O1291" s="61" t="s">
        <v>9099</v>
      </c>
      <c r="P1291" s="114" t="s">
        <v>9100</v>
      </c>
      <c r="Q1291" s="114" t="s">
        <v>9101</v>
      </c>
    </row>
    <row r="1292" spans="1:17">
      <c r="A1292" s="60">
        <v>43312</v>
      </c>
      <c r="B1292" s="61" t="s">
        <v>9102</v>
      </c>
      <c r="C1292" s="61" t="s">
        <v>9103</v>
      </c>
      <c r="D1292" s="61" t="s">
        <v>9104</v>
      </c>
      <c r="E1292" s="61" t="s">
        <v>25</v>
      </c>
      <c r="F1292" s="61">
        <v>25102020</v>
      </c>
      <c r="G1292" s="61">
        <v>168413679</v>
      </c>
      <c r="H1292" s="110">
        <v>7223262692.31</v>
      </c>
      <c r="I1292" s="113">
        <v>1</v>
      </c>
      <c r="J1292" s="110">
        <v>7223262692.31</v>
      </c>
      <c r="K1292" s="61">
        <v>1</v>
      </c>
      <c r="L1292" s="110">
        <v>7223262692.31</v>
      </c>
      <c r="M1292" s="61">
        <v>1</v>
      </c>
      <c r="N1292" s="112" t="s">
        <v>9105</v>
      </c>
      <c r="O1292" s="61" t="s">
        <v>9106</v>
      </c>
      <c r="P1292" s="114" t="s">
        <v>9107</v>
      </c>
      <c r="Q1292" s="114" t="s">
        <v>9108</v>
      </c>
    </row>
    <row r="1293" spans="1:17">
      <c r="A1293" s="60">
        <v>43312</v>
      </c>
      <c r="B1293" s="61" t="s">
        <v>9109</v>
      </c>
      <c r="C1293" s="61" t="s">
        <v>9110</v>
      </c>
      <c r="D1293" s="61" t="s">
        <v>9111</v>
      </c>
      <c r="E1293" s="61" t="s">
        <v>25</v>
      </c>
      <c r="F1293" s="61">
        <v>20101010</v>
      </c>
      <c r="G1293" s="61">
        <v>118729803</v>
      </c>
      <c r="H1293" s="110">
        <v>19584481004.85</v>
      </c>
      <c r="I1293" s="113">
        <v>1</v>
      </c>
      <c r="J1293" s="110">
        <v>19584481004.85</v>
      </c>
      <c r="K1293" s="61">
        <v>1</v>
      </c>
      <c r="L1293" s="110">
        <v>19584481004.85</v>
      </c>
      <c r="M1293" s="61">
        <v>1</v>
      </c>
      <c r="N1293" s="112" t="s">
        <v>9112</v>
      </c>
      <c r="O1293" s="61" t="s">
        <v>9113</v>
      </c>
      <c r="P1293" s="114" t="s">
        <v>9114</v>
      </c>
      <c r="Q1293" s="114" t="s">
        <v>9115</v>
      </c>
    </row>
    <row r="1294" spans="1:17">
      <c r="A1294" s="60">
        <v>43312</v>
      </c>
      <c r="B1294" s="61" t="s">
        <v>9116</v>
      </c>
      <c r="C1294" s="61" t="s">
        <v>9117</v>
      </c>
      <c r="D1294" s="61" t="s">
        <v>9118</v>
      </c>
      <c r="E1294" s="61" t="s">
        <v>25</v>
      </c>
      <c r="F1294" s="61">
        <v>40301030</v>
      </c>
      <c r="G1294" s="61">
        <v>356981387</v>
      </c>
      <c r="H1294" s="110">
        <v>18812919094.9</v>
      </c>
      <c r="I1294" s="113">
        <v>1</v>
      </c>
      <c r="J1294" s="110">
        <v>18812919094.9</v>
      </c>
      <c r="K1294" s="61">
        <v>1</v>
      </c>
      <c r="L1294" s="110">
        <v>18812919094.9</v>
      </c>
      <c r="M1294" s="61">
        <v>1</v>
      </c>
      <c r="N1294" s="112" t="s">
        <v>9119</v>
      </c>
      <c r="O1294" s="61" t="s">
        <v>9120</v>
      </c>
      <c r="P1294" s="114" t="s">
        <v>9121</v>
      </c>
      <c r="Q1294" s="114" t="s">
        <v>9122</v>
      </c>
    </row>
    <row r="1295" spans="1:17">
      <c r="A1295" s="60">
        <v>43312</v>
      </c>
      <c r="B1295" s="61" t="s">
        <v>9123</v>
      </c>
      <c r="C1295" s="61" t="s">
        <v>9124</v>
      </c>
      <c r="D1295" s="61" t="s">
        <v>9125</v>
      </c>
      <c r="E1295" s="61" t="s">
        <v>25</v>
      </c>
      <c r="F1295" s="61">
        <v>25202010</v>
      </c>
      <c r="G1295" s="61">
        <v>124177681</v>
      </c>
      <c r="H1295" s="110">
        <v>12369338804.41</v>
      </c>
      <c r="I1295" s="113">
        <v>0.95</v>
      </c>
      <c r="J1295" s="110">
        <v>11750871864.1895</v>
      </c>
      <c r="K1295" s="61">
        <v>1</v>
      </c>
      <c r="L1295" s="110">
        <v>11750871864.1895</v>
      </c>
      <c r="M1295" s="61">
        <v>1</v>
      </c>
      <c r="N1295" s="112" t="s">
        <v>9126</v>
      </c>
      <c r="O1295" s="61" t="s">
        <v>9127</v>
      </c>
      <c r="P1295" s="114" t="s">
        <v>9128</v>
      </c>
      <c r="Q1295" s="114" t="s">
        <v>9129</v>
      </c>
    </row>
    <row r="1296" spans="1:17">
      <c r="A1296" s="60">
        <v>43312</v>
      </c>
      <c r="B1296" s="61" t="s">
        <v>9130</v>
      </c>
      <c r="C1296" s="61" t="s">
        <v>9131</v>
      </c>
      <c r="D1296" s="61" t="s">
        <v>9132</v>
      </c>
      <c r="E1296" s="61" t="s">
        <v>25</v>
      </c>
      <c r="F1296" s="61">
        <v>35102020</v>
      </c>
      <c r="G1296" s="61">
        <v>349903700</v>
      </c>
      <c r="H1296" s="110">
        <v>43468536651</v>
      </c>
      <c r="I1296" s="113">
        <v>0.8</v>
      </c>
      <c r="J1296" s="110">
        <v>34774829320.8</v>
      </c>
      <c r="K1296" s="61">
        <v>1</v>
      </c>
      <c r="L1296" s="110">
        <v>34774829320.8</v>
      </c>
      <c r="M1296" s="61">
        <v>1</v>
      </c>
      <c r="N1296" s="112" t="s">
        <v>9133</v>
      </c>
      <c r="O1296" s="61" t="s">
        <v>9134</v>
      </c>
      <c r="P1296" s="114" t="s">
        <v>9135</v>
      </c>
      <c r="Q1296" s="114" t="s">
        <v>9136</v>
      </c>
    </row>
    <row r="1297" spans="1:17">
      <c r="A1297" s="60">
        <v>43312</v>
      </c>
      <c r="B1297" s="61" t="s">
        <v>9137</v>
      </c>
      <c r="C1297" s="61" t="s">
        <v>9138</v>
      </c>
      <c r="D1297" s="61" t="s">
        <v>9139</v>
      </c>
      <c r="E1297" s="61" t="s">
        <v>25</v>
      </c>
      <c r="F1297" s="61">
        <v>60101050</v>
      </c>
      <c r="G1297" s="61">
        <v>469443487</v>
      </c>
      <c r="H1297" s="110">
        <v>12158586313.3</v>
      </c>
      <c r="I1297" s="113">
        <v>1</v>
      </c>
      <c r="J1297" s="110">
        <v>12158586313.3</v>
      </c>
      <c r="K1297" s="61">
        <v>1</v>
      </c>
      <c r="L1297" s="110">
        <v>12158586313.3</v>
      </c>
      <c r="M1297" s="61">
        <v>1</v>
      </c>
      <c r="N1297" s="112" t="s">
        <v>9140</v>
      </c>
      <c r="O1297" s="61" t="s">
        <v>9141</v>
      </c>
      <c r="P1297" s="114" t="s">
        <v>9142</v>
      </c>
      <c r="Q1297" s="114" t="s">
        <v>9143</v>
      </c>
    </row>
    <row r="1298" spans="1:17">
      <c r="A1298" s="60">
        <v>43312</v>
      </c>
      <c r="B1298" s="61" t="s">
        <v>9144</v>
      </c>
      <c r="C1298" s="61" t="s">
        <v>9145</v>
      </c>
      <c r="D1298" s="61" t="s">
        <v>9146</v>
      </c>
      <c r="E1298" s="61" t="s">
        <v>25</v>
      </c>
      <c r="F1298" s="61">
        <v>20107010</v>
      </c>
      <c r="G1298" s="61">
        <v>185678183</v>
      </c>
      <c r="H1298" s="110">
        <v>8166126488.34</v>
      </c>
      <c r="I1298" s="113">
        <v>0.95</v>
      </c>
      <c r="J1298" s="110">
        <v>7757820163.923</v>
      </c>
      <c r="K1298" s="61">
        <v>1</v>
      </c>
      <c r="L1298" s="110">
        <v>7757820163.923</v>
      </c>
      <c r="M1298" s="61">
        <v>1</v>
      </c>
      <c r="N1298" s="112" t="s">
        <v>9147</v>
      </c>
      <c r="O1298" s="61" t="s">
        <v>9148</v>
      </c>
      <c r="P1298" s="114" t="s">
        <v>9149</v>
      </c>
      <c r="Q1298" s="114" t="s">
        <v>9150</v>
      </c>
    </row>
    <row r="1299" spans="1:17">
      <c r="A1299" s="60">
        <v>43312</v>
      </c>
      <c r="B1299" s="61" t="s">
        <v>9151</v>
      </c>
      <c r="C1299" s="61" t="s">
        <v>9152</v>
      </c>
      <c r="D1299" s="61" t="s">
        <v>9153</v>
      </c>
      <c r="E1299" s="61" t="s">
        <v>25</v>
      </c>
      <c r="F1299" s="61">
        <v>10101010</v>
      </c>
      <c r="G1299" s="61">
        <v>108866812</v>
      </c>
      <c r="H1299" s="110">
        <v>6678978916.2</v>
      </c>
      <c r="I1299" s="113">
        <v>1</v>
      </c>
      <c r="J1299" s="110">
        <v>6678978916.2</v>
      </c>
      <c r="K1299" s="61">
        <v>1</v>
      </c>
      <c r="L1299" s="110">
        <v>6678978916.2</v>
      </c>
      <c r="M1299" s="61">
        <v>1</v>
      </c>
      <c r="N1299" s="112" t="s">
        <v>9154</v>
      </c>
      <c r="O1299" s="61" t="s">
        <v>9155</v>
      </c>
      <c r="P1299" s="114" t="s">
        <v>9156</v>
      </c>
      <c r="Q1299" s="114" t="s">
        <v>9157</v>
      </c>
    </row>
    <row r="1300" spans="1:17">
      <c r="A1300" s="60">
        <v>43312</v>
      </c>
      <c r="B1300" s="61" t="s">
        <v>9158</v>
      </c>
      <c r="C1300" s="61" t="s">
        <v>9159</v>
      </c>
      <c r="D1300" s="61" t="s">
        <v>9160</v>
      </c>
      <c r="E1300" s="61" t="s">
        <v>25</v>
      </c>
      <c r="F1300" s="61">
        <v>45102020</v>
      </c>
      <c r="G1300" s="61">
        <v>77261505</v>
      </c>
      <c r="H1300" s="110">
        <v>10407124723.5</v>
      </c>
      <c r="I1300" s="113">
        <v>1</v>
      </c>
      <c r="J1300" s="110">
        <v>10407124723.5</v>
      </c>
      <c r="K1300" s="61">
        <v>1</v>
      </c>
      <c r="L1300" s="110">
        <v>10407124723.5</v>
      </c>
      <c r="M1300" s="61">
        <v>1</v>
      </c>
      <c r="N1300" s="112" t="s">
        <v>9161</v>
      </c>
      <c r="O1300" s="61" t="s">
        <v>9162</v>
      </c>
      <c r="P1300" s="114" t="s">
        <v>9163</v>
      </c>
      <c r="Q1300" s="114" t="s">
        <v>9164</v>
      </c>
    </row>
    <row r="1301" spans="1:17">
      <c r="A1301" s="60">
        <v>43312</v>
      </c>
      <c r="B1301" s="61" t="s">
        <v>9165</v>
      </c>
      <c r="C1301" s="61" t="s">
        <v>9166</v>
      </c>
      <c r="D1301" s="61" t="s">
        <v>9167</v>
      </c>
      <c r="E1301" s="61" t="s">
        <v>25</v>
      </c>
      <c r="F1301" s="61">
        <v>35102010</v>
      </c>
      <c r="G1301" s="61">
        <v>153694200</v>
      </c>
      <c r="H1301" s="110">
        <v>12204856422</v>
      </c>
      <c r="I1301" s="113">
        <v>1</v>
      </c>
      <c r="J1301" s="110">
        <v>12204856422</v>
      </c>
      <c r="K1301" s="61">
        <v>1</v>
      </c>
      <c r="L1301" s="110">
        <v>12204856422</v>
      </c>
      <c r="M1301" s="61">
        <v>1</v>
      </c>
      <c r="N1301" s="112" t="s">
        <v>9168</v>
      </c>
      <c r="O1301" s="61" t="s">
        <v>9169</v>
      </c>
      <c r="P1301" s="114" t="s">
        <v>9170</v>
      </c>
      <c r="Q1301" s="114" t="s">
        <v>9171</v>
      </c>
    </row>
    <row r="1302" spans="1:17">
      <c r="A1302" s="60">
        <v>43312</v>
      </c>
      <c r="B1302" s="61" t="s">
        <v>9172</v>
      </c>
      <c r="C1302" s="61" t="s">
        <v>9173</v>
      </c>
      <c r="D1302" s="61" t="s">
        <v>9174</v>
      </c>
      <c r="E1302" s="61" t="s">
        <v>25</v>
      </c>
      <c r="F1302" s="61">
        <v>30202030</v>
      </c>
      <c r="G1302" s="61">
        <v>149863997</v>
      </c>
      <c r="H1302" s="110">
        <v>14718143145.37</v>
      </c>
      <c r="I1302" s="113">
        <v>0.95</v>
      </c>
      <c r="J1302" s="110">
        <v>13982235988.1015</v>
      </c>
      <c r="K1302" s="61">
        <v>1</v>
      </c>
      <c r="L1302" s="110">
        <v>13982235988.1015</v>
      </c>
      <c r="M1302" s="61">
        <v>1</v>
      </c>
      <c r="N1302" s="112" t="s">
        <v>9175</v>
      </c>
      <c r="O1302" s="61" t="s">
        <v>9176</v>
      </c>
      <c r="P1302" s="114" t="s">
        <v>9177</v>
      </c>
      <c r="Q1302" s="114" t="s">
        <v>9178</v>
      </c>
    </row>
    <row r="1303" spans="1:17">
      <c r="A1303" s="60">
        <v>43312</v>
      </c>
      <c r="B1303" s="61" t="s">
        <v>9179</v>
      </c>
      <c r="C1303" s="61" t="s">
        <v>9180</v>
      </c>
      <c r="D1303" s="61" t="s">
        <v>9181</v>
      </c>
      <c r="E1303" s="61" t="s">
        <v>25</v>
      </c>
      <c r="F1303" s="61">
        <v>10102020</v>
      </c>
      <c r="G1303" s="61">
        <v>315053615</v>
      </c>
      <c r="H1303" s="110">
        <v>20676968752.45</v>
      </c>
      <c r="I1303" s="113">
        <v>0.9</v>
      </c>
      <c r="J1303" s="110">
        <v>18609271877.205</v>
      </c>
      <c r="K1303" s="61">
        <v>1</v>
      </c>
      <c r="L1303" s="110">
        <v>18609271877.205</v>
      </c>
      <c r="M1303" s="61">
        <v>1</v>
      </c>
      <c r="N1303" s="112" t="s">
        <v>9182</v>
      </c>
      <c r="O1303" s="61" t="s">
        <v>9183</v>
      </c>
      <c r="P1303" s="114" t="s">
        <v>9184</v>
      </c>
      <c r="Q1303" s="114" t="s">
        <v>9185</v>
      </c>
    </row>
    <row r="1304" spans="1:17">
      <c r="A1304" s="60">
        <v>43312</v>
      </c>
      <c r="B1304" s="61" t="s">
        <v>9186</v>
      </c>
      <c r="C1304" s="61" t="s">
        <v>9187</v>
      </c>
      <c r="D1304" s="61" t="s">
        <v>9188</v>
      </c>
      <c r="E1304" s="61" t="s">
        <v>25</v>
      </c>
      <c r="F1304" s="61">
        <v>45202030</v>
      </c>
      <c r="G1304" s="61">
        <v>1567000000</v>
      </c>
      <c r="H1304" s="110">
        <v>24194480000</v>
      </c>
      <c r="I1304" s="113">
        <v>1</v>
      </c>
      <c r="J1304" s="110">
        <v>24194480000</v>
      </c>
      <c r="K1304" s="61">
        <v>1</v>
      </c>
      <c r="L1304" s="110">
        <v>24194480000</v>
      </c>
      <c r="M1304" s="61">
        <v>1</v>
      </c>
      <c r="N1304" s="112" t="s">
        <v>9189</v>
      </c>
      <c r="O1304" s="61" t="s">
        <v>9190</v>
      </c>
      <c r="P1304" s="114" t="s">
        <v>9191</v>
      </c>
      <c r="Q1304" s="114" t="s">
        <v>9192</v>
      </c>
    </row>
    <row r="1305" spans="1:17">
      <c r="A1305" s="60">
        <v>43312</v>
      </c>
      <c r="B1305" s="61" t="s">
        <v>9193</v>
      </c>
      <c r="C1305" s="61" t="s">
        <v>9194</v>
      </c>
      <c r="D1305" s="61" t="s">
        <v>9195</v>
      </c>
      <c r="E1305" s="61" t="s">
        <v>25</v>
      </c>
      <c r="F1305" s="61">
        <v>25301020</v>
      </c>
      <c r="G1305" s="61">
        <v>300404646</v>
      </c>
      <c r="H1305" s="110">
        <v>23629829454.36</v>
      </c>
      <c r="I1305" s="113">
        <v>0.95</v>
      </c>
      <c r="J1305" s="110">
        <v>22448337981.642</v>
      </c>
      <c r="K1305" s="61">
        <v>1</v>
      </c>
      <c r="L1305" s="110">
        <v>22448337981.642</v>
      </c>
      <c r="M1305" s="61">
        <v>1</v>
      </c>
      <c r="N1305" s="112" t="s">
        <v>9196</v>
      </c>
      <c r="O1305" s="61" t="s">
        <v>9197</v>
      </c>
      <c r="P1305" s="114" t="s">
        <v>9198</v>
      </c>
      <c r="Q1305" s="114" t="s">
        <v>9199</v>
      </c>
    </row>
    <row r="1306" spans="1:17">
      <c r="A1306" s="60">
        <v>43312</v>
      </c>
      <c r="B1306" s="61" t="s">
        <v>9200</v>
      </c>
      <c r="C1306" s="61" t="s">
        <v>9201</v>
      </c>
      <c r="D1306" s="61" t="s">
        <v>9202</v>
      </c>
      <c r="E1306" s="61" t="s">
        <v>25</v>
      </c>
      <c r="F1306" s="61">
        <v>10102030</v>
      </c>
      <c r="G1306" s="61">
        <v>177363228</v>
      </c>
      <c r="H1306" s="110">
        <v>13227749544.24</v>
      </c>
      <c r="I1306" s="113">
        <v>0.95</v>
      </c>
      <c r="J1306" s="110">
        <v>12566362067.028</v>
      </c>
      <c r="K1306" s="61">
        <v>1</v>
      </c>
      <c r="L1306" s="110">
        <v>12566362067.028</v>
      </c>
      <c r="M1306" s="61">
        <v>1</v>
      </c>
      <c r="N1306" s="112" t="s">
        <v>9203</v>
      </c>
      <c r="O1306" s="61" t="s">
        <v>9204</v>
      </c>
      <c r="P1306" s="114" t="s">
        <v>9205</v>
      </c>
      <c r="Q1306" s="114" t="s">
        <v>9206</v>
      </c>
    </row>
    <row r="1307" spans="1:17">
      <c r="A1307" s="60">
        <v>43312</v>
      </c>
      <c r="B1307" s="61" t="s">
        <v>9207</v>
      </c>
      <c r="C1307" s="61" t="s">
        <v>9208</v>
      </c>
      <c r="D1307" s="61" t="s">
        <v>9209</v>
      </c>
      <c r="E1307" s="61" t="s">
        <v>25</v>
      </c>
      <c r="F1307" s="61">
        <v>35101010</v>
      </c>
      <c r="G1307" s="61">
        <v>276529054</v>
      </c>
      <c r="H1307" s="110">
        <v>11865861707.14</v>
      </c>
      <c r="I1307" s="113">
        <v>1</v>
      </c>
      <c r="J1307" s="110">
        <v>11865861707.14</v>
      </c>
      <c r="K1307" s="61">
        <v>1</v>
      </c>
      <c r="L1307" s="110">
        <v>11865861707.14</v>
      </c>
      <c r="M1307" s="61">
        <v>1</v>
      </c>
      <c r="N1307" s="112" t="s">
        <v>9210</v>
      </c>
      <c r="O1307" s="61" t="s">
        <v>9211</v>
      </c>
      <c r="P1307" s="114" t="s">
        <v>9212</v>
      </c>
      <c r="Q1307" s="114" t="s">
        <v>9213</v>
      </c>
    </row>
    <row r="1308" spans="1:17">
      <c r="A1308" s="60">
        <v>43312</v>
      </c>
      <c r="B1308" s="61" t="s">
        <v>9214</v>
      </c>
      <c r="C1308" s="61" t="s">
        <v>9215</v>
      </c>
      <c r="D1308" s="61" t="s">
        <v>9216</v>
      </c>
      <c r="E1308" s="61" t="s">
        <v>25</v>
      </c>
      <c r="F1308" s="61">
        <v>25504030</v>
      </c>
      <c r="G1308" s="61">
        <v>1167748619</v>
      </c>
      <c r="H1308" s="110">
        <v>230653707224.88</v>
      </c>
      <c r="I1308" s="113">
        <v>1</v>
      </c>
      <c r="J1308" s="110">
        <v>230653707224.88</v>
      </c>
      <c r="K1308" s="61">
        <v>1</v>
      </c>
      <c r="L1308" s="110">
        <v>230653707224.88</v>
      </c>
      <c r="M1308" s="61">
        <v>1</v>
      </c>
      <c r="N1308" s="112" t="s">
        <v>9217</v>
      </c>
      <c r="O1308" s="61" t="s">
        <v>9218</v>
      </c>
      <c r="P1308" s="114" t="s">
        <v>9219</v>
      </c>
      <c r="Q1308" s="114" t="s">
        <v>9220</v>
      </c>
    </row>
    <row r="1309" spans="1:17">
      <c r="A1309" s="60">
        <v>43312</v>
      </c>
      <c r="B1309" s="61" t="s">
        <v>9221</v>
      </c>
      <c r="C1309" s="61" t="s">
        <v>9222</v>
      </c>
      <c r="D1309" s="61" t="s">
        <v>9223</v>
      </c>
      <c r="E1309" s="61" t="s">
        <v>25</v>
      </c>
      <c r="F1309" s="61">
        <v>20105010</v>
      </c>
      <c r="G1309" s="61">
        <v>752002033</v>
      </c>
      <c r="H1309" s="110">
        <v>120057124568.45</v>
      </c>
      <c r="I1309" s="113">
        <v>1</v>
      </c>
      <c r="J1309" s="110">
        <v>120057124568.45</v>
      </c>
      <c r="K1309" s="61">
        <v>1</v>
      </c>
      <c r="L1309" s="110">
        <v>120057124568.45</v>
      </c>
      <c r="M1309" s="61">
        <v>1</v>
      </c>
      <c r="N1309" s="112" t="s">
        <v>9224</v>
      </c>
      <c r="O1309" s="61" t="s">
        <v>9225</v>
      </c>
      <c r="P1309" s="114" t="s">
        <v>9226</v>
      </c>
      <c r="Q1309" s="114" t="s">
        <v>9227</v>
      </c>
    </row>
    <row r="1310" spans="1:17">
      <c r="A1310" s="60">
        <v>43312</v>
      </c>
      <c r="B1310" s="61" t="s">
        <v>9228</v>
      </c>
      <c r="C1310" s="61" t="s">
        <v>9229</v>
      </c>
      <c r="D1310" s="61" t="s">
        <v>9230</v>
      </c>
      <c r="E1310" s="61" t="s">
        <v>25</v>
      </c>
      <c r="F1310" s="61">
        <v>30202030</v>
      </c>
      <c r="G1310" s="61">
        <v>529585006</v>
      </c>
      <c r="H1310" s="110">
        <v>19049172665.82</v>
      </c>
      <c r="I1310" s="113">
        <v>0.55</v>
      </c>
      <c r="J1310" s="110">
        <v>10477044966.201</v>
      </c>
      <c r="K1310" s="61">
        <v>1</v>
      </c>
      <c r="L1310" s="110">
        <v>10477044966.201</v>
      </c>
      <c r="M1310" s="61">
        <v>1</v>
      </c>
      <c r="N1310" s="112" t="s">
        <v>9231</v>
      </c>
      <c r="O1310" s="61" t="s">
        <v>9232</v>
      </c>
      <c r="P1310" s="114" t="s">
        <v>9233</v>
      </c>
      <c r="Q1310" s="114" t="s">
        <v>9234</v>
      </c>
    </row>
    <row r="1311" spans="1:17">
      <c r="A1311" s="60">
        <v>43312</v>
      </c>
      <c r="B1311" s="61" t="s">
        <v>9235</v>
      </c>
      <c r="C1311" s="61" t="s">
        <v>9236</v>
      </c>
      <c r="D1311" s="61" t="s">
        <v>9237</v>
      </c>
      <c r="E1311" s="61" t="s">
        <v>25</v>
      </c>
      <c r="F1311" s="61">
        <v>25201030</v>
      </c>
      <c r="G1311" s="61">
        <v>375920628</v>
      </c>
      <c r="H1311" s="110">
        <v>16427731443.6</v>
      </c>
      <c r="I1311" s="113">
        <v>0.95</v>
      </c>
      <c r="J1311" s="110">
        <v>15606344871.42</v>
      </c>
      <c r="K1311" s="61">
        <v>1</v>
      </c>
      <c r="L1311" s="110">
        <v>15606344871.42</v>
      </c>
      <c r="M1311" s="61">
        <v>1</v>
      </c>
      <c r="N1311" s="112" t="s">
        <v>9238</v>
      </c>
      <c r="O1311" s="61" t="s">
        <v>9239</v>
      </c>
      <c r="P1311" s="114" t="s">
        <v>9240</v>
      </c>
      <c r="Q1311" s="114" t="s">
        <v>9241</v>
      </c>
    </row>
    <row r="1312" spans="1:17">
      <c r="A1312" s="60">
        <v>43312</v>
      </c>
      <c r="B1312" s="61" t="s">
        <v>9242</v>
      </c>
      <c r="C1312" s="61" t="s">
        <v>9243</v>
      </c>
      <c r="D1312" s="61" t="s">
        <v>9244</v>
      </c>
      <c r="E1312" s="61" t="s">
        <v>25</v>
      </c>
      <c r="F1312" s="61">
        <v>60101030</v>
      </c>
      <c r="G1312" s="61">
        <v>734110749</v>
      </c>
      <c r="H1312" s="110">
        <v>15372279084.06</v>
      </c>
      <c r="I1312" s="113">
        <v>1</v>
      </c>
      <c r="J1312" s="110">
        <v>15372279084.06</v>
      </c>
      <c r="K1312" s="61">
        <v>1</v>
      </c>
      <c r="L1312" s="110">
        <v>15372279084.06</v>
      </c>
      <c r="M1312" s="61">
        <v>1</v>
      </c>
      <c r="N1312" s="112" t="s">
        <v>9245</v>
      </c>
      <c r="O1312" s="61" t="s">
        <v>9246</v>
      </c>
      <c r="P1312" s="114" t="s">
        <v>9247</v>
      </c>
      <c r="Q1312" s="114" t="s">
        <v>9248</v>
      </c>
    </row>
    <row r="1313" spans="1:17">
      <c r="A1313" s="60">
        <v>43312</v>
      </c>
      <c r="B1313" s="61" t="s">
        <v>9249</v>
      </c>
      <c r="C1313" s="61" t="s">
        <v>9250</v>
      </c>
      <c r="D1313" s="61" t="s">
        <v>9251</v>
      </c>
      <c r="E1313" s="61" t="s">
        <v>25</v>
      </c>
      <c r="F1313" s="61">
        <v>45202030</v>
      </c>
      <c r="G1313" s="61">
        <v>1637466095</v>
      </c>
      <c r="H1313" s="110">
        <v>37792717472.6</v>
      </c>
      <c r="I1313" s="113">
        <v>1</v>
      </c>
      <c r="J1313" s="110">
        <v>37792717472.6</v>
      </c>
      <c r="K1313" s="61">
        <v>1</v>
      </c>
      <c r="L1313" s="110">
        <v>37792717472.6</v>
      </c>
      <c r="M1313" s="61">
        <v>1</v>
      </c>
      <c r="N1313" s="112" t="s">
        <v>9252</v>
      </c>
      <c r="O1313" s="61" t="s">
        <v>9253</v>
      </c>
      <c r="P1313" s="114" t="s">
        <v>9254</v>
      </c>
      <c r="Q1313" s="114" t="s">
        <v>9255</v>
      </c>
    </row>
    <row r="1314" spans="1:17">
      <c r="A1314" s="60">
        <v>43312</v>
      </c>
      <c r="B1314" s="61" t="s">
        <v>9256</v>
      </c>
      <c r="C1314" s="61" t="s">
        <v>9257</v>
      </c>
      <c r="D1314" s="61" t="s">
        <v>9258</v>
      </c>
      <c r="E1314" s="61" t="s">
        <v>25</v>
      </c>
      <c r="F1314" s="61">
        <v>35102030</v>
      </c>
      <c r="G1314" s="61">
        <v>137684326</v>
      </c>
      <c r="H1314" s="110">
        <v>43257661542.68</v>
      </c>
      <c r="I1314" s="113">
        <v>1</v>
      </c>
      <c r="J1314" s="110">
        <v>43257661542.68</v>
      </c>
      <c r="K1314" s="61">
        <v>1</v>
      </c>
      <c r="L1314" s="110">
        <v>43257661542.68</v>
      </c>
      <c r="M1314" s="61">
        <v>1</v>
      </c>
      <c r="N1314" s="112" t="s">
        <v>9259</v>
      </c>
      <c r="O1314" s="61" t="s">
        <v>9260</v>
      </c>
      <c r="P1314" s="114" t="s">
        <v>9261</v>
      </c>
      <c r="Q1314" s="114" t="s">
        <v>9262</v>
      </c>
    </row>
    <row r="1315" spans="1:17">
      <c r="A1315" s="60">
        <v>43312</v>
      </c>
      <c r="B1315" s="61" t="s">
        <v>9263</v>
      </c>
      <c r="C1315" s="61" t="s">
        <v>9264</v>
      </c>
      <c r="D1315" s="61" t="s">
        <v>9265</v>
      </c>
      <c r="E1315" s="61" t="s">
        <v>25</v>
      </c>
      <c r="F1315" s="61">
        <v>20304020</v>
      </c>
      <c r="G1315" s="61">
        <v>109754492</v>
      </c>
      <c r="H1315" s="110">
        <v>13159563590.8</v>
      </c>
      <c r="I1315" s="113">
        <v>0.8</v>
      </c>
      <c r="J1315" s="110">
        <v>10527650872.64</v>
      </c>
      <c r="K1315" s="61">
        <v>1</v>
      </c>
      <c r="L1315" s="110">
        <v>10527650872.64</v>
      </c>
      <c r="M1315" s="61">
        <v>1</v>
      </c>
      <c r="N1315" s="112" t="s">
        <v>9266</v>
      </c>
      <c r="O1315" s="61" t="s">
        <v>9267</v>
      </c>
      <c r="P1315" s="114" t="s">
        <v>9268</v>
      </c>
      <c r="Q1315" s="114" t="s">
        <v>9269</v>
      </c>
    </row>
    <row r="1316" spans="1:17">
      <c r="A1316" s="60">
        <v>43312</v>
      </c>
      <c r="B1316" s="61" t="s">
        <v>9270</v>
      </c>
      <c r="C1316" s="61" t="s">
        <v>9271</v>
      </c>
      <c r="D1316" s="61" t="s">
        <v>9272</v>
      </c>
      <c r="E1316" s="61" t="s">
        <v>25</v>
      </c>
      <c r="F1316" s="61">
        <v>40101015</v>
      </c>
      <c r="G1316" s="61">
        <v>1102335665</v>
      </c>
      <c r="H1316" s="110">
        <v>17020062667.6</v>
      </c>
      <c r="I1316" s="113">
        <v>1</v>
      </c>
      <c r="J1316" s="110">
        <v>17020062667.6</v>
      </c>
      <c r="K1316" s="61">
        <v>1</v>
      </c>
      <c r="L1316" s="110">
        <v>17020062667.6</v>
      </c>
      <c r="M1316" s="61">
        <v>1</v>
      </c>
      <c r="N1316" s="112" t="s">
        <v>9273</v>
      </c>
      <c r="O1316" s="61" t="s">
        <v>9274</v>
      </c>
      <c r="P1316" s="114" t="s">
        <v>9275</v>
      </c>
      <c r="Q1316" s="114" t="s">
        <v>9276</v>
      </c>
    </row>
    <row r="1317" spans="1:17">
      <c r="A1317" s="60">
        <v>43312</v>
      </c>
      <c r="B1317" s="61" t="s">
        <v>9277</v>
      </c>
      <c r="C1317" s="61" t="s">
        <v>9278</v>
      </c>
      <c r="D1317" s="61" t="s">
        <v>9279</v>
      </c>
      <c r="E1317" s="61" t="s">
        <v>25</v>
      </c>
      <c r="F1317" s="61">
        <v>20101010</v>
      </c>
      <c r="G1317" s="61">
        <v>44785776</v>
      </c>
      <c r="H1317" s="110">
        <v>10437325096.8</v>
      </c>
      <c r="I1317" s="113">
        <v>1</v>
      </c>
      <c r="J1317" s="110">
        <v>10437325096.8</v>
      </c>
      <c r="K1317" s="61">
        <v>1</v>
      </c>
      <c r="L1317" s="110">
        <v>10437325096.8</v>
      </c>
      <c r="M1317" s="61">
        <v>1</v>
      </c>
      <c r="N1317" s="112" t="s">
        <v>9280</v>
      </c>
      <c r="O1317" s="61" t="s">
        <v>9281</v>
      </c>
      <c r="P1317" s="114" t="s">
        <v>9282</v>
      </c>
      <c r="Q1317" s="114" t="s">
        <v>9283</v>
      </c>
    </row>
    <row r="1318" spans="1:17">
      <c r="A1318" s="60">
        <v>43312</v>
      </c>
      <c r="B1318" s="61" t="s">
        <v>9284</v>
      </c>
      <c r="C1318" s="61" t="s">
        <v>9285</v>
      </c>
      <c r="D1318" s="61" t="s">
        <v>9286</v>
      </c>
      <c r="E1318" s="61" t="s">
        <v>25</v>
      </c>
      <c r="F1318" s="61">
        <v>45101010</v>
      </c>
      <c r="G1318" s="61">
        <v>76195855</v>
      </c>
      <c r="H1318" s="110">
        <v>11219839648.75</v>
      </c>
      <c r="I1318" s="113">
        <v>1</v>
      </c>
      <c r="J1318" s="110">
        <v>11219839648.75</v>
      </c>
      <c r="K1318" s="61">
        <v>1</v>
      </c>
      <c r="L1318" s="110">
        <v>11219839648.75</v>
      </c>
      <c r="M1318" s="61">
        <v>1</v>
      </c>
      <c r="N1318" s="112" t="s">
        <v>9287</v>
      </c>
      <c r="O1318" s="61" t="s">
        <v>9288</v>
      </c>
      <c r="P1318" s="114" t="s">
        <v>9289</v>
      </c>
      <c r="Q1318" s="114" t="s">
        <v>9290</v>
      </c>
    </row>
    <row r="1319" spans="1:17">
      <c r="A1319" s="60">
        <v>43312</v>
      </c>
      <c r="B1319" s="61" t="s">
        <v>9291</v>
      </c>
      <c r="C1319" s="61" t="s">
        <v>9292</v>
      </c>
      <c r="D1319" s="61" t="s">
        <v>9293</v>
      </c>
      <c r="E1319" s="61" t="s">
        <v>25</v>
      </c>
      <c r="F1319" s="61">
        <v>45102010</v>
      </c>
      <c r="G1319" s="61">
        <v>921167894</v>
      </c>
      <c r="H1319" s="110">
        <v>133504862877.42</v>
      </c>
      <c r="I1319" s="113">
        <v>1</v>
      </c>
      <c r="J1319" s="110">
        <v>133504862877.42</v>
      </c>
      <c r="K1319" s="61">
        <v>1</v>
      </c>
      <c r="L1319" s="110">
        <v>133504862877.42</v>
      </c>
      <c r="M1319" s="61">
        <v>1</v>
      </c>
      <c r="N1319" s="112" t="s">
        <v>9294</v>
      </c>
      <c r="O1319" s="61" t="s">
        <v>9295</v>
      </c>
      <c r="P1319" s="114" t="s">
        <v>9296</v>
      </c>
      <c r="Q1319" s="114" t="s">
        <v>9297</v>
      </c>
    </row>
    <row r="1320" spans="1:17">
      <c r="A1320" s="60">
        <v>43312</v>
      </c>
      <c r="B1320" s="61" t="s">
        <v>9298</v>
      </c>
      <c r="C1320" s="61" t="s">
        <v>9299</v>
      </c>
      <c r="D1320" s="61" t="s">
        <v>9300</v>
      </c>
      <c r="E1320" s="61" t="s">
        <v>25</v>
      </c>
      <c r="F1320" s="61">
        <v>20106020</v>
      </c>
      <c r="G1320" s="61">
        <v>76535263</v>
      </c>
      <c r="H1320" s="110">
        <v>11754285691.54</v>
      </c>
      <c r="I1320" s="113">
        <v>1</v>
      </c>
      <c r="J1320" s="110">
        <v>11754285691.54</v>
      </c>
      <c r="K1320" s="61">
        <v>1</v>
      </c>
      <c r="L1320" s="110">
        <v>11754285691.54</v>
      </c>
      <c r="M1320" s="61">
        <v>1</v>
      </c>
      <c r="N1320" s="112" t="s">
        <v>9301</v>
      </c>
      <c r="O1320" s="61" t="s">
        <v>9302</v>
      </c>
      <c r="P1320" s="114" t="s">
        <v>9303</v>
      </c>
      <c r="Q1320" s="114" t="s">
        <v>9304</v>
      </c>
    </row>
    <row r="1321" spans="1:17">
      <c r="A1321" s="60">
        <v>43312</v>
      </c>
      <c r="B1321" s="61" t="s">
        <v>9305</v>
      </c>
      <c r="C1321" s="61" t="s">
        <v>9306</v>
      </c>
      <c r="D1321" s="61" t="s">
        <v>9307</v>
      </c>
      <c r="E1321" s="61" t="s">
        <v>25</v>
      </c>
      <c r="F1321" s="61">
        <v>35101010</v>
      </c>
      <c r="G1321" s="61">
        <v>87122794</v>
      </c>
      <c r="H1321" s="110">
        <v>21338985934.42</v>
      </c>
      <c r="I1321" s="113">
        <v>1</v>
      </c>
      <c r="J1321" s="110">
        <v>21338985934.42</v>
      </c>
      <c r="K1321" s="61">
        <v>1</v>
      </c>
      <c r="L1321" s="110">
        <v>21338985934.42</v>
      </c>
      <c r="M1321" s="61">
        <v>1</v>
      </c>
      <c r="N1321" s="112" t="s">
        <v>9308</v>
      </c>
      <c r="O1321" s="61" t="s">
        <v>9309</v>
      </c>
      <c r="P1321" s="114" t="s">
        <v>9310</v>
      </c>
      <c r="Q1321" s="114" t="s">
        <v>9311</v>
      </c>
    </row>
    <row r="1322" spans="1:17">
      <c r="A1322" s="60">
        <v>43312</v>
      </c>
      <c r="B1322" s="61" t="s">
        <v>9312</v>
      </c>
      <c r="C1322" s="61" t="s">
        <v>9313</v>
      </c>
      <c r="D1322" s="61" t="s">
        <v>9314</v>
      </c>
      <c r="E1322" s="61" t="s">
        <v>25</v>
      </c>
      <c r="F1322" s="61">
        <v>20202020</v>
      </c>
      <c r="G1322" s="61">
        <v>399492859</v>
      </c>
      <c r="H1322" s="110">
        <v>21185106312.77</v>
      </c>
      <c r="I1322" s="113">
        <v>1</v>
      </c>
      <c r="J1322" s="110">
        <v>21185106312.77</v>
      </c>
      <c r="K1322" s="61">
        <v>1</v>
      </c>
      <c r="L1322" s="110">
        <v>21185106312.77</v>
      </c>
      <c r="M1322" s="61">
        <v>1</v>
      </c>
      <c r="N1322" s="112" t="s">
        <v>9315</v>
      </c>
      <c r="O1322" s="61" t="s">
        <v>9316</v>
      </c>
      <c r="P1322" s="114" t="s">
        <v>9317</v>
      </c>
      <c r="Q1322" s="114" t="s">
        <v>9318</v>
      </c>
    </row>
    <row r="1323" spans="1:17">
      <c r="A1323" s="60">
        <v>43312</v>
      </c>
      <c r="B1323" s="61" t="s">
        <v>9319</v>
      </c>
      <c r="C1323" s="61" t="s">
        <v>9320</v>
      </c>
      <c r="D1323" s="61" t="s">
        <v>9321</v>
      </c>
      <c r="E1323" s="61" t="s">
        <v>25</v>
      </c>
      <c r="F1323" s="61">
        <v>20106020</v>
      </c>
      <c r="G1323" s="61">
        <v>341545719</v>
      </c>
      <c r="H1323" s="110">
        <v>48953747904.27</v>
      </c>
      <c r="I1323" s="113">
        <v>0.9</v>
      </c>
      <c r="J1323" s="110">
        <v>44058373113.843</v>
      </c>
      <c r="K1323" s="61">
        <v>1</v>
      </c>
      <c r="L1323" s="110">
        <v>44058373113.843</v>
      </c>
      <c r="M1323" s="61">
        <v>1</v>
      </c>
      <c r="N1323" s="112" t="s">
        <v>9322</v>
      </c>
      <c r="O1323" s="61" t="s">
        <v>9323</v>
      </c>
      <c r="P1323" s="114" t="s">
        <v>9324</v>
      </c>
      <c r="Q1323" s="114" t="s">
        <v>9325</v>
      </c>
    </row>
    <row r="1324" spans="1:17">
      <c r="A1324" s="60">
        <v>43312</v>
      </c>
      <c r="B1324" s="61" t="s">
        <v>9326</v>
      </c>
      <c r="C1324" s="61" t="s">
        <v>9327</v>
      </c>
      <c r="D1324" s="61" t="s">
        <v>9328</v>
      </c>
      <c r="E1324" s="61" t="s">
        <v>25</v>
      </c>
      <c r="F1324" s="61">
        <v>35203010</v>
      </c>
      <c r="G1324" s="61">
        <v>147000000</v>
      </c>
      <c r="H1324" s="110">
        <v>47680920000</v>
      </c>
      <c r="I1324" s="113">
        <v>1</v>
      </c>
      <c r="J1324" s="110">
        <v>47680920000</v>
      </c>
      <c r="K1324" s="61">
        <v>1</v>
      </c>
      <c r="L1324" s="110">
        <v>47680920000</v>
      </c>
      <c r="M1324" s="61">
        <v>1</v>
      </c>
      <c r="N1324" s="112" t="s">
        <v>9329</v>
      </c>
      <c r="O1324" s="61" t="s">
        <v>9330</v>
      </c>
      <c r="P1324" s="114" t="s">
        <v>9331</v>
      </c>
      <c r="Q1324" s="114" t="s">
        <v>9332</v>
      </c>
    </row>
    <row r="1325" spans="1:17">
      <c r="A1325" s="60">
        <v>43312</v>
      </c>
      <c r="B1325" s="61" t="s">
        <v>9333</v>
      </c>
      <c r="C1325" s="61" t="s">
        <v>9334</v>
      </c>
      <c r="D1325" s="61" t="s">
        <v>9335</v>
      </c>
      <c r="E1325" s="61" t="s">
        <v>25</v>
      </c>
      <c r="F1325" s="61">
        <v>35201010</v>
      </c>
      <c r="G1325" s="61">
        <v>211663861</v>
      </c>
      <c r="H1325" s="110">
        <v>14084113310.94</v>
      </c>
      <c r="I1325" s="113">
        <v>0.85</v>
      </c>
      <c r="J1325" s="110">
        <v>11971496314.299</v>
      </c>
      <c r="K1325" s="61">
        <v>1</v>
      </c>
      <c r="L1325" s="110">
        <v>11971496314.299</v>
      </c>
      <c r="M1325" s="61">
        <v>1</v>
      </c>
      <c r="N1325" s="112" t="s">
        <v>9336</v>
      </c>
      <c r="O1325" s="61" t="s">
        <v>9337</v>
      </c>
      <c r="P1325" s="114" t="s">
        <v>9338</v>
      </c>
      <c r="Q1325" s="114" t="s">
        <v>9339</v>
      </c>
    </row>
    <row r="1326" spans="1:17">
      <c r="A1326" s="60">
        <v>43312</v>
      </c>
      <c r="B1326" s="61" t="s">
        <v>9340</v>
      </c>
      <c r="C1326" s="61" t="s">
        <v>9341</v>
      </c>
      <c r="D1326" s="61" t="s">
        <v>9342</v>
      </c>
      <c r="E1326" s="61" t="s">
        <v>25</v>
      </c>
      <c r="F1326" s="61">
        <v>20106020</v>
      </c>
      <c r="G1326" s="61">
        <v>249889299</v>
      </c>
      <c r="H1326" s="110">
        <v>24616594844.49</v>
      </c>
      <c r="I1326" s="113">
        <v>1</v>
      </c>
      <c r="J1326" s="110">
        <v>24616594844.49</v>
      </c>
      <c r="K1326" s="61">
        <v>1</v>
      </c>
      <c r="L1326" s="110">
        <v>24616594844.49</v>
      </c>
      <c r="M1326" s="61">
        <v>1</v>
      </c>
      <c r="N1326" s="112" t="s">
        <v>9343</v>
      </c>
      <c r="O1326" s="61" t="s">
        <v>9344</v>
      </c>
      <c r="P1326" s="114" t="s">
        <v>9345</v>
      </c>
      <c r="Q1326" s="114" t="s">
        <v>9346</v>
      </c>
    </row>
    <row r="1327" spans="1:17">
      <c r="A1327" s="60">
        <v>43312</v>
      </c>
      <c r="B1327" s="61" t="s">
        <v>9347</v>
      </c>
      <c r="C1327" s="61" t="s">
        <v>9348</v>
      </c>
      <c r="D1327" s="61" t="s">
        <v>9349</v>
      </c>
      <c r="E1327" s="61" t="s">
        <v>25</v>
      </c>
      <c r="F1327" s="61">
        <v>30202010</v>
      </c>
      <c r="G1327" s="61">
        <v>72235558</v>
      </c>
      <c r="H1327" s="110">
        <v>7317462025.4</v>
      </c>
      <c r="I1327" s="113">
        <v>1</v>
      </c>
      <c r="J1327" s="110">
        <v>7317462025.4</v>
      </c>
      <c r="K1327" s="61">
        <v>1</v>
      </c>
      <c r="L1327" s="110">
        <v>7317462025.4</v>
      </c>
      <c r="M1327" s="61">
        <v>1</v>
      </c>
      <c r="N1327" s="112" t="s">
        <v>9350</v>
      </c>
      <c r="O1327" s="61" t="s">
        <v>9351</v>
      </c>
      <c r="P1327" s="114" t="s">
        <v>9352</v>
      </c>
      <c r="Q1327" s="114" t="s">
        <v>9353</v>
      </c>
    </row>
    <row r="1328" spans="1:17">
      <c r="A1328" s="60">
        <v>43312</v>
      </c>
      <c r="B1328" s="61" t="s">
        <v>48</v>
      </c>
      <c r="C1328" s="61" t="s">
        <v>49</v>
      </c>
      <c r="D1328" s="61" t="s">
        <v>50</v>
      </c>
      <c r="E1328" s="61" t="s">
        <v>25</v>
      </c>
      <c r="F1328" s="61">
        <v>45301020</v>
      </c>
      <c r="G1328" s="61">
        <v>4680000000</v>
      </c>
      <c r="H1328" s="110">
        <v>225108000000</v>
      </c>
      <c r="I1328" s="113">
        <v>1</v>
      </c>
      <c r="J1328" s="110">
        <v>225108000000</v>
      </c>
      <c r="K1328" s="61">
        <v>1</v>
      </c>
      <c r="L1328" s="110">
        <v>225108000000</v>
      </c>
      <c r="M1328" s="61">
        <v>1</v>
      </c>
      <c r="N1328" s="112" t="s">
        <v>9354</v>
      </c>
      <c r="O1328" s="61" t="s">
        <v>9355</v>
      </c>
      <c r="P1328" s="114" t="s">
        <v>9356</v>
      </c>
      <c r="Q1328" s="114" t="s">
        <v>9357</v>
      </c>
    </row>
    <row r="1329" spans="1:17">
      <c r="A1329" s="60">
        <v>43312</v>
      </c>
      <c r="B1329" s="61" t="s">
        <v>9358</v>
      </c>
      <c r="C1329" s="61" t="s">
        <v>9359</v>
      </c>
      <c r="D1329" s="61" t="s">
        <v>9360</v>
      </c>
      <c r="E1329" s="61" t="s">
        <v>25</v>
      </c>
      <c r="F1329" s="61">
        <v>40203040</v>
      </c>
      <c r="G1329" s="61">
        <v>582294307</v>
      </c>
      <c r="H1329" s="110">
        <v>43037372230.37</v>
      </c>
      <c r="I1329" s="113">
        <v>1</v>
      </c>
      <c r="J1329" s="110">
        <v>43037372230.37</v>
      </c>
      <c r="K1329" s="61">
        <v>1</v>
      </c>
      <c r="L1329" s="110">
        <v>43037372230.37</v>
      </c>
      <c r="M1329" s="61">
        <v>1</v>
      </c>
      <c r="N1329" s="112" t="s">
        <v>9361</v>
      </c>
      <c r="O1329" s="61" t="s">
        <v>9362</v>
      </c>
      <c r="P1329" s="114" t="s">
        <v>9363</v>
      </c>
      <c r="Q1329" s="114" t="s">
        <v>9364</v>
      </c>
    </row>
    <row r="1330" spans="1:17">
      <c r="A1330" s="60">
        <v>43312</v>
      </c>
      <c r="B1330" s="61" t="s">
        <v>9365</v>
      </c>
      <c r="C1330" s="61" t="s">
        <v>9366</v>
      </c>
      <c r="D1330" s="61" t="s">
        <v>9367</v>
      </c>
      <c r="E1330" s="61" t="s">
        <v>25</v>
      </c>
      <c r="F1330" s="61">
        <v>15103020</v>
      </c>
      <c r="G1330" s="61">
        <v>412940532</v>
      </c>
      <c r="H1330" s="110">
        <v>22187294784.36</v>
      </c>
      <c r="I1330" s="113">
        <v>0.95</v>
      </c>
      <c r="J1330" s="110">
        <v>21077930045.142</v>
      </c>
      <c r="K1330" s="61">
        <v>1</v>
      </c>
      <c r="L1330" s="110">
        <v>21077930045.142</v>
      </c>
      <c r="M1330" s="61">
        <v>1</v>
      </c>
      <c r="N1330" s="112" t="s">
        <v>9368</v>
      </c>
      <c r="O1330" s="61" t="s">
        <v>9369</v>
      </c>
      <c r="P1330" s="114" t="s">
        <v>9370</v>
      </c>
      <c r="Q1330" s="114" t="s">
        <v>9371</v>
      </c>
    </row>
    <row r="1331" spans="1:17">
      <c r="A1331" s="60">
        <v>43312</v>
      </c>
      <c r="B1331" s="61" t="s">
        <v>9372</v>
      </c>
      <c r="C1331" s="61" t="s">
        <v>9373</v>
      </c>
      <c r="D1331" s="61" t="s">
        <v>9374</v>
      </c>
      <c r="E1331" s="61" t="s">
        <v>25</v>
      </c>
      <c r="F1331" s="61">
        <v>25401010</v>
      </c>
      <c r="G1331" s="61">
        <v>384469632</v>
      </c>
      <c r="H1331" s="110">
        <v>8669790201.6</v>
      </c>
      <c r="I1331" s="113">
        <v>1</v>
      </c>
      <c r="J1331" s="110">
        <v>8669790201.6</v>
      </c>
      <c r="K1331" s="61">
        <v>1</v>
      </c>
      <c r="L1331" s="110">
        <v>8669790201.6</v>
      </c>
      <c r="M1331" s="61">
        <v>1</v>
      </c>
      <c r="N1331" s="112" t="s">
        <v>9375</v>
      </c>
      <c r="O1331" s="61" t="s">
        <v>9376</v>
      </c>
      <c r="P1331" s="114" t="s">
        <v>9377</v>
      </c>
      <c r="Q1331" s="114" t="s">
        <v>9378</v>
      </c>
    </row>
    <row r="1332" spans="1:17">
      <c r="A1332" s="60">
        <v>43312</v>
      </c>
      <c r="B1332" s="61" t="s">
        <v>9379</v>
      </c>
      <c r="C1332" s="61" t="s">
        <v>9380</v>
      </c>
      <c r="D1332" s="61" t="s">
        <v>9381</v>
      </c>
      <c r="E1332" s="61" t="s">
        <v>25</v>
      </c>
      <c r="F1332" s="61">
        <v>15101050</v>
      </c>
      <c r="G1332" s="61">
        <v>78927638</v>
      </c>
      <c r="H1332" s="110">
        <v>10478433220.88</v>
      </c>
      <c r="I1332" s="113">
        <v>1</v>
      </c>
      <c r="J1332" s="110">
        <v>10478433220.88</v>
      </c>
      <c r="K1332" s="61">
        <v>1</v>
      </c>
      <c r="L1332" s="110">
        <v>10478433220.88</v>
      </c>
      <c r="M1332" s="61">
        <v>1</v>
      </c>
      <c r="N1332" s="112" t="s">
        <v>9382</v>
      </c>
      <c r="O1332" s="61" t="s">
        <v>9383</v>
      </c>
      <c r="P1332" s="114" t="s">
        <v>9384</v>
      </c>
      <c r="Q1332" s="114" t="s">
        <v>9385</v>
      </c>
    </row>
    <row r="1333" spans="1:17">
      <c r="A1333" s="60">
        <v>43312</v>
      </c>
      <c r="B1333" s="61" t="s">
        <v>9386</v>
      </c>
      <c r="C1333" s="61" t="s">
        <v>9387</v>
      </c>
      <c r="D1333" s="61" t="s">
        <v>9388</v>
      </c>
      <c r="E1333" s="61" t="s">
        <v>25</v>
      </c>
      <c r="F1333" s="61">
        <v>45103010</v>
      </c>
      <c r="G1333" s="61">
        <v>256111064</v>
      </c>
      <c r="H1333" s="110">
        <v>52308123711.36</v>
      </c>
      <c r="I1333" s="113">
        <v>0.95</v>
      </c>
      <c r="J1333" s="110">
        <v>49692717525.792</v>
      </c>
      <c r="K1333" s="61">
        <v>1</v>
      </c>
      <c r="L1333" s="110">
        <v>49692717525.792</v>
      </c>
      <c r="M1333" s="61">
        <v>1</v>
      </c>
      <c r="N1333" s="112" t="s">
        <v>9389</v>
      </c>
      <c r="O1333" s="61" t="s">
        <v>9390</v>
      </c>
      <c r="P1333" s="114" t="s">
        <v>9391</v>
      </c>
      <c r="Q1333" s="114" t="s">
        <v>9392</v>
      </c>
    </row>
    <row r="1334" spans="1:17">
      <c r="A1334" s="60">
        <v>43312</v>
      </c>
      <c r="B1334" s="61" t="s">
        <v>9393</v>
      </c>
      <c r="C1334" s="61" t="s">
        <v>9394</v>
      </c>
      <c r="D1334" s="61" t="s">
        <v>9395</v>
      </c>
      <c r="E1334" s="61" t="s">
        <v>25</v>
      </c>
      <c r="F1334" s="61">
        <v>35101010</v>
      </c>
      <c r="G1334" s="61">
        <v>112298504</v>
      </c>
      <c r="H1334" s="110">
        <v>57068976747.76</v>
      </c>
      <c r="I1334" s="113">
        <v>1</v>
      </c>
      <c r="J1334" s="110">
        <v>57068976747.76</v>
      </c>
      <c r="K1334" s="61">
        <v>1</v>
      </c>
      <c r="L1334" s="110">
        <v>57068976747.76</v>
      </c>
      <c r="M1334" s="61">
        <v>1</v>
      </c>
      <c r="N1334" s="112" t="s">
        <v>9396</v>
      </c>
      <c r="O1334" s="61" t="s">
        <v>9397</v>
      </c>
      <c r="P1334" s="114" t="s">
        <v>9398</v>
      </c>
      <c r="Q1334" s="114" t="s">
        <v>9399</v>
      </c>
    </row>
    <row r="1335" spans="1:17">
      <c r="A1335" s="60">
        <v>43312</v>
      </c>
      <c r="B1335" s="61" t="s">
        <v>9400</v>
      </c>
      <c r="C1335" s="61" t="s">
        <v>9401</v>
      </c>
      <c r="D1335" s="61" t="s">
        <v>9402</v>
      </c>
      <c r="E1335" s="61" t="s">
        <v>25</v>
      </c>
      <c r="F1335" s="61">
        <v>40203010</v>
      </c>
      <c r="G1335" s="61">
        <v>407147646</v>
      </c>
      <c r="H1335" s="110">
        <v>10988914965.54</v>
      </c>
      <c r="I1335" s="113">
        <v>1</v>
      </c>
      <c r="J1335" s="110">
        <v>10988914965.54</v>
      </c>
      <c r="K1335" s="61">
        <v>1</v>
      </c>
      <c r="L1335" s="110">
        <v>10988914965.54</v>
      </c>
      <c r="M1335" s="61">
        <v>1</v>
      </c>
      <c r="N1335" s="112" t="s">
        <v>9403</v>
      </c>
      <c r="O1335" s="61" t="s">
        <v>9404</v>
      </c>
      <c r="P1335" s="114" t="s">
        <v>9405</v>
      </c>
      <c r="Q1335" s="114" t="s">
        <v>9406</v>
      </c>
    </row>
    <row r="1336" spans="1:17">
      <c r="A1336" s="60">
        <v>43312</v>
      </c>
      <c r="B1336" s="61" t="s">
        <v>9407</v>
      </c>
      <c r="C1336" s="61" t="s">
        <v>9408</v>
      </c>
      <c r="D1336" s="61" t="s">
        <v>9409</v>
      </c>
      <c r="E1336" s="61" t="s">
        <v>25</v>
      </c>
      <c r="F1336" s="61">
        <v>60101060</v>
      </c>
      <c r="G1336" s="61">
        <v>518907606</v>
      </c>
      <c r="H1336" s="110">
        <v>11991954774.66</v>
      </c>
      <c r="I1336" s="113">
        <v>0.6</v>
      </c>
      <c r="J1336" s="110">
        <v>7195172864.796</v>
      </c>
      <c r="K1336" s="61">
        <v>1</v>
      </c>
      <c r="L1336" s="110">
        <v>7195172864.796</v>
      </c>
      <c r="M1336" s="61">
        <v>1</v>
      </c>
      <c r="N1336" s="112" t="s">
        <v>9410</v>
      </c>
      <c r="O1336" s="61" t="s">
        <v>9411</v>
      </c>
      <c r="P1336" s="114" t="s">
        <v>9412</v>
      </c>
      <c r="Q1336" s="114" t="s">
        <v>9413</v>
      </c>
    </row>
    <row r="1337" spans="1:17">
      <c r="A1337" s="60">
        <v>43312</v>
      </c>
      <c r="B1337" s="61" t="s">
        <v>9414</v>
      </c>
      <c r="C1337" s="61" t="s">
        <v>9415</v>
      </c>
      <c r="D1337" s="61" t="s">
        <v>9416</v>
      </c>
      <c r="E1337" s="61" t="s">
        <v>25</v>
      </c>
      <c r="F1337" s="61">
        <v>45203020</v>
      </c>
      <c r="G1337" s="61">
        <v>54056120</v>
      </c>
      <c r="H1337" s="110">
        <v>8867365924.8</v>
      </c>
      <c r="I1337" s="113">
        <v>0.7</v>
      </c>
      <c r="J1337" s="110">
        <v>6207156147.36</v>
      </c>
      <c r="K1337" s="61">
        <v>1</v>
      </c>
      <c r="L1337" s="110">
        <v>6207156147.36</v>
      </c>
      <c r="M1337" s="61">
        <v>1</v>
      </c>
      <c r="N1337" s="112" t="s">
        <v>9417</v>
      </c>
      <c r="O1337" s="61" t="s">
        <v>9418</v>
      </c>
      <c r="P1337" s="114" t="s">
        <v>9419</v>
      </c>
      <c r="Q1337" s="114" t="s">
        <v>9420</v>
      </c>
    </row>
    <row r="1338" spans="1:17">
      <c r="A1338" s="60">
        <v>43312</v>
      </c>
      <c r="B1338" s="61" t="s">
        <v>9421</v>
      </c>
      <c r="C1338" s="61" t="s">
        <v>9422</v>
      </c>
      <c r="D1338" s="61" t="s">
        <v>9423</v>
      </c>
      <c r="E1338" s="61" t="s">
        <v>25</v>
      </c>
      <c r="F1338" s="61">
        <v>35203010</v>
      </c>
      <c r="G1338" s="61">
        <v>204251468</v>
      </c>
      <c r="H1338" s="110">
        <v>24906424007.92</v>
      </c>
      <c r="I1338" s="113">
        <v>0.8</v>
      </c>
      <c r="J1338" s="110">
        <v>19925139206.336</v>
      </c>
      <c r="K1338" s="61">
        <v>1</v>
      </c>
      <c r="L1338" s="110">
        <v>19925139206.336</v>
      </c>
      <c r="M1338" s="61">
        <v>1</v>
      </c>
      <c r="N1338" s="112" t="s">
        <v>9424</v>
      </c>
      <c r="O1338" s="61" t="s">
        <v>9425</v>
      </c>
      <c r="P1338" s="114" t="s">
        <v>9426</v>
      </c>
      <c r="Q1338" s="114" t="s">
        <v>9427</v>
      </c>
    </row>
    <row r="1339" spans="1:17">
      <c r="A1339" s="60">
        <v>43312</v>
      </c>
      <c r="B1339" s="61" t="s">
        <v>9428</v>
      </c>
      <c r="C1339" s="61" t="s">
        <v>9429</v>
      </c>
      <c r="D1339" s="61" t="s">
        <v>9430</v>
      </c>
      <c r="E1339" s="61" t="s">
        <v>25</v>
      </c>
      <c r="F1339" s="61">
        <v>60101080</v>
      </c>
      <c r="G1339" s="61">
        <v>285311549</v>
      </c>
      <c r="H1339" s="110">
        <v>10017288485.39</v>
      </c>
      <c r="I1339" s="113">
        <v>0.95</v>
      </c>
      <c r="J1339" s="110">
        <v>9516424061.1205</v>
      </c>
      <c r="K1339" s="61">
        <v>1</v>
      </c>
      <c r="L1339" s="110">
        <v>9516424061.1205</v>
      </c>
      <c r="M1339" s="61">
        <v>1</v>
      </c>
      <c r="N1339" s="112" t="s">
        <v>9431</v>
      </c>
      <c r="O1339" s="61" t="s">
        <v>9432</v>
      </c>
      <c r="P1339" s="114" t="s">
        <v>9433</v>
      </c>
      <c r="Q1339" s="114" t="s">
        <v>9434</v>
      </c>
    </row>
    <row r="1340" spans="1:17">
      <c r="A1340" s="60">
        <v>43312</v>
      </c>
      <c r="B1340" s="61" t="s">
        <v>9435</v>
      </c>
      <c r="C1340" s="61" t="s">
        <v>9436</v>
      </c>
      <c r="D1340" s="61" t="s">
        <v>9437</v>
      </c>
      <c r="E1340" s="61" t="s">
        <v>25</v>
      </c>
      <c r="F1340" s="61">
        <v>20103010</v>
      </c>
      <c r="G1340" s="61">
        <v>141671364</v>
      </c>
      <c r="H1340" s="110">
        <v>9581234347.32</v>
      </c>
      <c r="I1340" s="113">
        <v>0.9</v>
      </c>
      <c r="J1340" s="110">
        <v>8623110912.588</v>
      </c>
      <c r="K1340" s="61">
        <v>1</v>
      </c>
      <c r="L1340" s="110">
        <v>8623110912.588</v>
      </c>
      <c r="M1340" s="61">
        <v>1</v>
      </c>
      <c r="N1340" s="112" t="s">
        <v>9438</v>
      </c>
      <c r="O1340" s="61" t="s">
        <v>9439</v>
      </c>
      <c r="P1340" s="114" t="s">
        <v>9440</v>
      </c>
      <c r="Q1340" s="114" t="s">
        <v>9441</v>
      </c>
    </row>
    <row r="1341" spans="1:17">
      <c r="A1341" s="60">
        <v>43312</v>
      </c>
      <c r="B1341" s="61" t="s">
        <v>9442</v>
      </c>
      <c r="C1341" s="61" t="s">
        <v>9443</v>
      </c>
      <c r="D1341" s="61" t="s">
        <v>9444</v>
      </c>
      <c r="E1341" s="61" t="s">
        <v>25</v>
      </c>
      <c r="F1341" s="61">
        <v>35202010</v>
      </c>
      <c r="G1341" s="61">
        <v>59803396</v>
      </c>
      <c r="H1341" s="110">
        <v>10350771779.68</v>
      </c>
      <c r="I1341" s="113">
        <v>1</v>
      </c>
      <c r="J1341" s="110">
        <v>10350771779.68</v>
      </c>
      <c r="K1341" s="61">
        <v>1</v>
      </c>
      <c r="L1341" s="110">
        <v>10350771779.68</v>
      </c>
      <c r="M1341" s="61">
        <v>1</v>
      </c>
      <c r="N1341" s="112" t="s">
        <v>9445</v>
      </c>
      <c r="O1341" s="61" t="s">
        <v>9446</v>
      </c>
      <c r="P1341" s="114" t="s">
        <v>9447</v>
      </c>
      <c r="Q1341" s="114" t="s">
        <v>9448</v>
      </c>
    </row>
    <row r="1342" spans="1:17">
      <c r="A1342" s="60">
        <v>43312</v>
      </c>
      <c r="B1342" s="61" t="s">
        <v>9449</v>
      </c>
      <c r="C1342" s="61" t="s">
        <v>9450</v>
      </c>
      <c r="D1342" s="61" t="s">
        <v>9451</v>
      </c>
      <c r="E1342" s="61" t="s">
        <v>25</v>
      </c>
      <c r="F1342" s="61">
        <v>40201030</v>
      </c>
      <c r="G1342" s="61">
        <v>356252768</v>
      </c>
      <c r="H1342" s="110">
        <v>8639129624</v>
      </c>
      <c r="I1342" s="113">
        <v>0.9</v>
      </c>
      <c r="J1342" s="110">
        <v>7775216661.6</v>
      </c>
      <c r="K1342" s="61">
        <v>1</v>
      </c>
      <c r="L1342" s="110">
        <v>7775216661.6</v>
      </c>
      <c r="M1342" s="61">
        <v>1</v>
      </c>
      <c r="N1342" s="112" t="s">
        <v>9452</v>
      </c>
      <c r="O1342" s="61" t="s">
        <v>9453</v>
      </c>
      <c r="P1342" s="114" t="s">
        <v>9454</v>
      </c>
      <c r="Q1342" s="114" t="s">
        <v>9455</v>
      </c>
    </row>
    <row r="1343" spans="1:17">
      <c r="A1343" s="60">
        <v>43312</v>
      </c>
      <c r="B1343" s="61" t="s">
        <v>9456</v>
      </c>
      <c r="C1343" s="61" t="s">
        <v>9457</v>
      </c>
      <c r="D1343" s="61" t="s">
        <v>9458</v>
      </c>
      <c r="E1343" s="61" t="s">
        <v>25</v>
      </c>
      <c r="F1343" s="61">
        <v>30202030</v>
      </c>
      <c r="G1343" s="61">
        <v>113599142</v>
      </c>
      <c r="H1343" s="110">
        <v>12623136659.04</v>
      </c>
      <c r="I1343" s="113">
        <v>1</v>
      </c>
      <c r="J1343" s="110">
        <v>12623136659.04</v>
      </c>
      <c r="K1343" s="61">
        <v>1</v>
      </c>
      <c r="L1343" s="110">
        <v>12623136659.04</v>
      </c>
      <c r="M1343" s="61">
        <v>1</v>
      </c>
      <c r="N1343" s="112" t="s">
        <v>9459</v>
      </c>
      <c r="O1343" s="61" t="s">
        <v>9460</v>
      </c>
      <c r="P1343" s="114" t="s">
        <v>9461</v>
      </c>
      <c r="Q1343" s="114" t="s">
        <v>9462</v>
      </c>
    </row>
    <row r="1344" spans="1:17">
      <c r="A1344" s="60">
        <v>43312</v>
      </c>
      <c r="B1344" s="61" t="s">
        <v>9463</v>
      </c>
      <c r="C1344" s="61" t="s">
        <v>9464</v>
      </c>
      <c r="D1344" s="61" t="s">
        <v>9465</v>
      </c>
      <c r="E1344" s="61" t="s">
        <v>25</v>
      </c>
      <c r="F1344" s="61">
        <v>35202010</v>
      </c>
      <c r="G1344" s="61">
        <v>2682901553</v>
      </c>
      <c r="H1344" s="110">
        <v>355538113803.56</v>
      </c>
      <c r="I1344" s="113">
        <v>1</v>
      </c>
      <c r="J1344" s="110">
        <v>355538113803.56</v>
      </c>
      <c r="K1344" s="61">
        <v>1</v>
      </c>
      <c r="L1344" s="110">
        <v>355538113803.56</v>
      </c>
      <c r="M1344" s="61">
        <v>1</v>
      </c>
      <c r="N1344" s="112" t="s">
        <v>9466</v>
      </c>
      <c r="O1344" s="61" t="s">
        <v>9467</v>
      </c>
      <c r="P1344" s="114" t="s">
        <v>9468</v>
      </c>
      <c r="Q1344" s="114" t="s">
        <v>9469</v>
      </c>
    </row>
    <row r="1345" spans="1:17">
      <c r="A1345" s="60">
        <v>43312</v>
      </c>
      <c r="B1345" s="61" t="s">
        <v>9470</v>
      </c>
      <c r="C1345" s="61" t="s">
        <v>9471</v>
      </c>
      <c r="D1345" s="61" t="s">
        <v>9472</v>
      </c>
      <c r="E1345" s="61" t="s">
        <v>25</v>
      </c>
      <c r="F1345" s="61">
        <v>20102010</v>
      </c>
      <c r="G1345" s="61">
        <v>926123000</v>
      </c>
      <c r="H1345" s="110">
        <v>34738873730</v>
      </c>
      <c r="I1345" s="113">
        <v>1</v>
      </c>
      <c r="J1345" s="110">
        <v>34738873730</v>
      </c>
      <c r="K1345" s="61">
        <v>1</v>
      </c>
      <c r="L1345" s="110">
        <v>34738873730</v>
      </c>
      <c r="M1345" s="61">
        <v>1</v>
      </c>
      <c r="N1345" s="112" t="s">
        <v>9473</v>
      </c>
      <c r="O1345" s="61" t="s">
        <v>9474</v>
      </c>
      <c r="P1345" s="114" t="s">
        <v>9475</v>
      </c>
      <c r="Q1345" s="114" t="s">
        <v>9476</v>
      </c>
    </row>
    <row r="1346" spans="1:17">
      <c r="A1346" s="60">
        <v>43312</v>
      </c>
      <c r="B1346" s="61" t="s">
        <v>9477</v>
      </c>
      <c r="C1346" s="61" t="s">
        <v>9478</v>
      </c>
      <c r="D1346" s="61" t="s">
        <v>9479</v>
      </c>
      <c r="E1346" s="61" t="s">
        <v>25</v>
      </c>
      <c r="F1346" s="61">
        <v>60102040</v>
      </c>
      <c r="G1346" s="61">
        <v>45409077</v>
      </c>
      <c r="H1346" s="110">
        <v>7765406257.77</v>
      </c>
      <c r="I1346" s="113">
        <v>1</v>
      </c>
      <c r="J1346" s="110">
        <v>7765406257.77</v>
      </c>
      <c r="K1346" s="61">
        <v>1</v>
      </c>
      <c r="L1346" s="110">
        <v>7765406257.77</v>
      </c>
      <c r="M1346" s="61">
        <v>1</v>
      </c>
      <c r="N1346" s="112" t="s">
        <v>9480</v>
      </c>
      <c r="O1346" s="61" t="s">
        <v>9481</v>
      </c>
      <c r="P1346" s="114" t="s">
        <v>9482</v>
      </c>
      <c r="Q1346" s="114" t="s">
        <v>9483</v>
      </c>
    </row>
    <row r="1347" spans="1:17">
      <c r="A1347" s="60">
        <v>43312</v>
      </c>
      <c r="B1347" s="61" t="s">
        <v>9484</v>
      </c>
      <c r="C1347" s="61" t="s">
        <v>9485</v>
      </c>
      <c r="D1347" s="61" t="s">
        <v>9486</v>
      </c>
      <c r="E1347" s="61" t="s">
        <v>25</v>
      </c>
      <c r="F1347" s="61">
        <v>40101010</v>
      </c>
      <c r="G1347" s="61">
        <v>3431958491</v>
      </c>
      <c r="H1347" s="110">
        <v>394503628540.45</v>
      </c>
      <c r="I1347" s="113">
        <v>1</v>
      </c>
      <c r="J1347" s="110">
        <v>394503628540.45</v>
      </c>
      <c r="K1347" s="61">
        <v>1</v>
      </c>
      <c r="L1347" s="110">
        <v>394503628540.45</v>
      </c>
      <c r="M1347" s="61">
        <v>1</v>
      </c>
      <c r="N1347" s="112" t="s">
        <v>9487</v>
      </c>
      <c r="O1347" s="61" t="s">
        <v>9488</v>
      </c>
      <c r="P1347" s="114" t="s">
        <v>9489</v>
      </c>
      <c r="Q1347" s="114" t="s">
        <v>9490</v>
      </c>
    </row>
    <row r="1348" spans="1:17">
      <c r="A1348" s="60">
        <v>43312</v>
      </c>
      <c r="B1348" s="61" t="s">
        <v>9491</v>
      </c>
      <c r="C1348" s="61" t="s">
        <v>9492</v>
      </c>
      <c r="D1348" s="61" t="s">
        <v>9493</v>
      </c>
      <c r="E1348" s="61" t="s">
        <v>25</v>
      </c>
      <c r="F1348" s="61">
        <v>45201020</v>
      </c>
      <c r="G1348" s="61">
        <v>343756577</v>
      </c>
      <c r="H1348" s="110">
        <v>9054548238.18</v>
      </c>
      <c r="I1348" s="113">
        <v>1</v>
      </c>
      <c r="J1348" s="110">
        <v>9054548238.18</v>
      </c>
      <c r="K1348" s="61">
        <v>1</v>
      </c>
      <c r="L1348" s="110">
        <v>9054548238.18</v>
      </c>
      <c r="M1348" s="61">
        <v>1</v>
      </c>
      <c r="N1348" s="112" t="s">
        <v>9494</v>
      </c>
      <c r="O1348" s="61" t="s">
        <v>9495</v>
      </c>
      <c r="P1348" s="114" t="s">
        <v>9496</v>
      </c>
      <c r="Q1348" s="114" t="s">
        <v>9497</v>
      </c>
    </row>
    <row r="1349" spans="1:17">
      <c r="A1349" s="60">
        <v>43312</v>
      </c>
      <c r="B1349" s="61" t="s">
        <v>9498</v>
      </c>
      <c r="C1349" s="61" t="s">
        <v>9499</v>
      </c>
      <c r="D1349" s="61" t="s">
        <v>9500</v>
      </c>
      <c r="E1349" s="61" t="s">
        <v>25</v>
      </c>
      <c r="F1349" s="61">
        <v>20304010</v>
      </c>
      <c r="G1349" s="61">
        <v>103053604</v>
      </c>
      <c r="H1349" s="110">
        <v>11982042537.08</v>
      </c>
      <c r="I1349" s="113">
        <v>1</v>
      </c>
      <c r="J1349" s="110">
        <v>11982042537.08</v>
      </c>
      <c r="K1349" s="61">
        <v>1</v>
      </c>
      <c r="L1349" s="110">
        <v>11982042537.08</v>
      </c>
      <c r="M1349" s="61">
        <v>1</v>
      </c>
      <c r="N1349" s="112" t="s">
        <v>9501</v>
      </c>
      <c r="O1349" s="61" t="s">
        <v>9502</v>
      </c>
      <c r="P1349" s="114" t="s">
        <v>9503</v>
      </c>
      <c r="Q1349" s="114" t="s">
        <v>9504</v>
      </c>
    </row>
    <row r="1350" spans="1:17">
      <c r="A1350" s="60">
        <v>43312</v>
      </c>
      <c r="B1350" s="61" t="s">
        <v>9505</v>
      </c>
      <c r="C1350" s="61" t="s">
        <v>9506</v>
      </c>
      <c r="D1350" s="61" t="s">
        <v>9507</v>
      </c>
      <c r="E1350" s="61" t="s">
        <v>25</v>
      </c>
      <c r="F1350" s="61">
        <v>30202030</v>
      </c>
      <c r="G1350" s="61">
        <v>345748749</v>
      </c>
      <c r="H1350" s="110">
        <v>24558533641.47</v>
      </c>
      <c r="I1350" s="113">
        <v>0.75</v>
      </c>
      <c r="J1350" s="110">
        <v>18418900231.1025</v>
      </c>
      <c r="K1350" s="61">
        <v>1</v>
      </c>
      <c r="L1350" s="110">
        <v>18418900231.1025</v>
      </c>
      <c r="M1350" s="61">
        <v>1</v>
      </c>
      <c r="N1350" s="112" t="s">
        <v>9508</v>
      </c>
      <c r="O1350" s="61" t="s">
        <v>9509</v>
      </c>
      <c r="P1350" s="114" t="s">
        <v>9510</v>
      </c>
      <c r="Q1350" s="114" t="s">
        <v>9511</v>
      </c>
    </row>
    <row r="1351" spans="1:17">
      <c r="A1351" s="60">
        <v>43312</v>
      </c>
      <c r="B1351" s="61" t="s">
        <v>9512</v>
      </c>
      <c r="C1351" s="61" t="s">
        <v>9513</v>
      </c>
      <c r="D1351" s="61" t="s">
        <v>9514</v>
      </c>
      <c r="E1351" s="61" t="s">
        <v>25</v>
      </c>
      <c r="F1351" s="61">
        <v>40101015</v>
      </c>
      <c r="G1351" s="61">
        <v>1060687384</v>
      </c>
      <c r="H1351" s="110">
        <v>22136545704.08</v>
      </c>
      <c r="I1351" s="113">
        <v>1</v>
      </c>
      <c r="J1351" s="110">
        <v>22136545704.08</v>
      </c>
      <c r="K1351" s="61">
        <v>1</v>
      </c>
      <c r="L1351" s="110">
        <v>22136545704.08</v>
      </c>
      <c r="M1351" s="61">
        <v>1</v>
      </c>
      <c r="N1351" s="112" t="s">
        <v>9515</v>
      </c>
      <c r="O1351" s="61" t="s">
        <v>9516</v>
      </c>
      <c r="P1351" s="114" t="s">
        <v>9517</v>
      </c>
      <c r="Q1351" s="114" t="s">
        <v>9518</v>
      </c>
    </row>
    <row r="1352" spans="1:17">
      <c r="A1352" s="60">
        <v>43312</v>
      </c>
      <c r="B1352" s="61" t="s">
        <v>9519</v>
      </c>
      <c r="C1352" s="61" t="s">
        <v>9520</v>
      </c>
      <c r="D1352" s="61" t="s">
        <v>9521</v>
      </c>
      <c r="E1352" s="61" t="s">
        <v>25</v>
      </c>
      <c r="F1352" s="61">
        <v>45203010</v>
      </c>
      <c r="G1352" s="61">
        <v>187542645</v>
      </c>
      <c r="H1352" s="110">
        <v>10877473410</v>
      </c>
      <c r="I1352" s="113">
        <v>1</v>
      </c>
      <c r="J1352" s="110">
        <v>10877473410</v>
      </c>
      <c r="K1352" s="61">
        <v>1</v>
      </c>
      <c r="L1352" s="110">
        <v>10877473410</v>
      </c>
      <c r="M1352" s="61">
        <v>1</v>
      </c>
      <c r="N1352" s="112" t="s">
        <v>9522</v>
      </c>
      <c r="O1352" s="61" t="s">
        <v>9523</v>
      </c>
      <c r="P1352" s="114" t="s">
        <v>9524</v>
      </c>
      <c r="Q1352" s="114" t="s">
        <v>9525</v>
      </c>
    </row>
    <row r="1353" spans="1:17">
      <c r="A1353" s="60">
        <v>43312</v>
      </c>
      <c r="B1353" s="61" t="s">
        <v>9526</v>
      </c>
      <c r="C1353" s="61" t="s">
        <v>9527</v>
      </c>
      <c r="D1353" s="61" t="s">
        <v>9528</v>
      </c>
      <c r="E1353" s="61" t="s">
        <v>25</v>
      </c>
      <c r="F1353" s="61">
        <v>30301010</v>
      </c>
      <c r="G1353" s="61">
        <v>350706285</v>
      </c>
      <c r="H1353" s="110">
        <v>39931417610.1</v>
      </c>
      <c r="I1353" s="113">
        <v>1</v>
      </c>
      <c r="J1353" s="110">
        <v>39931417610.1</v>
      </c>
      <c r="K1353" s="61">
        <v>1</v>
      </c>
      <c r="L1353" s="110">
        <v>39931417610.1</v>
      </c>
      <c r="M1353" s="61">
        <v>1</v>
      </c>
      <c r="N1353" s="112" t="s">
        <v>9529</v>
      </c>
      <c r="O1353" s="61" t="s">
        <v>9530</v>
      </c>
      <c r="P1353" s="114" t="s">
        <v>9531</v>
      </c>
      <c r="Q1353" s="114" t="s">
        <v>9532</v>
      </c>
    </row>
    <row r="1354" spans="1:17">
      <c r="A1354" s="60">
        <v>43312</v>
      </c>
      <c r="B1354" s="61" t="s">
        <v>9533</v>
      </c>
      <c r="C1354" s="61" t="s">
        <v>9534</v>
      </c>
      <c r="D1354" s="61" t="s">
        <v>9535</v>
      </c>
      <c r="E1354" s="61" t="s">
        <v>25</v>
      </c>
      <c r="F1354" s="61">
        <v>60101070</v>
      </c>
      <c r="G1354" s="61">
        <v>425455523</v>
      </c>
      <c r="H1354" s="110">
        <v>7100852678.87</v>
      </c>
      <c r="I1354" s="113">
        <v>1</v>
      </c>
      <c r="J1354" s="110">
        <v>7100852678.87</v>
      </c>
      <c r="K1354" s="61">
        <v>1</v>
      </c>
      <c r="L1354" s="110">
        <v>7100852678.87</v>
      </c>
      <c r="M1354" s="61">
        <v>1</v>
      </c>
      <c r="N1354" s="112" t="s">
        <v>9536</v>
      </c>
      <c r="O1354" s="61" t="s">
        <v>9537</v>
      </c>
      <c r="P1354" s="114" t="s">
        <v>9538</v>
      </c>
      <c r="Q1354" s="114" t="s">
        <v>9539</v>
      </c>
    </row>
    <row r="1355" spans="1:17">
      <c r="A1355" s="60">
        <v>43312</v>
      </c>
      <c r="B1355" s="61" t="s">
        <v>9540</v>
      </c>
      <c r="C1355" s="61" t="s">
        <v>9541</v>
      </c>
      <c r="D1355" s="61" t="s">
        <v>9542</v>
      </c>
      <c r="E1355" s="61" t="s">
        <v>25</v>
      </c>
      <c r="F1355" s="61">
        <v>10102040</v>
      </c>
      <c r="G1355" s="61">
        <v>2206066684</v>
      </c>
      <c r="H1355" s="110">
        <v>39223865641.52</v>
      </c>
      <c r="I1355" s="113">
        <v>0.9</v>
      </c>
      <c r="J1355" s="110">
        <v>35301479077.368</v>
      </c>
      <c r="K1355" s="61">
        <v>1</v>
      </c>
      <c r="L1355" s="110">
        <v>35301479077.368</v>
      </c>
      <c r="M1355" s="61">
        <v>1</v>
      </c>
      <c r="N1355" s="112" t="s">
        <v>9543</v>
      </c>
      <c r="O1355" s="61" t="s">
        <v>9544</v>
      </c>
      <c r="P1355" s="114" t="s">
        <v>9545</v>
      </c>
      <c r="Q1355" s="114" t="s">
        <v>9546</v>
      </c>
    </row>
    <row r="1356" spans="1:17">
      <c r="A1356" s="60">
        <v>43312</v>
      </c>
      <c r="B1356" s="61" t="s">
        <v>9547</v>
      </c>
      <c r="C1356" s="61" t="s">
        <v>9548</v>
      </c>
      <c r="D1356" s="61" t="s">
        <v>9549</v>
      </c>
      <c r="E1356" s="61" t="s">
        <v>25</v>
      </c>
      <c r="F1356" s="61">
        <v>45301010</v>
      </c>
      <c r="G1356" s="61">
        <v>156620125</v>
      </c>
      <c r="H1356" s="110">
        <v>18390335077.5</v>
      </c>
      <c r="I1356" s="113">
        <v>1</v>
      </c>
      <c r="J1356" s="110">
        <v>18390335077.5</v>
      </c>
      <c r="K1356" s="61">
        <v>1</v>
      </c>
      <c r="L1356" s="110">
        <v>18390335077.5</v>
      </c>
      <c r="M1356" s="61">
        <v>1</v>
      </c>
      <c r="N1356" s="112" t="s">
        <v>9550</v>
      </c>
      <c r="O1356" s="61" t="s">
        <v>9551</v>
      </c>
      <c r="P1356" s="114" t="s">
        <v>9552</v>
      </c>
      <c r="Q1356" s="114" t="s">
        <v>9553</v>
      </c>
    </row>
    <row r="1357" spans="1:17">
      <c r="A1357" s="60">
        <v>43312</v>
      </c>
      <c r="B1357" s="61" t="s">
        <v>9554</v>
      </c>
      <c r="C1357" s="61" t="s">
        <v>9555</v>
      </c>
      <c r="D1357" s="61" t="s">
        <v>9556</v>
      </c>
      <c r="E1357" s="61" t="s">
        <v>25</v>
      </c>
      <c r="F1357" s="61">
        <v>20304020</v>
      </c>
      <c r="G1357" s="61">
        <v>177933640</v>
      </c>
      <c r="H1357" s="110">
        <v>5791739982</v>
      </c>
      <c r="I1357" s="113">
        <v>0.75</v>
      </c>
      <c r="J1357" s="110">
        <v>4343804986.5</v>
      </c>
      <c r="K1357" s="61">
        <v>1</v>
      </c>
      <c r="L1357" s="110">
        <v>4343804986.5</v>
      </c>
      <c r="M1357" s="61">
        <v>1</v>
      </c>
      <c r="N1357" s="112" t="s">
        <v>9557</v>
      </c>
      <c r="O1357" s="61" t="s">
        <v>9558</v>
      </c>
      <c r="P1357" s="114" t="s">
        <v>9559</v>
      </c>
      <c r="Q1357" s="114" t="s">
        <v>9560</v>
      </c>
    </row>
    <row r="1358" spans="1:17">
      <c r="A1358" s="60">
        <v>43312</v>
      </c>
      <c r="B1358" s="61" t="s">
        <v>9561</v>
      </c>
      <c r="C1358" s="61" t="s">
        <v>9562</v>
      </c>
      <c r="D1358" s="61" t="s">
        <v>9563</v>
      </c>
      <c r="E1358" s="61" t="s">
        <v>25</v>
      </c>
      <c r="F1358" s="61">
        <v>25503010</v>
      </c>
      <c r="G1358" s="61">
        <v>168004787</v>
      </c>
      <c r="H1358" s="110">
        <v>12410513615.69</v>
      </c>
      <c r="I1358" s="113">
        <v>1</v>
      </c>
      <c r="J1358" s="110">
        <v>12410513615.69</v>
      </c>
      <c r="K1358" s="61">
        <v>1</v>
      </c>
      <c r="L1358" s="110">
        <v>12410513615.69</v>
      </c>
      <c r="M1358" s="61">
        <v>1</v>
      </c>
      <c r="N1358" s="112" t="s">
        <v>9564</v>
      </c>
      <c r="O1358" s="61" t="s">
        <v>9565</v>
      </c>
      <c r="P1358" s="114" t="s">
        <v>9566</v>
      </c>
      <c r="Q1358" s="114" t="s">
        <v>9567</v>
      </c>
    </row>
    <row r="1359" spans="1:17">
      <c r="A1359" s="60">
        <v>43312</v>
      </c>
      <c r="B1359" s="61" t="s">
        <v>9568</v>
      </c>
      <c r="C1359" s="61" t="s">
        <v>9569</v>
      </c>
      <c r="D1359" s="61" t="s">
        <v>9570</v>
      </c>
      <c r="E1359" s="61" t="s">
        <v>25</v>
      </c>
      <c r="F1359" s="61">
        <v>30202030</v>
      </c>
      <c r="G1359" s="61">
        <v>1218801890</v>
      </c>
      <c r="H1359" s="110">
        <v>73432813872.5</v>
      </c>
      <c r="I1359" s="113">
        <v>0.5</v>
      </c>
      <c r="J1359" s="110">
        <v>36716406936.25</v>
      </c>
      <c r="K1359" s="61">
        <v>1</v>
      </c>
      <c r="L1359" s="110">
        <v>36716406936.25</v>
      </c>
      <c r="M1359" s="61">
        <v>1</v>
      </c>
      <c r="N1359" s="112" t="s">
        <v>9571</v>
      </c>
      <c r="O1359" s="61" t="s">
        <v>9572</v>
      </c>
      <c r="P1359" s="114" t="s">
        <v>9573</v>
      </c>
      <c r="Q1359" s="114" t="s">
        <v>9574</v>
      </c>
    </row>
    <row r="1360" spans="1:17">
      <c r="A1360" s="60">
        <v>43312</v>
      </c>
      <c r="B1360" s="61" t="s">
        <v>9575</v>
      </c>
      <c r="C1360" s="61" t="s">
        <v>9576</v>
      </c>
      <c r="D1360" s="61" t="s">
        <v>9577</v>
      </c>
      <c r="E1360" s="61" t="s">
        <v>25</v>
      </c>
      <c r="F1360" s="61">
        <v>30101030</v>
      </c>
      <c r="G1360" s="61">
        <v>881361794</v>
      </c>
      <c r="H1360" s="110">
        <v>25559492026</v>
      </c>
      <c r="I1360" s="113">
        <v>1</v>
      </c>
      <c r="J1360" s="110">
        <v>25559492026</v>
      </c>
      <c r="K1360" s="61">
        <v>1</v>
      </c>
      <c r="L1360" s="110">
        <v>25559492026</v>
      </c>
      <c r="M1360" s="61">
        <v>1</v>
      </c>
      <c r="N1360" s="112" t="s">
        <v>9578</v>
      </c>
      <c r="O1360" s="61" t="s">
        <v>9579</v>
      </c>
      <c r="P1360" s="114" t="s">
        <v>9580</v>
      </c>
      <c r="Q1360" s="114" t="s">
        <v>9581</v>
      </c>
    </row>
    <row r="1361" spans="1:17">
      <c r="A1361" s="60">
        <v>43312</v>
      </c>
      <c r="B1361" s="61" t="s">
        <v>9582</v>
      </c>
      <c r="C1361" s="61" t="s">
        <v>9583</v>
      </c>
      <c r="D1361" s="61" t="s">
        <v>9584</v>
      </c>
      <c r="E1361" s="61" t="s">
        <v>25</v>
      </c>
      <c r="F1361" s="61">
        <v>25504010</v>
      </c>
      <c r="G1361" s="61">
        <v>282265177</v>
      </c>
      <c r="H1361" s="110">
        <v>8939338155.59</v>
      </c>
      <c r="I1361" s="113">
        <v>0.85</v>
      </c>
      <c r="J1361" s="110">
        <v>7598437432.2515</v>
      </c>
      <c r="K1361" s="61">
        <v>1</v>
      </c>
      <c r="L1361" s="110">
        <v>7598437432.2515</v>
      </c>
      <c r="M1361" s="61">
        <v>1</v>
      </c>
      <c r="N1361" s="112" t="s">
        <v>9585</v>
      </c>
      <c r="O1361" s="61" t="s">
        <v>9586</v>
      </c>
      <c r="P1361" s="114" t="s">
        <v>9587</v>
      </c>
      <c r="Q1361" s="114" t="s">
        <v>9588</v>
      </c>
    </row>
    <row r="1362" spans="1:17">
      <c r="A1362" s="60">
        <v>43312</v>
      </c>
      <c r="B1362" s="61" t="s">
        <v>9589</v>
      </c>
      <c r="C1362" s="61" t="s">
        <v>9590</v>
      </c>
      <c r="D1362" s="61" t="s">
        <v>9591</v>
      </c>
      <c r="E1362" s="61" t="s">
        <v>25</v>
      </c>
      <c r="F1362" s="61">
        <v>20101010</v>
      </c>
      <c r="G1362" s="61">
        <v>78223953</v>
      </c>
      <c r="H1362" s="110">
        <v>16774344481.32</v>
      </c>
      <c r="I1362" s="113">
        <v>1</v>
      </c>
      <c r="J1362" s="110">
        <v>16774344481.32</v>
      </c>
      <c r="K1362" s="61">
        <v>1</v>
      </c>
      <c r="L1362" s="110">
        <v>16774344481.32</v>
      </c>
      <c r="M1362" s="61">
        <v>1</v>
      </c>
      <c r="N1362" s="112" t="s">
        <v>9592</v>
      </c>
      <c r="O1362" s="61" t="s">
        <v>9593</v>
      </c>
      <c r="P1362" s="114" t="s">
        <v>9594</v>
      </c>
      <c r="Q1362" s="114" t="s">
        <v>9595</v>
      </c>
    </row>
    <row r="1363" spans="1:17">
      <c r="A1363" s="60">
        <v>43312</v>
      </c>
      <c r="B1363" s="61" t="s">
        <v>9596</v>
      </c>
      <c r="C1363" s="61" t="s">
        <v>9597</v>
      </c>
      <c r="D1363" s="61" t="s">
        <v>9598</v>
      </c>
      <c r="E1363" s="61" t="s">
        <v>25</v>
      </c>
      <c r="F1363" s="61">
        <v>35102015</v>
      </c>
      <c r="G1363" s="61">
        <v>101900000</v>
      </c>
      <c r="H1363" s="110">
        <v>17867146000</v>
      </c>
      <c r="I1363" s="113">
        <v>1</v>
      </c>
      <c r="J1363" s="110">
        <v>17867146000</v>
      </c>
      <c r="K1363" s="61">
        <v>1</v>
      </c>
      <c r="L1363" s="110">
        <v>17867146000</v>
      </c>
      <c r="M1363" s="61">
        <v>1</v>
      </c>
      <c r="N1363" s="112" t="s">
        <v>9599</v>
      </c>
      <c r="O1363" s="61" t="s">
        <v>9600</v>
      </c>
      <c r="P1363" s="114" t="s">
        <v>9601</v>
      </c>
      <c r="Q1363" s="114" t="s">
        <v>9602</v>
      </c>
    </row>
    <row r="1364" spans="1:17">
      <c r="A1364" s="60">
        <v>43312</v>
      </c>
      <c r="B1364" s="61" t="s">
        <v>9603</v>
      </c>
      <c r="C1364" s="61" t="s">
        <v>9604</v>
      </c>
      <c r="D1364" s="61" t="s">
        <v>9605</v>
      </c>
      <c r="E1364" s="61" t="s">
        <v>25</v>
      </c>
      <c r="F1364" s="61">
        <v>45301010</v>
      </c>
      <c r="G1364" s="61">
        <v>162952484</v>
      </c>
      <c r="H1364" s="110">
        <v>31065261549.76</v>
      </c>
      <c r="I1364" s="113">
        <v>1</v>
      </c>
      <c r="J1364" s="110">
        <v>31065261549.76</v>
      </c>
      <c r="K1364" s="61">
        <v>1</v>
      </c>
      <c r="L1364" s="110">
        <v>31065261549.76</v>
      </c>
      <c r="M1364" s="61">
        <v>1</v>
      </c>
      <c r="N1364" s="112" t="s">
        <v>9606</v>
      </c>
      <c r="O1364" s="61" t="s">
        <v>9607</v>
      </c>
      <c r="P1364" s="114" t="s">
        <v>9608</v>
      </c>
      <c r="Q1364" s="114" t="s">
        <v>9609</v>
      </c>
    </row>
    <row r="1365" spans="1:17">
      <c r="A1365" s="60">
        <v>43312</v>
      </c>
      <c r="B1365" s="61" t="s">
        <v>9610</v>
      </c>
      <c r="C1365" s="61" t="s">
        <v>9611</v>
      </c>
      <c r="D1365" s="61" t="s">
        <v>9612</v>
      </c>
      <c r="E1365" s="61" t="s">
        <v>25</v>
      </c>
      <c r="F1365" s="61">
        <v>25301010</v>
      </c>
      <c r="G1365" s="61">
        <v>788881737</v>
      </c>
      <c r="H1365" s="110">
        <v>56720596890.3</v>
      </c>
      <c r="I1365" s="113">
        <v>0.5</v>
      </c>
      <c r="J1365" s="110">
        <v>28360298445.15</v>
      </c>
      <c r="K1365" s="61">
        <v>1</v>
      </c>
      <c r="L1365" s="110">
        <v>28360298445.15</v>
      </c>
      <c r="M1365" s="61">
        <v>1</v>
      </c>
      <c r="N1365" s="112" t="s">
        <v>9613</v>
      </c>
      <c r="O1365" s="61" t="s">
        <v>9614</v>
      </c>
      <c r="P1365" s="114" t="s">
        <v>9615</v>
      </c>
      <c r="Q1365" s="114" t="s">
        <v>9616</v>
      </c>
    </row>
    <row r="1366" spans="1:17">
      <c r="A1366" s="60">
        <v>43312</v>
      </c>
      <c r="B1366" s="61" t="s">
        <v>69</v>
      </c>
      <c r="C1366" s="61" t="s">
        <v>70</v>
      </c>
      <c r="D1366" s="61" t="s">
        <v>71</v>
      </c>
      <c r="E1366" s="61" t="s">
        <v>25</v>
      </c>
      <c r="F1366" s="61">
        <v>25101010</v>
      </c>
      <c r="G1366" s="61">
        <v>66920130</v>
      </c>
      <c r="H1366" s="110">
        <v>12054323016.9</v>
      </c>
      <c r="I1366" s="113">
        <v>1</v>
      </c>
      <c r="J1366" s="110">
        <v>12054323016.9</v>
      </c>
      <c r="K1366" s="61">
        <v>1</v>
      </c>
      <c r="L1366" s="110">
        <v>12054323016.9</v>
      </c>
      <c r="M1366" s="61">
        <v>1</v>
      </c>
      <c r="N1366" s="112" t="s">
        <v>9617</v>
      </c>
      <c r="O1366" s="61" t="s">
        <v>9618</v>
      </c>
      <c r="P1366" s="114" t="s">
        <v>9619</v>
      </c>
      <c r="Q1366" s="114" t="s">
        <v>9620</v>
      </c>
    </row>
    <row r="1367" spans="1:17">
      <c r="A1367" s="60">
        <v>43312</v>
      </c>
      <c r="B1367" s="61" t="s">
        <v>9621</v>
      </c>
      <c r="C1367" s="61" t="s">
        <v>9622</v>
      </c>
      <c r="D1367" s="61" t="s">
        <v>9623</v>
      </c>
      <c r="E1367" s="61" t="s">
        <v>25</v>
      </c>
      <c r="F1367" s="61">
        <v>25201020</v>
      </c>
      <c r="G1367" s="61">
        <v>132240307</v>
      </c>
      <c r="H1367" s="110">
        <v>5761710175.99</v>
      </c>
      <c r="I1367" s="113">
        <v>1</v>
      </c>
      <c r="J1367" s="110">
        <v>5761710175.99</v>
      </c>
      <c r="K1367" s="61">
        <v>1</v>
      </c>
      <c r="L1367" s="110">
        <v>5761710175.99</v>
      </c>
      <c r="M1367" s="61">
        <v>1</v>
      </c>
      <c r="N1367" s="112" t="s">
        <v>9624</v>
      </c>
      <c r="O1367" s="61" t="s">
        <v>9625</v>
      </c>
      <c r="P1367" s="114" t="s">
        <v>9626</v>
      </c>
      <c r="Q1367" s="114" t="s">
        <v>9627</v>
      </c>
    </row>
    <row r="1368" spans="1:17">
      <c r="A1368" s="60">
        <v>43312</v>
      </c>
      <c r="B1368" s="61" t="s">
        <v>9628</v>
      </c>
      <c r="C1368" s="61" t="s">
        <v>9629</v>
      </c>
      <c r="D1368" s="61" t="s">
        <v>9630</v>
      </c>
      <c r="E1368" s="61" t="s">
        <v>25</v>
      </c>
      <c r="F1368" s="61">
        <v>45102010</v>
      </c>
      <c r="G1368" s="61">
        <v>151459401</v>
      </c>
      <c r="H1368" s="110">
        <v>10362852216.42</v>
      </c>
      <c r="I1368" s="113">
        <v>0.95</v>
      </c>
      <c r="J1368" s="110">
        <v>9844709605.599</v>
      </c>
      <c r="K1368" s="61">
        <v>1</v>
      </c>
      <c r="L1368" s="110">
        <v>9844709605.599</v>
      </c>
      <c r="M1368" s="61">
        <v>1</v>
      </c>
      <c r="N1368" s="112" t="s">
        <v>9631</v>
      </c>
      <c r="O1368" s="61" t="s">
        <v>9632</v>
      </c>
      <c r="P1368" s="114" t="s">
        <v>9633</v>
      </c>
      <c r="Q1368" s="114" t="s">
        <v>9634</v>
      </c>
    </row>
    <row r="1369" spans="1:17">
      <c r="A1369" s="60">
        <v>43312</v>
      </c>
      <c r="B1369" s="61" t="s">
        <v>9635</v>
      </c>
      <c r="C1369" s="61" t="s">
        <v>9636</v>
      </c>
      <c r="D1369" s="61" t="s">
        <v>9637</v>
      </c>
      <c r="E1369" s="61" t="s">
        <v>25</v>
      </c>
      <c r="F1369" s="61">
        <v>25201030</v>
      </c>
      <c r="G1369" s="61">
        <v>286684228</v>
      </c>
      <c r="H1369" s="110">
        <v>14984984597.56</v>
      </c>
      <c r="I1369" s="113">
        <v>1</v>
      </c>
      <c r="J1369" s="110">
        <v>14984984597.56</v>
      </c>
      <c r="K1369" s="61">
        <v>1</v>
      </c>
      <c r="L1369" s="110">
        <v>14984984597.56</v>
      </c>
      <c r="M1369" s="61">
        <v>1</v>
      </c>
      <c r="N1369" s="112" t="s">
        <v>9638</v>
      </c>
      <c r="O1369" s="61" t="s">
        <v>9639</v>
      </c>
      <c r="P1369" s="114" t="s">
        <v>9640</v>
      </c>
      <c r="Q1369" s="114" t="s">
        <v>9641</v>
      </c>
    </row>
    <row r="1370" spans="1:17">
      <c r="A1370" s="60">
        <v>43312</v>
      </c>
      <c r="B1370" s="61" t="s">
        <v>9642</v>
      </c>
      <c r="C1370" s="61" t="s">
        <v>9643</v>
      </c>
      <c r="D1370" s="61" t="s">
        <v>9644</v>
      </c>
      <c r="E1370" s="61" t="s">
        <v>25</v>
      </c>
      <c r="F1370" s="61">
        <v>20102010</v>
      </c>
      <c r="G1370" s="61">
        <v>41176787</v>
      </c>
      <c r="H1370" s="110">
        <v>8938656921.96</v>
      </c>
      <c r="I1370" s="113">
        <v>0.9</v>
      </c>
      <c r="J1370" s="110">
        <v>8044791229.764</v>
      </c>
      <c r="K1370" s="61">
        <v>1</v>
      </c>
      <c r="L1370" s="110">
        <v>8044791229.764</v>
      </c>
      <c r="M1370" s="61">
        <v>1</v>
      </c>
      <c r="N1370" s="112" t="s">
        <v>9645</v>
      </c>
      <c r="O1370" s="61" t="s">
        <v>9646</v>
      </c>
      <c r="P1370" s="114" t="s">
        <v>9647</v>
      </c>
      <c r="Q1370" s="114" t="s">
        <v>9648</v>
      </c>
    </row>
    <row r="1371" spans="1:17">
      <c r="A1371" s="60">
        <v>43312</v>
      </c>
      <c r="B1371" s="61" t="s">
        <v>9649</v>
      </c>
      <c r="C1371" s="61" t="s">
        <v>9650</v>
      </c>
      <c r="D1371" s="61" t="s">
        <v>9651</v>
      </c>
      <c r="E1371" s="61" t="s">
        <v>25</v>
      </c>
      <c r="F1371" s="61">
        <v>25401025</v>
      </c>
      <c r="G1371" s="61">
        <v>152576524</v>
      </c>
      <c r="H1371" s="110">
        <v>12125256362.28</v>
      </c>
      <c r="I1371" s="113">
        <v>0.7</v>
      </c>
      <c r="J1371" s="110">
        <v>8487679453.596</v>
      </c>
      <c r="K1371" s="61">
        <v>1</v>
      </c>
      <c r="L1371" s="110">
        <v>8487679453.596</v>
      </c>
      <c r="M1371" s="61">
        <v>1</v>
      </c>
      <c r="N1371" s="112" t="s">
        <v>9652</v>
      </c>
      <c r="O1371" s="61" t="s">
        <v>9653</v>
      </c>
      <c r="P1371" s="114" t="s">
        <v>9654</v>
      </c>
      <c r="Q1371" s="114" t="s">
        <v>9655</v>
      </c>
    </row>
    <row r="1372" spans="1:17">
      <c r="A1372" s="60">
        <v>43312</v>
      </c>
      <c r="B1372" s="61" t="s">
        <v>9656</v>
      </c>
      <c r="C1372" s="61" t="s">
        <v>9657</v>
      </c>
      <c r="D1372" s="61" t="s">
        <v>9658</v>
      </c>
      <c r="E1372" s="61" t="s">
        <v>25</v>
      </c>
      <c r="F1372" s="61">
        <v>25401030</v>
      </c>
      <c r="G1372" s="61">
        <v>201485870</v>
      </c>
      <c r="H1372" s="110">
        <v>7102376917.5</v>
      </c>
      <c r="I1372" s="113">
        <v>1</v>
      </c>
      <c r="J1372" s="110">
        <v>7102376917.5</v>
      </c>
      <c r="K1372" s="61">
        <v>1</v>
      </c>
      <c r="L1372" s="110">
        <v>7102376917.5</v>
      </c>
      <c r="M1372" s="61">
        <v>1</v>
      </c>
      <c r="N1372" s="112" t="s">
        <v>9659</v>
      </c>
      <c r="O1372" s="61" t="s">
        <v>9660</v>
      </c>
      <c r="P1372" s="114" t="s">
        <v>9661</v>
      </c>
      <c r="Q1372" s="114" t="s">
        <v>9662</v>
      </c>
    </row>
    <row r="1373" spans="1:17">
      <c r="A1373" s="60">
        <v>43312</v>
      </c>
      <c r="B1373" s="61" t="s">
        <v>9663</v>
      </c>
      <c r="C1373" s="61" t="s">
        <v>9664</v>
      </c>
      <c r="D1373" s="61" t="s">
        <v>9665</v>
      </c>
      <c r="E1373" s="61" t="s">
        <v>25</v>
      </c>
      <c r="F1373" s="61">
        <v>25401025</v>
      </c>
      <c r="G1373" s="61">
        <v>219723236</v>
      </c>
      <c r="H1373" s="110">
        <v>6202786952.28</v>
      </c>
      <c r="I1373" s="113">
        <v>0.9</v>
      </c>
      <c r="J1373" s="110">
        <v>5582508257.052</v>
      </c>
      <c r="K1373" s="61">
        <v>1</v>
      </c>
      <c r="L1373" s="110">
        <v>5582508257.052</v>
      </c>
      <c r="M1373" s="61">
        <v>1</v>
      </c>
      <c r="N1373" s="112" t="s">
        <v>9666</v>
      </c>
      <c r="O1373" s="61" t="s">
        <v>9667</v>
      </c>
      <c r="P1373" s="114" t="s">
        <v>9668</v>
      </c>
      <c r="Q1373" s="114" t="s">
        <v>9669</v>
      </c>
    </row>
    <row r="1374" spans="1:17">
      <c r="A1374" s="60">
        <v>43312</v>
      </c>
      <c r="B1374" s="61" t="s">
        <v>9670</v>
      </c>
      <c r="C1374" s="61" t="s">
        <v>9671</v>
      </c>
      <c r="D1374" s="61" t="s">
        <v>9672</v>
      </c>
      <c r="E1374" s="61" t="s">
        <v>25</v>
      </c>
      <c r="F1374" s="61">
        <v>25401025</v>
      </c>
      <c r="G1374" s="61">
        <v>578424685</v>
      </c>
      <c r="H1374" s="110">
        <v>15698445950.9</v>
      </c>
      <c r="I1374" s="113">
        <v>0.95</v>
      </c>
      <c r="J1374" s="110">
        <v>14913523653.355</v>
      </c>
      <c r="K1374" s="61">
        <v>1</v>
      </c>
      <c r="L1374" s="110">
        <v>14913523653.355</v>
      </c>
      <c r="M1374" s="61">
        <v>1</v>
      </c>
      <c r="N1374" s="112" t="s">
        <v>9673</v>
      </c>
      <c r="O1374" s="61" t="s">
        <v>9674</v>
      </c>
      <c r="P1374" s="114" t="s">
        <v>9675</v>
      </c>
      <c r="Q1374" s="114" t="s">
        <v>9676</v>
      </c>
    </row>
    <row r="1375" spans="1:17">
      <c r="A1375" s="60">
        <v>43312</v>
      </c>
      <c r="B1375" s="61" t="s">
        <v>9677</v>
      </c>
      <c r="C1375" s="61" t="s">
        <v>9678</v>
      </c>
      <c r="D1375" s="61" t="s">
        <v>9679</v>
      </c>
      <c r="E1375" s="61" t="s">
        <v>25</v>
      </c>
      <c r="F1375" s="61">
        <v>60101010</v>
      </c>
      <c r="G1375" s="61">
        <v>147418013</v>
      </c>
      <c r="H1375" s="110">
        <v>6318336037.18</v>
      </c>
      <c r="I1375" s="113">
        <v>1</v>
      </c>
      <c r="J1375" s="110">
        <v>6318336037.18</v>
      </c>
      <c r="K1375" s="61">
        <v>1</v>
      </c>
      <c r="L1375" s="110">
        <v>6318336037.18</v>
      </c>
      <c r="M1375" s="61">
        <v>1</v>
      </c>
      <c r="N1375" s="112" t="s">
        <v>9680</v>
      </c>
      <c r="O1375" s="61" t="s">
        <v>9681</v>
      </c>
      <c r="P1375" s="114" t="s">
        <v>9682</v>
      </c>
      <c r="Q1375" s="114" t="s">
        <v>9683</v>
      </c>
    </row>
    <row r="1376" spans="1:17">
      <c r="A1376" s="60">
        <v>43312</v>
      </c>
      <c r="B1376" s="61" t="s">
        <v>9684</v>
      </c>
      <c r="C1376" s="61" t="s">
        <v>9685</v>
      </c>
      <c r="D1376" s="61" t="s">
        <v>9686</v>
      </c>
      <c r="E1376" s="61" t="s">
        <v>25</v>
      </c>
      <c r="F1376" s="61">
        <v>25401025</v>
      </c>
      <c r="G1376" s="61">
        <v>102700528</v>
      </c>
      <c r="H1376" s="110">
        <v>4841302889.92</v>
      </c>
      <c r="I1376" s="113">
        <v>0.85</v>
      </c>
      <c r="J1376" s="110">
        <v>4115107456.432</v>
      </c>
      <c r="K1376" s="61">
        <v>1</v>
      </c>
      <c r="L1376" s="110">
        <v>4115107456.432</v>
      </c>
      <c r="M1376" s="61">
        <v>1</v>
      </c>
      <c r="N1376" s="112" t="s">
        <v>9687</v>
      </c>
      <c r="O1376" s="61" t="s">
        <v>9688</v>
      </c>
      <c r="P1376" s="114" t="s">
        <v>9689</v>
      </c>
      <c r="Q1376" s="114" t="s">
        <v>9690</v>
      </c>
    </row>
    <row r="1377" spans="1:17">
      <c r="A1377" s="60">
        <v>43312</v>
      </c>
      <c r="B1377" s="61" t="s">
        <v>9691</v>
      </c>
      <c r="C1377" s="61" t="s">
        <v>9692</v>
      </c>
      <c r="D1377" s="61" t="s">
        <v>9693</v>
      </c>
      <c r="E1377" s="61" t="s">
        <v>25</v>
      </c>
      <c r="F1377" s="61">
        <v>25401025</v>
      </c>
      <c r="G1377" s="61">
        <v>223561212</v>
      </c>
      <c r="H1377" s="110">
        <v>10558796042.76</v>
      </c>
      <c r="I1377" s="113">
        <v>0.8</v>
      </c>
      <c r="J1377" s="110">
        <v>8447036834.208</v>
      </c>
      <c r="K1377" s="61">
        <v>1</v>
      </c>
      <c r="L1377" s="110">
        <v>8447036834.208</v>
      </c>
      <c r="M1377" s="61">
        <v>1</v>
      </c>
      <c r="N1377" s="112" t="s">
        <v>9694</v>
      </c>
      <c r="O1377" s="61" t="s">
        <v>9695</v>
      </c>
      <c r="P1377" s="114" t="s">
        <v>9696</v>
      </c>
      <c r="Q1377" s="114" t="s">
        <v>9697</v>
      </c>
    </row>
    <row r="1378" spans="1:17">
      <c r="A1378" s="60">
        <v>43312</v>
      </c>
      <c r="B1378" s="61" t="s">
        <v>9698</v>
      </c>
      <c r="C1378" s="61" t="s">
        <v>9699</v>
      </c>
      <c r="D1378" s="61" t="s">
        <v>9700</v>
      </c>
      <c r="E1378" s="61" t="s">
        <v>25</v>
      </c>
      <c r="F1378" s="61">
        <v>35202010</v>
      </c>
      <c r="G1378" s="61">
        <v>1095597580</v>
      </c>
      <c r="H1378" s="110">
        <v>108255996879.8</v>
      </c>
      <c r="I1378" s="113">
        <v>0.9</v>
      </c>
      <c r="J1378" s="110">
        <v>97430397191.82</v>
      </c>
      <c r="K1378" s="61">
        <v>1</v>
      </c>
      <c r="L1378" s="110">
        <v>97430397191.82</v>
      </c>
      <c r="M1378" s="61">
        <v>1</v>
      </c>
      <c r="N1378" s="112" t="s">
        <v>9701</v>
      </c>
      <c r="O1378" s="61" t="s">
        <v>9702</v>
      </c>
      <c r="P1378" s="114" t="s">
        <v>9703</v>
      </c>
      <c r="Q1378" s="114" t="s">
        <v>9704</v>
      </c>
    </row>
    <row r="1379" spans="1:17">
      <c r="A1379" s="60">
        <v>43312</v>
      </c>
      <c r="B1379" s="61" t="s">
        <v>9705</v>
      </c>
      <c r="C1379" s="61" t="s">
        <v>9706</v>
      </c>
      <c r="D1379" s="61" t="s">
        <v>9707</v>
      </c>
      <c r="E1379" s="61" t="s">
        <v>25</v>
      </c>
      <c r="F1379" s="61">
        <v>40301020</v>
      </c>
      <c r="G1379" s="61">
        <v>218257548</v>
      </c>
      <c r="H1379" s="110">
        <v>14863339018.8</v>
      </c>
      <c r="I1379" s="113">
        <v>1</v>
      </c>
      <c r="J1379" s="110">
        <v>14863339018.8</v>
      </c>
      <c r="K1379" s="61">
        <v>1</v>
      </c>
      <c r="L1379" s="110">
        <v>14863339018.8</v>
      </c>
      <c r="M1379" s="61">
        <v>1</v>
      </c>
      <c r="N1379" s="112" t="s">
        <v>9708</v>
      </c>
      <c r="O1379" s="61" t="s">
        <v>9709</v>
      </c>
      <c r="P1379" s="114" t="s">
        <v>9710</v>
      </c>
      <c r="Q1379" s="114" t="s">
        <v>9711</v>
      </c>
    </row>
    <row r="1380" spans="1:17">
      <c r="A1380" s="60">
        <v>43312</v>
      </c>
      <c r="B1380" s="61" t="s">
        <v>9712</v>
      </c>
      <c r="C1380" s="61" t="s">
        <v>9713</v>
      </c>
      <c r="D1380" s="61" t="s">
        <v>9714</v>
      </c>
      <c r="E1380" s="61" t="s">
        <v>25</v>
      </c>
      <c r="F1380" s="61">
        <v>25401030</v>
      </c>
      <c r="G1380" s="61">
        <v>208168826</v>
      </c>
      <c r="H1380" s="110">
        <v>10258559745.28</v>
      </c>
      <c r="I1380" s="113">
        <v>0.7</v>
      </c>
      <c r="J1380" s="110">
        <v>7180991821.696</v>
      </c>
      <c r="K1380" s="61">
        <v>1</v>
      </c>
      <c r="L1380" s="110">
        <v>7180991821.696</v>
      </c>
      <c r="M1380" s="61">
        <v>1</v>
      </c>
      <c r="N1380" s="112" t="s">
        <v>9715</v>
      </c>
      <c r="O1380" s="61" t="s">
        <v>9716</v>
      </c>
      <c r="P1380" s="114" t="s">
        <v>9717</v>
      </c>
      <c r="Q1380" s="114" t="s">
        <v>9718</v>
      </c>
    </row>
    <row r="1381" spans="1:17">
      <c r="A1381" s="60">
        <v>43312</v>
      </c>
      <c r="B1381" s="61" t="s">
        <v>9719</v>
      </c>
      <c r="C1381" s="61" t="s">
        <v>9720</v>
      </c>
      <c r="D1381" s="61" t="s">
        <v>9721</v>
      </c>
      <c r="E1381" s="61" t="s">
        <v>25</v>
      </c>
      <c r="F1381" s="61">
        <v>25501010</v>
      </c>
      <c r="G1381" s="61">
        <v>309574741</v>
      </c>
      <c r="H1381" s="110">
        <v>10376945318.32</v>
      </c>
      <c r="I1381" s="113">
        <v>1</v>
      </c>
      <c r="J1381" s="110">
        <v>10376945318.32</v>
      </c>
      <c r="K1381" s="61">
        <v>1</v>
      </c>
      <c r="L1381" s="110">
        <v>10376945318.32</v>
      </c>
      <c r="M1381" s="61">
        <v>1</v>
      </c>
      <c r="N1381" s="112" t="s">
        <v>9722</v>
      </c>
      <c r="O1381" s="61" t="s">
        <v>9723</v>
      </c>
      <c r="P1381" s="114" t="s">
        <v>9724</v>
      </c>
      <c r="Q1381" s="114" t="s">
        <v>9725</v>
      </c>
    </row>
    <row r="1382" spans="1:17">
      <c r="A1382" s="60">
        <v>43312</v>
      </c>
      <c r="B1382" s="61" t="s">
        <v>9726</v>
      </c>
      <c r="C1382" s="61" t="s">
        <v>9727</v>
      </c>
      <c r="D1382" s="61" t="s">
        <v>9728</v>
      </c>
      <c r="E1382" s="61" t="s">
        <v>25</v>
      </c>
      <c r="F1382" s="61">
        <v>20101010</v>
      </c>
      <c r="G1382" s="61">
        <v>285570742</v>
      </c>
      <c r="H1382" s="110">
        <v>93124618966.2</v>
      </c>
      <c r="I1382" s="113">
        <v>0.9</v>
      </c>
      <c r="J1382" s="110">
        <v>83812157069.58</v>
      </c>
      <c r="K1382" s="61">
        <v>1</v>
      </c>
      <c r="L1382" s="110">
        <v>83812157069.58</v>
      </c>
      <c r="M1382" s="61">
        <v>1</v>
      </c>
      <c r="N1382" s="112" t="s">
        <v>9729</v>
      </c>
      <c r="O1382" s="61" t="s">
        <v>9730</v>
      </c>
      <c r="P1382" s="114" t="s">
        <v>9731</v>
      </c>
      <c r="Q1382" s="114" t="s">
        <v>9732</v>
      </c>
    </row>
    <row r="1383" spans="1:17">
      <c r="A1383" s="60">
        <v>43312</v>
      </c>
      <c r="B1383" s="61" t="s">
        <v>9733</v>
      </c>
      <c r="C1383" s="61" t="s">
        <v>9734</v>
      </c>
      <c r="D1383" s="61" t="s">
        <v>9735</v>
      </c>
      <c r="E1383" s="61" t="s">
        <v>25</v>
      </c>
      <c r="F1383" s="61">
        <v>40301030</v>
      </c>
      <c r="G1383" s="61">
        <v>328825271</v>
      </c>
      <c r="H1383" s="110">
        <v>16697747261.38</v>
      </c>
      <c r="I1383" s="113">
        <v>0.85</v>
      </c>
      <c r="J1383" s="110">
        <v>14193085172.173</v>
      </c>
      <c r="K1383" s="61">
        <v>1</v>
      </c>
      <c r="L1383" s="110">
        <v>14193085172.173</v>
      </c>
      <c r="M1383" s="61">
        <v>1</v>
      </c>
      <c r="N1383" s="112" t="s">
        <v>9736</v>
      </c>
      <c r="O1383" s="61" t="s">
        <v>9737</v>
      </c>
      <c r="P1383" s="114" t="s">
        <v>9738</v>
      </c>
      <c r="Q1383" s="114" t="s">
        <v>9739</v>
      </c>
    </row>
    <row r="1384" spans="1:17">
      <c r="A1384" s="60">
        <v>43312</v>
      </c>
      <c r="B1384" s="61" t="s">
        <v>9740</v>
      </c>
      <c r="C1384" s="61" t="s">
        <v>9741</v>
      </c>
      <c r="D1384" s="61" t="s">
        <v>9742</v>
      </c>
      <c r="E1384" s="61" t="s">
        <v>25</v>
      </c>
      <c r="F1384" s="61">
        <v>25504030</v>
      </c>
      <c r="G1384" s="61">
        <v>829760597</v>
      </c>
      <c r="H1384" s="110">
        <v>82428417705.98</v>
      </c>
      <c r="I1384" s="113">
        <v>1</v>
      </c>
      <c r="J1384" s="110">
        <v>82428417705.98</v>
      </c>
      <c r="K1384" s="61">
        <v>1</v>
      </c>
      <c r="L1384" s="110">
        <v>82428417705.98</v>
      </c>
      <c r="M1384" s="61">
        <v>1</v>
      </c>
      <c r="N1384" s="112" t="s">
        <v>9743</v>
      </c>
      <c r="O1384" s="61" t="s">
        <v>9744</v>
      </c>
      <c r="P1384" s="114" t="s">
        <v>9745</v>
      </c>
      <c r="Q1384" s="114" t="s">
        <v>9746</v>
      </c>
    </row>
    <row r="1385" spans="1:17">
      <c r="A1385" s="60">
        <v>43312</v>
      </c>
      <c r="B1385" s="61" t="s">
        <v>9747</v>
      </c>
      <c r="C1385" s="61" t="s">
        <v>9748</v>
      </c>
      <c r="D1385" s="61" t="s">
        <v>9749</v>
      </c>
      <c r="E1385" s="61" t="s">
        <v>25</v>
      </c>
      <c r="F1385" s="61">
        <v>25203010</v>
      </c>
      <c r="G1385" s="61">
        <v>135379993</v>
      </c>
      <c r="H1385" s="110">
        <v>16238830160.35</v>
      </c>
      <c r="I1385" s="113">
        <v>0.75</v>
      </c>
      <c r="J1385" s="110">
        <v>12179122620.2625</v>
      </c>
      <c r="K1385" s="61">
        <v>1</v>
      </c>
      <c r="L1385" s="110">
        <v>12179122620.2625</v>
      </c>
      <c r="M1385" s="61">
        <v>1</v>
      </c>
      <c r="N1385" s="112" t="s">
        <v>9750</v>
      </c>
      <c r="O1385" s="61" t="s">
        <v>9751</v>
      </c>
      <c r="P1385" s="114" t="s">
        <v>9752</v>
      </c>
      <c r="Q1385" s="114" t="s">
        <v>9753</v>
      </c>
    </row>
    <row r="1386" spans="1:17">
      <c r="A1386" s="60">
        <v>43312</v>
      </c>
      <c r="B1386" s="61" t="s">
        <v>9754</v>
      </c>
      <c r="C1386" s="61" t="s">
        <v>9755</v>
      </c>
      <c r="D1386" s="61" t="s">
        <v>9756</v>
      </c>
      <c r="E1386" s="61" t="s">
        <v>25</v>
      </c>
      <c r="F1386" s="61">
        <v>15101010</v>
      </c>
      <c r="G1386" s="61">
        <v>394556328</v>
      </c>
      <c r="H1386" s="110">
        <v>43712895579.12</v>
      </c>
      <c r="I1386" s="113">
        <v>0.85</v>
      </c>
      <c r="J1386" s="110">
        <v>37155961242.252</v>
      </c>
      <c r="K1386" s="61">
        <v>1</v>
      </c>
      <c r="L1386" s="110">
        <v>37155961242.252</v>
      </c>
      <c r="M1386" s="61">
        <v>1</v>
      </c>
      <c r="N1386" s="112" t="s">
        <v>9757</v>
      </c>
      <c r="O1386" s="61" t="s">
        <v>9758</v>
      </c>
      <c r="P1386" s="114" t="s">
        <v>9759</v>
      </c>
      <c r="Q1386" s="114" t="s">
        <v>9760</v>
      </c>
    </row>
    <row r="1387" spans="1:17">
      <c r="A1387" s="60">
        <v>43312</v>
      </c>
      <c r="B1387" s="61" t="s">
        <v>9761</v>
      </c>
      <c r="C1387" s="61" t="s">
        <v>9762</v>
      </c>
      <c r="D1387" s="61" t="s">
        <v>9763</v>
      </c>
      <c r="E1387" s="61" t="s">
        <v>25</v>
      </c>
      <c r="F1387" s="61">
        <v>40101015</v>
      </c>
      <c r="G1387" s="61">
        <v>150176904</v>
      </c>
      <c r="H1387" s="110">
        <v>26033166308.4</v>
      </c>
      <c r="I1387" s="113">
        <v>0.95</v>
      </c>
      <c r="J1387" s="110">
        <v>24731507992.98</v>
      </c>
      <c r="K1387" s="61">
        <v>1</v>
      </c>
      <c r="L1387" s="110">
        <v>24731507992.98</v>
      </c>
      <c r="M1387" s="61">
        <v>1</v>
      </c>
      <c r="N1387" s="112" t="s">
        <v>9764</v>
      </c>
      <c r="O1387" s="61" t="s">
        <v>9765</v>
      </c>
      <c r="P1387" s="114" t="s">
        <v>9766</v>
      </c>
      <c r="Q1387" s="114" t="s">
        <v>9767</v>
      </c>
    </row>
    <row r="1388" spans="1:17">
      <c r="A1388" s="60">
        <v>43312</v>
      </c>
      <c r="B1388" s="61" t="s">
        <v>9768</v>
      </c>
      <c r="C1388" s="61" t="s">
        <v>9769</v>
      </c>
      <c r="D1388" s="61" t="s">
        <v>9770</v>
      </c>
      <c r="E1388" s="61" t="s">
        <v>25</v>
      </c>
      <c r="F1388" s="61">
        <v>60101070</v>
      </c>
      <c r="G1388" s="61">
        <v>140852118</v>
      </c>
      <c r="H1388" s="110">
        <v>8318726089.08</v>
      </c>
      <c r="I1388" s="113">
        <v>0.75</v>
      </c>
      <c r="J1388" s="110">
        <v>6239044566.81</v>
      </c>
      <c r="K1388" s="61">
        <v>1</v>
      </c>
      <c r="L1388" s="110">
        <v>6239044566.81</v>
      </c>
      <c r="M1388" s="61">
        <v>1</v>
      </c>
      <c r="N1388" s="112" t="s">
        <v>9771</v>
      </c>
      <c r="O1388" s="61" t="s">
        <v>9772</v>
      </c>
      <c r="P1388" s="114" t="s">
        <v>9773</v>
      </c>
      <c r="Q1388" s="114" t="s">
        <v>9774</v>
      </c>
    </row>
    <row r="1389" spans="1:17">
      <c r="A1389" s="60">
        <v>43312</v>
      </c>
      <c r="B1389" s="61" t="s">
        <v>51</v>
      </c>
      <c r="C1389" s="61" t="s">
        <v>52</v>
      </c>
      <c r="D1389" s="61" t="s">
        <v>53</v>
      </c>
      <c r="E1389" s="61" t="s">
        <v>25</v>
      </c>
      <c r="F1389" s="61">
        <v>25503010</v>
      </c>
      <c r="G1389" s="61">
        <v>304800000</v>
      </c>
      <c r="H1389" s="110">
        <v>12109704000</v>
      </c>
      <c r="I1389" s="113">
        <v>1</v>
      </c>
      <c r="J1389" s="110">
        <v>12109704000</v>
      </c>
      <c r="K1389" s="61">
        <v>1</v>
      </c>
      <c r="L1389" s="110">
        <v>12109704000</v>
      </c>
      <c r="M1389" s="61">
        <v>1</v>
      </c>
      <c r="N1389" s="112" t="s">
        <v>9775</v>
      </c>
      <c r="O1389" s="61" t="s">
        <v>9776</v>
      </c>
      <c r="P1389" s="114" t="s">
        <v>9777</v>
      </c>
      <c r="Q1389" s="114" t="s">
        <v>9778</v>
      </c>
    </row>
    <row r="1390" spans="1:17">
      <c r="A1390" s="60">
        <v>43312</v>
      </c>
      <c r="B1390" s="61" t="s">
        <v>9779</v>
      </c>
      <c r="C1390" s="61" t="s">
        <v>9780</v>
      </c>
      <c r="D1390" s="61" t="s">
        <v>9781</v>
      </c>
      <c r="E1390" s="61" t="s">
        <v>25</v>
      </c>
      <c r="F1390" s="61">
        <v>20202010</v>
      </c>
      <c r="G1390" s="61">
        <v>66161457</v>
      </c>
      <c r="H1390" s="110">
        <v>6170217479.82</v>
      </c>
      <c r="I1390" s="113">
        <v>1</v>
      </c>
      <c r="J1390" s="110">
        <v>6170217479.82</v>
      </c>
      <c r="K1390" s="61">
        <v>1</v>
      </c>
      <c r="L1390" s="110">
        <v>6170217479.82</v>
      </c>
      <c r="M1390" s="61">
        <v>1</v>
      </c>
      <c r="N1390" s="112" t="s">
        <v>9782</v>
      </c>
      <c r="O1390" s="61" t="s">
        <v>9783</v>
      </c>
      <c r="P1390" s="114" t="s">
        <v>9784</v>
      </c>
      <c r="Q1390" s="114" t="s">
        <v>9785</v>
      </c>
    </row>
    <row r="1391" spans="1:17">
      <c r="A1391" s="60">
        <v>43312</v>
      </c>
      <c r="B1391" s="61" t="s">
        <v>9786</v>
      </c>
      <c r="C1391" s="61" t="s">
        <v>9787</v>
      </c>
      <c r="D1391" s="61" t="s">
        <v>9788</v>
      </c>
      <c r="E1391" s="61" t="s">
        <v>25</v>
      </c>
      <c r="F1391" s="61">
        <v>10102020</v>
      </c>
      <c r="G1391" s="61">
        <v>849755866</v>
      </c>
      <c r="H1391" s="110">
        <v>17946843889.92</v>
      </c>
      <c r="I1391" s="113">
        <v>1</v>
      </c>
      <c r="J1391" s="110">
        <v>17946843889.92</v>
      </c>
      <c r="K1391" s="61">
        <v>1</v>
      </c>
      <c r="L1391" s="110">
        <v>17946843889.92</v>
      </c>
      <c r="M1391" s="61">
        <v>1</v>
      </c>
      <c r="N1391" s="112" t="s">
        <v>9789</v>
      </c>
      <c r="O1391" s="61" t="s">
        <v>9790</v>
      </c>
      <c r="P1391" s="114" t="s">
        <v>9791</v>
      </c>
      <c r="Q1391" s="114" t="s">
        <v>9792</v>
      </c>
    </row>
    <row r="1392" spans="1:17">
      <c r="A1392" s="60">
        <v>43312</v>
      </c>
      <c r="B1392" s="61" t="s">
        <v>9793</v>
      </c>
      <c r="C1392" s="61" t="s">
        <v>9794</v>
      </c>
      <c r="D1392" s="61" t="s">
        <v>9795</v>
      </c>
      <c r="E1392" s="61" t="s">
        <v>25</v>
      </c>
      <c r="F1392" s="61">
        <v>10102030</v>
      </c>
      <c r="G1392" s="61">
        <v>476059729</v>
      </c>
      <c r="H1392" s="110">
        <v>38479907895.07</v>
      </c>
      <c r="I1392" s="113">
        <v>1</v>
      </c>
      <c r="J1392" s="110">
        <v>38479907895.07</v>
      </c>
      <c r="K1392" s="61">
        <v>1</v>
      </c>
      <c r="L1392" s="110">
        <v>38479907895.07</v>
      </c>
      <c r="M1392" s="61">
        <v>1</v>
      </c>
      <c r="N1392" s="112" t="s">
        <v>9796</v>
      </c>
      <c r="O1392" s="61" t="s">
        <v>9797</v>
      </c>
      <c r="P1392" s="114" t="s">
        <v>9798</v>
      </c>
      <c r="Q1392" s="114" t="s">
        <v>9799</v>
      </c>
    </row>
    <row r="1393" spans="1:17">
      <c r="A1393" s="60">
        <v>43312</v>
      </c>
      <c r="B1393" s="61" t="s">
        <v>9800</v>
      </c>
      <c r="C1393" s="61" t="s">
        <v>9801</v>
      </c>
      <c r="D1393" s="61" t="s">
        <v>9802</v>
      </c>
      <c r="E1393" s="61" t="s">
        <v>25</v>
      </c>
      <c r="F1393" s="61">
        <v>40301040</v>
      </c>
      <c r="G1393" s="61">
        <v>13900897</v>
      </c>
      <c r="H1393" s="110">
        <v>16264049490</v>
      </c>
      <c r="I1393" s="113">
        <v>1</v>
      </c>
      <c r="J1393" s="110">
        <v>16264049490</v>
      </c>
      <c r="K1393" s="61">
        <v>1</v>
      </c>
      <c r="L1393" s="110">
        <v>16264049490</v>
      </c>
      <c r="M1393" s="61">
        <v>1</v>
      </c>
      <c r="N1393" s="112" t="s">
        <v>9803</v>
      </c>
      <c r="O1393" s="61" t="s">
        <v>9804</v>
      </c>
      <c r="P1393" s="114" t="s">
        <v>9805</v>
      </c>
      <c r="Q1393" s="114" t="s">
        <v>9806</v>
      </c>
    </row>
    <row r="1394" spans="1:17">
      <c r="A1394" s="60">
        <v>43312</v>
      </c>
      <c r="B1394" s="61" t="s">
        <v>9807</v>
      </c>
      <c r="C1394" s="61" t="s">
        <v>9808</v>
      </c>
      <c r="D1394" s="61" t="s">
        <v>9809</v>
      </c>
      <c r="E1394" s="61" t="s">
        <v>25</v>
      </c>
      <c r="F1394" s="61">
        <v>25301020</v>
      </c>
      <c r="G1394" s="61">
        <v>357437289</v>
      </c>
      <c r="H1394" s="110">
        <v>45694783025.76</v>
      </c>
      <c r="I1394" s="113">
        <v>0.85</v>
      </c>
      <c r="J1394" s="110">
        <v>38840565571.896</v>
      </c>
      <c r="K1394" s="61">
        <v>1</v>
      </c>
      <c r="L1394" s="110">
        <v>38840565571.896</v>
      </c>
      <c r="M1394" s="61">
        <v>1</v>
      </c>
      <c r="N1394" s="112" t="s">
        <v>9810</v>
      </c>
      <c r="O1394" s="61" t="s">
        <v>9811</v>
      </c>
      <c r="P1394" s="114" t="s">
        <v>9812</v>
      </c>
      <c r="Q1394" s="114" t="s">
        <v>9813</v>
      </c>
    </row>
    <row r="1395" spans="1:17">
      <c r="A1395" s="60">
        <v>43312</v>
      </c>
      <c r="B1395" s="61" t="s">
        <v>9814</v>
      </c>
      <c r="C1395" s="61" t="s">
        <v>9815</v>
      </c>
      <c r="D1395" s="61" t="s">
        <v>9816</v>
      </c>
      <c r="E1395" s="61" t="s">
        <v>25</v>
      </c>
      <c r="F1395" s="61">
        <v>40301010</v>
      </c>
      <c r="G1395" s="61">
        <v>507621360</v>
      </c>
      <c r="H1395" s="110">
        <v>42315316569.6</v>
      </c>
      <c r="I1395" s="113">
        <v>1</v>
      </c>
      <c r="J1395" s="110">
        <v>42315316569.6</v>
      </c>
      <c r="K1395" s="61">
        <v>1</v>
      </c>
      <c r="L1395" s="110">
        <v>42315316569.6</v>
      </c>
      <c r="M1395" s="61">
        <v>1</v>
      </c>
      <c r="N1395" s="112" t="s">
        <v>9817</v>
      </c>
      <c r="O1395" s="61" t="s">
        <v>9818</v>
      </c>
      <c r="P1395" s="114" t="s">
        <v>9819</v>
      </c>
      <c r="Q1395" s="114" t="s">
        <v>9820</v>
      </c>
    </row>
    <row r="1396" spans="1:17">
      <c r="A1396" s="60">
        <v>43312</v>
      </c>
      <c r="B1396" s="61" t="s">
        <v>9821</v>
      </c>
      <c r="C1396" s="61" t="s">
        <v>9822</v>
      </c>
      <c r="D1396" s="61" t="s">
        <v>9823</v>
      </c>
      <c r="E1396" s="61" t="s">
        <v>25</v>
      </c>
      <c r="F1396" s="61">
        <v>15102010</v>
      </c>
      <c r="G1396" s="61">
        <v>62803002</v>
      </c>
      <c r="H1396" s="110">
        <v>12524174658.84</v>
      </c>
      <c r="I1396" s="113">
        <v>1</v>
      </c>
      <c r="J1396" s="110">
        <v>12524174658.84</v>
      </c>
      <c r="K1396" s="61">
        <v>1</v>
      </c>
      <c r="L1396" s="110">
        <v>12524174658.84</v>
      </c>
      <c r="M1396" s="61">
        <v>1</v>
      </c>
      <c r="N1396" s="112" t="s">
        <v>9824</v>
      </c>
      <c r="O1396" s="61" t="s">
        <v>9825</v>
      </c>
      <c r="P1396" s="114" t="s">
        <v>9826</v>
      </c>
      <c r="Q1396" s="114" t="s">
        <v>9827</v>
      </c>
    </row>
    <row r="1397" spans="1:17">
      <c r="A1397" s="60">
        <v>43312</v>
      </c>
      <c r="B1397" s="61" t="s">
        <v>9828</v>
      </c>
      <c r="C1397" s="61" t="s">
        <v>9829</v>
      </c>
      <c r="D1397" s="61" t="s">
        <v>9830</v>
      </c>
      <c r="E1397" s="61" t="s">
        <v>25</v>
      </c>
      <c r="F1397" s="61">
        <v>45301020</v>
      </c>
      <c r="G1397" s="61">
        <v>647625476</v>
      </c>
      <c r="H1397" s="110">
        <v>13800898893.56</v>
      </c>
      <c r="I1397" s="113">
        <v>0.95</v>
      </c>
      <c r="J1397" s="110">
        <v>13110853948.882</v>
      </c>
      <c r="K1397" s="61">
        <v>1</v>
      </c>
      <c r="L1397" s="110">
        <v>13110853948.882</v>
      </c>
      <c r="M1397" s="61">
        <v>1</v>
      </c>
      <c r="N1397" s="112" t="s">
        <v>9831</v>
      </c>
      <c r="O1397" s="61" t="s">
        <v>9832</v>
      </c>
      <c r="P1397" s="114" t="s">
        <v>9833</v>
      </c>
      <c r="Q1397" s="114" t="s">
        <v>9834</v>
      </c>
    </row>
    <row r="1398" spans="1:17">
      <c r="A1398" s="60">
        <v>43312</v>
      </c>
      <c r="B1398" s="61" t="s">
        <v>9835</v>
      </c>
      <c r="C1398" s="61" t="s">
        <v>9836</v>
      </c>
      <c r="D1398" s="61" t="s">
        <v>9837</v>
      </c>
      <c r="E1398" s="61" t="s">
        <v>25</v>
      </c>
      <c r="F1398" s="61">
        <v>20102010</v>
      </c>
      <c r="G1398" s="61">
        <v>313391500</v>
      </c>
      <c r="H1398" s="110">
        <v>12639079195</v>
      </c>
      <c r="I1398" s="113">
        <v>1</v>
      </c>
      <c r="J1398" s="110">
        <v>12639079195</v>
      </c>
      <c r="K1398" s="61">
        <v>1</v>
      </c>
      <c r="L1398" s="110">
        <v>12639079195</v>
      </c>
      <c r="M1398" s="61">
        <v>1</v>
      </c>
      <c r="N1398" s="112" t="s">
        <v>9838</v>
      </c>
      <c r="O1398" s="61" t="s">
        <v>9839</v>
      </c>
      <c r="P1398" s="114" t="s">
        <v>9840</v>
      </c>
      <c r="Q1398" s="114" t="s">
        <v>9841</v>
      </c>
    </row>
    <row r="1399" spans="1:17">
      <c r="A1399" s="60">
        <v>43312</v>
      </c>
      <c r="B1399" s="61" t="s">
        <v>9842</v>
      </c>
      <c r="C1399" s="61" t="s">
        <v>9843</v>
      </c>
      <c r="D1399" s="61" t="s">
        <v>9844</v>
      </c>
      <c r="E1399" s="61" t="s">
        <v>25</v>
      </c>
      <c r="F1399" s="61">
        <v>45102020</v>
      </c>
      <c r="G1399" s="61">
        <v>1037246307</v>
      </c>
      <c r="H1399" s="110">
        <v>205374768786</v>
      </c>
      <c r="I1399" s="113">
        <v>0.9</v>
      </c>
      <c r="J1399" s="110">
        <v>184837291907.4</v>
      </c>
      <c r="K1399" s="61">
        <v>1</v>
      </c>
      <c r="L1399" s="110">
        <v>184837291907.4</v>
      </c>
      <c r="M1399" s="61">
        <v>1</v>
      </c>
      <c r="N1399" s="112" t="s">
        <v>9845</v>
      </c>
      <c r="O1399" s="61" t="s">
        <v>9846</v>
      </c>
      <c r="P1399" s="114" t="s">
        <v>9847</v>
      </c>
      <c r="Q1399" s="114" t="s">
        <v>9848</v>
      </c>
    </row>
    <row r="1400" spans="1:17">
      <c r="A1400" s="60">
        <v>43312</v>
      </c>
      <c r="B1400" s="61" t="s">
        <v>9849</v>
      </c>
      <c r="C1400" s="61" t="s">
        <v>9850</v>
      </c>
      <c r="D1400" s="61" t="s">
        <v>9851</v>
      </c>
      <c r="E1400" s="61" t="s">
        <v>25</v>
      </c>
      <c r="F1400" s="61">
        <v>25202010</v>
      </c>
      <c r="G1400" s="61">
        <v>343977866</v>
      </c>
      <c r="H1400" s="110">
        <v>5458928733.42</v>
      </c>
      <c r="I1400" s="113">
        <v>1</v>
      </c>
      <c r="J1400" s="110">
        <v>5458928733.42</v>
      </c>
      <c r="K1400" s="61">
        <v>1</v>
      </c>
      <c r="L1400" s="110">
        <v>5458928733.42</v>
      </c>
      <c r="M1400" s="61">
        <v>1</v>
      </c>
      <c r="N1400" s="112" t="s">
        <v>9852</v>
      </c>
      <c r="O1400" s="61" t="s">
        <v>9853</v>
      </c>
      <c r="P1400" s="114" t="s">
        <v>9854</v>
      </c>
      <c r="Q1400" s="114" t="s">
        <v>9855</v>
      </c>
    </row>
    <row r="1401" spans="1:17">
      <c r="A1401" s="60">
        <v>43312</v>
      </c>
      <c r="B1401" s="61" t="s">
        <v>9856</v>
      </c>
      <c r="C1401" s="61" t="s">
        <v>9857</v>
      </c>
      <c r="D1401" s="61" t="s">
        <v>9858</v>
      </c>
      <c r="E1401" s="61" t="s">
        <v>25</v>
      </c>
      <c r="F1401" s="61">
        <v>45301020</v>
      </c>
      <c r="G1401" s="61">
        <v>281214018</v>
      </c>
      <c r="H1401" s="110">
        <v>17193425060.52</v>
      </c>
      <c r="I1401" s="113">
        <v>1</v>
      </c>
      <c r="J1401" s="110">
        <v>17193425060.52</v>
      </c>
      <c r="K1401" s="61">
        <v>1</v>
      </c>
      <c r="L1401" s="110">
        <v>17193425060.52</v>
      </c>
      <c r="M1401" s="61">
        <v>1</v>
      </c>
      <c r="N1401" s="112" t="s">
        <v>9859</v>
      </c>
      <c r="O1401" s="61" t="s">
        <v>9860</v>
      </c>
      <c r="P1401" s="114" t="s">
        <v>9861</v>
      </c>
      <c r="Q1401" s="114" t="s">
        <v>9862</v>
      </c>
    </row>
    <row r="1402" spans="1:17">
      <c r="A1402" s="60">
        <v>43312</v>
      </c>
      <c r="B1402" s="61" t="s">
        <v>9863</v>
      </c>
      <c r="C1402" s="61" t="s">
        <v>9864</v>
      </c>
      <c r="D1402" s="61" t="s">
        <v>9865</v>
      </c>
      <c r="E1402" s="61" t="s">
        <v>25</v>
      </c>
      <c r="F1402" s="61">
        <v>30202030</v>
      </c>
      <c r="G1402" s="61">
        <v>121097928</v>
      </c>
      <c r="H1402" s="110">
        <v>14233850457.12</v>
      </c>
      <c r="I1402" s="113">
        <v>1</v>
      </c>
      <c r="J1402" s="110">
        <v>14233850457.12</v>
      </c>
      <c r="K1402" s="61">
        <v>1</v>
      </c>
      <c r="L1402" s="110">
        <v>14233850457.12</v>
      </c>
      <c r="M1402" s="61">
        <v>1</v>
      </c>
      <c r="N1402" s="112" t="s">
        <v>9866</v>
      </c>
      <c r="O1402" s="61" t="s">
        <v>9867</v>
      </c>
      <c r="P1402" s="114" t="s">
        <v>9868</v>
      </c>
      <c r="Q1402" s="114" t="s">
        <v>9869</v>
      </c>
    </row>
    <row r="1403" spans="1:17">
      <c r="A1403" s="60">
        <v>43312</v>
      </c>
      <c r="B1403" s="61" t="s">
        <v>9870</v>
      </c>
      <c r="C1403" s="61" t="s">
        <v>9871</v>
      </c>
      <c r="D1403" s="61" t="s">
        <v>9872</v>
      </c>
      <c r="E1403" s="61" t="s">
        <v>25</v>
      </c>
      <c r="F1403" s="61">
        <v>25301040</v>
      </c>
      <c r="G1403" s="61">
        <v>794497880</v>
      </c>
      <c r="H1403" s="110">
        <v>125165196015.2</v>
      </c>
      <c r="I1403" s="113">
        <v>1</v>
      </c>
      <c r="J1403" s="110">
        <v>125165196015.2</v>
      </c>
      <c r="K1403" s="61">
        <v>1</v>
      </c>
      <c r="L1403" s="110">
        <v>125165196015.2</v>
      </c>
      <c r="M1403" s="61">
        <v>1</v>
      </c>
      <c r="N1403" s="112" t="s">
        <v>9873</v>
      </c>
      <c r="O1403" s="61" t="s">
        <v>9874</v>
      </c>
      <c r="P1403" s="114" t="s">
        <v>9875</v>
      </c>
      <c r="Q1403" s="114" t="s">
        <v>9876</v>
      </c>
    </row>
    <row r="1404" spans="1:17">
      <c r="A1404" s="60">
        <v>43312</v>
      </c>
      <c r="B1404" s="61" t="s">
        <v>9877</v>
      </c>
      <c r="C1404" s="61" t="s">
        <v>9878</v>
      </c>
      <c r="D1404" s="61" t="s">
        <v>9879</v>
      </c>
      <c r="E1404" s="61" t="s">
        <v>25</v>
      </c>
      <c r="F1404" s="61">
        <v>35102010</v>
      </c>
      <c r="G1404" s="61">
        <v>206339333</v>
      </c>
      <c r="H1404" s="110">
        <v>25916220224.8</v>
      </c>
      <c r="I1404" s="113">
        <v>1</v>
      </c>
      <c r="J1404" s="110">
        <v>25916220224.8</v>
      </c>
      <c r="K1404" s="61">
        <v>1</v>
      </c>
      <c r="L1404" s="110">
        <v>25916220224.8</v>
      </c>
      <c r="M1404" s="61">
        <v>1</v>
      </c>
      <c r="N1404" s="112" t="s">
        <v>9880</v>
      </c>
      <c r="O1404" s="61" t="s">
        <v>9881</v>
      </c>
      <c r="P1404" s="114" t="s">
        <v>9882</v>
      </c>
      <c r="Q1404" s="114" t="s">
        <v>9883</v>
      </c>
    </row>
    <row r="1405" spans="1:17">
      <c r="A1405" s="60">
        <v>43312</v>
      </c>
      <c r="B1405" s="61" t="s">
        <v>9884</v>
      </c>
      <c r="C1405" s="61" t="s">
        <v>9885</v>
      </c>
      <c r="D1405" s="61" t="s">
        <v>9886</v>
      </c>
      <c r="E1405" s="61" t="s">
        <v>25</v>
      </c>
      <c r="F1405" s="61">
        <v>35101010</v>
      </c>
      <c r="G1405" s="61">
        <v>1355260722</v>
      </c>
      <c r="H1405" s="110">
        <v>122285174946.06</v>
      </c>
      <c r="I1405" s="113">
        <v>1</v>
      </c>
      <c r="J1405" s="110">
        <v>122285174946.06</v>
      </c>
      <c r="K1405" s="61">
        <v>1</v>
      </c>
      <c r="L1405" s="110">
        <v>122285174946.06</v>
      </c>
      <c r="M1405" s="61">
        <v>1</v>
      </c>
      <c r="N1405" s="112" t="s">
        <v>9887</v>
      </c>
      <c r="O1405" s="61" t="s">
        <v>9888</v>
      </c>
      <c r="P1405" s="114" t="s">
        <v>9889</v>
      </c>
      <c r="Q1405" s="114" t="s">
        <v>9890</v>
      </c>
    </row>
    <row r="1406" spans="1:17">
      <c r="A1406" s="60">
        <v>43312</v>
      </c>
      <c r="B1406" s="61" t="s">
        <v>9891</v>
      </c>
      <c r="C1406" s="61" t="s">
        <v>9892</v>
      </c>
      <c r="D1406" s="61" t="s">
        <v>9893</v>
      </c>
      <c r="E1406" s="61" t="s">
        <v>25</v>
      </c>
      <c r="F1406" s="61">
        <v>45101010</v>
      </c>
      <c r="G1406" s="61">
        <v>44157341</v>
      </c>
      <c r="H1406" s="110">
        <v>15141993802.31</v>
      </c>
      <c r="I1406" s="113">
        <v>0.95</v>
      </c>
      <c r="J1406" s="110">
        <v>14384894112.1945</v>
      </c>
      <c r="K1406" s="61">
        <v>1</v>
      </c>
      <c r="L1406" s="110">
        <v>14384894112.1945</v>
      </c>
      <c r="M1406" s="61">
        <v>1</v>
      </c>
      <c r="N1406" s="112" t="s">
        <v>9894</v>
      </c>
      <c r="O1406" s="61" t="s">
        <v>9895</v>
      </c>
      <c r="P1406" s="114" t="s">
        <v>9896</v>
      </c>
      <c r="Q1406" s="114" t="s">
        <v>9897</v>
      </c>
    </row>
    <row r="1407" spans="1:17">
      <c r="A1407" s="60">
        <v>43312</v>
      </c>
      <c r="B1407" s="61" t="s">
        <v>9898</v>
      </c>
      <c r="C1407" s="61" t="s">
        <v>9899</v>
      </c>
      <c r="D1407" s="61" t="s">
        <v>9900</v>
      </c>
      <c r="E1407" s="61" t="s">
        <v>25</v>
      </c>
      <c r="F1407" s="61">
        <v>35202010</v>
      </c>
      <c r="G1407" s="61">
        <v>2696190502</v>
      </c>
      <c r="H1407" s="110">
        <v>177598068366.74</v>
      </c>
      <c r="I1407" s="113">
        <v>1</v>
      </c>
      <c r="J1407" s="110">
        <v>177598068366.74</v>
      </c>
      <c r="K1407" s="61">
        <v>1</v>
      </c>
      <c r="L1407" s="110">
        <v>177598068366.74</v>
      </c>
      <c r="M1407" s="61">
        <v>1</v>
      </c>
      <c r="N1407" s="112" t="s">
        <v>9901</v>
      </c>
      <c r="O1407" s="61" t="s">
        <v>9902</v>
      </c>
      <c r="P1407" s="114" t="s">
        <v>9903</v>
      </c>
      <c r="Q1407" s="114" t="s">
        <v>9904</v>
      </c>
    </row>
    <row r="1408" spans="1:17">
      <c r="A1408" s="60">
        <v>43312</v>
      </c>
      <c r="B1408" s="61" t="s">
        <v>9905</v>
      </c>
      <c r="C1408" s="61" t="s">
        <v>9906</v>
      </c>
      <c r="D1408" s="61" t="s">
        <v>9907</v>
      </c>
      <c r="E1408" s="61" t="s">
        <v>25</v>
      </c>
      <c r="F1408" s="61">
        <v>40301020</v>
      </c>
      <c r="G1408" s="61">
        <v>1043000000</v>
      </c>
      <c r="H1408" s="110">
        <v>47706820000</v>
      </c>
      <c r="I1408" s="113">
        <v>0.85</v>
      </c>
      <c r="J1408" s="110">
        <v>40550797000</v>
      </c>
      <c r="K1408" s="61">
        <v>1</v>
      </c>
      <c r="L1408" s="110">
        <v>40550797000</v>
      </c>
      <c r="M1408" s="61">
        <v>1</v>
      </c>
      <c r="N1408" s="112" t="s">
        <v>9908</v>
      </c>
      <c r="O1408" s="61" t="s">
        <v>9909</v>
      </c>
      <c r="P1408" s="114" t="s">
        <v>9910</v>
      </c>
      <c r="Q1408" s="114" t="s">
        <v>9911</v>
      </c>
    </row>
    <row r="1409" spans="1:17">
      <c r="A1409" s="60">
        <v>43312</v>
      </c>
      <c r="B1409" s="61" t="s">
        <v>9912</v>
      </c>
      <c r="C1409" s="61" t="s">
        <v>9913</v>
      </c>
      <c r="D1409" s="61" t="s">
        <v>9914</v>
      </c>
      <c r="E1409" s="61" t="s">
        <v>25</v>
      </c>
      <c r="F1409" s="61">
        <v>35203010</v>
      </c>
      <c r="G1409" s="61">
        <v>25472835</v>
      </c>
      <c r="H1409" s="110">
        <v>15092909465.85</v>
      </c>
      <c r="I1409" s="113">
        <v>1</v>
      </c>
      <c r="J1409" s="110">
        <v>15092909465.85</v>
      </c>
      <c r="K1409" s="61">
        <v>1</v>
      </c>
      <c r="L1409" s="110">
        <v>15092909465.85</v>
      </c>
      <c r="M1409" s="61">
        <v>1</v>
      </c>
      <c r="N1409" s="112" t="s">
        <v>9915</v>
      </c>
      <c r="O1409" s="61" t="s">
        <v>9916</v>
      </c>
      <c r="P1409" s="114" t="s">
        <v>9917</v>
      </c>
      <c r="Q1409" s="114" t="s">
        <v>9918</v>
      </c>
    </row>
    <row r="1410" spans="1:17">
      <c r="A1410" s="60">
        <v>43312</v>
      </c>
      <c r="B1410" s="61" t="s">
        <v>9919</v>
      </c>
      <c r="C1410" s="61" t="s">
        <v>9920</v>
      </c>
      <c r="D1410" s="61" t="s">
        <v>9921</v>
      </c>
      <c r="E1410" s="61" t="s">
        <v>25</v>
      </c>
      <c r="F1410" s="61">
        <v>25301010</v>
      </c>
      <c r="G1410" s="61">
        <v>566275789</v>
      </c>
      <c r="H1410" s="110">
        <v>17764071500.93</v>
      </c>
      <c r="I1410" s="113">
        <v>0.95</v>
      </c>
      <c r="J1410" s="110">
        <v>16875867925.8835</v>
      </c>
      <c r="K1410" s="61">
        <v>1</v>
      </c>
      <c r="L1410" s="110">
        <v>16875867925.8835</v>
      </c>
      <c r="M1410" s="61">
        <v>1</v>
      </c>
      <c r="N1410" s="112" t="s">
        <v>9922</v>
      </c>
      <c r="O1410" s="61" t="s">
        <v>9923</v>
      </c>
      <c r="P1410" s="114" t="s">
        <v>9924</v>
      </c>
      <c r="Q1410" s="114" t="s">
        <v>9925</v>
      </c>
    </row>
    <row r="1411" spans="1:17">
      <c r="A1411" s="60">
        <v>43312</v>
      </c>
      <c r="B1411" s="61" t="s">
        <v>9926</v>
      </c>
      <c r="C1411" s="61" t="s">
        <v>9927</v>
      </c>
      <c r="D1411" s="61" t="s">
        <v>9928</v>
      </c>
      <c r="E1411" s="61" t="s">
        <v>25</v>
      </c>
      <c r="F1411" s="61">
        <v>25203010</v>
      </c>
      <c r="G1411" s="61">
        <v>152167403</v>
      </c>
      <c r="H1411" s="110">
        <v>10154130802.19</v>
      </c>
      <c r="I1411" s="113">
        <v>1</v>
      </c>
      <c r="J1411" s="110">
        <v>10154130802.19</v>
      </c>
      <c r="K1411" s="61">
        <v>1</v>
      </c>
      <c r="L1411" s="110">
        <v>10154130802.19</v>
      </c>
      <c r="M1411" s="61">
        <v>1</v>
      </c>
      <c r="N1411" s="112" t="s">
        <v>9929</v>
      </c>
      <c r="O1411" s="61" t="s">
        <v>9930</v>
      </c>
      <c r="P1411" s="114" t="s">
        <v>9931</v>
      </c>
      <c r="Q1411" s="114" t="s">
        <v>9932</v>
      </c>
    </row>
    <row r="1412" spans="1:17">
      <c r="A1412" s="60">
        <v>43312</v>
      </c>
      <c r="B1412" s="61" t="s">
        <v>9933</v>
      </c>
      <c r="C1412" s="61" t="s">
        <v>9934</v>
      </c>
      <c r="D1412" s="61" t="s">
        <v>9935</v>
      </c>
      <c r="E1412" s="61" t="s">
        <v>25</v>
      </c>
      <c r="F1412" s="61">
        <v>45301020</v>
      </c>
      <c r="G1412" s="61">
        <v>234343061</v>
      </c>
      <c r="H1412" s="110">
        <v>21894672189.23</v>
      </c>
      <c r="I1412" s="113">
        <v>1</v>
      </c>
      <c r="J1412" s="110">
        <v>21894672189.23</v>
      </c>
      <c r="K1412" s="61">
        <v>1</v>
      </c>
      <c r="L1412" s="110">
        <v>21894672189.23</v>
      </c>
      <c r="M1412" s="61">
        <v>1</v>
      </c>
      <c r="N1412" s="112" t="s">
        <v>9936</v>
      </c>
      <c r="O1412" s="61" t="s">
        <v>9937</v>
      </c>
      <c r="P1412" s="114" t="s">
        <v>9938</v>
      </c>
      <c r="Q1412" s="114" t="s">
        <v>9939</v>
      </c>
    </row>
    <row r="1413" spans="1:17">
      <c r="A1413" s="60">
        <v>43312</v>
      </c>
      <c r="B1413" s="61" t="s">
        <v>9940</v>
      </c>
      <c r="C1413" s="61" t="s">
        <v>9941</v>
      </c>
      <c r="D1413" s="61" t="s">
        <v>9942</v>
      </c>
      <c r="E1413" s="61" t="s">
        <v>25</v>
      </c>
      <c r="F1413" s="61">
        <v>45301020</v>
      </c>
      <c r="G1413" s="61">
        <v>1156314972</v>
      </c>
      <c r="H1413" s="110">
        <v>61041867371.88</v>
      </c>
      <c r="I1413" s="113">
        <v>1</v>
      </c>
      <c r="J1413" s="110">
        <v>61041867371.88</v>
      </c>
      <c r="K1413" s="61">
        <v>1</v>
      </c>
      <c r="L1413" s="110">
        <v>61041867371.88</v>
      </c>
      <c r="M1413" s="61">
        <v>1</v>
      </c>
      <c r="N1413" s="112" t="s">
        <v>9943</v>
      </c>
      <c r="O1413" s="61" t="s">
        <v>9944</v>
      </c>
      <c r="P1413" s="114" t="s">
        <v>9945</v>
      </c>
      <c r="Q1413" s="114" t="s">
        <v>9946</v>
      </c>
    </row>
    <row r="1414" spans="1:17">
      <c r="A1414" s="60">
        <v>43312</v>
      </c>
      <c r="B1414" s="61" t="s">
        <v>9947</v>
      </c>
      <c r="C1414" s="61" t="s">
        <v>9948</v>
      </c>
      <c r="D1414" s="61" t="s">
        <v>9949</v>
      </c>
      <c r="E1414" s="61" t="s">
        <v>25</v>
      </c>
      <c r="F1414" s="61">
        <v>45103020</v>
      </c>
      <c r="G1414" s="61">
        <v>7699792852</v>
      </c>
      <c r="H1414" s="110">
        <v>816794025740.16</v>
      </c>
      <c r="I1414" s="113">
        <v>0.95</v>
      </c>
      <c r="J1414" s="110">
        <v>775954324453.152</v>
      </c>
      <c r="K1414" s="61">
        <v>1</v>
      </c>
      <c r="L1414" s="110">
        <v>775954324453.152</v>
      </c>
      <c r="M1414" s="61">
        <v>1</v>
      </c>
      <c r="N1414" s="112" t="s">
        <v>9950</v>
      </c>
      <c r="O1414" s="61" t="s">
        <v>9951</v>
      </c>
      <c r="P1414" s="114" t="s">
        <v>9952</v>
      </c>
      <c r="Q1414" s="114" t="s">
        <v>9953</v>
      </c>
    </row>
    <row r="1415" spans="1:17">
      <c r="A1415" s="60">
        <v>43312</v>
      </c>
      <c r="B1415" s="61" t="s">
        <v>9954</v>
      </c>
      <c r="C1415" s="61" t="s">
        <v>9955</v>
      </c>
      <c r="D1415" s="61" t="s">
        <v>9956</v>
      </c>
      <c r="E1415" s="61" t="s">
        <v>25</v>
      </c>
      <c r="F1415" s="61">
        <v>60101060</v>
      </c>
      <c r="G1415" s="61">
        <v>113688972</v>
      </c>
      <c r="H1415" s="110">
        <v>11457574598.16</v>
      </c>
      <c r="I1415" s="113">
        <v>1</v>
      </c>
      <c r="J1415" s="110">
        <v>11457574598.16</v>
      </c>
      <c r="K1415" s="61">
        <v>1</v>
      </c>
      <c r="L1415" s="110">
        <v>11457574598.16</v>
      </c>
      <c r="M1415" s="61">
        <v>1</v>
      </c>
      <c r="N1415" s="112" t="s">
        <v>9957</v>
      </c>
      <c r="O1415" s="61" t="s">
        <v>9958</v>
      </c>
      <c r="P1415" s="114" t="s">
        <v>9959</v>
      </c>
      <c r="Q1415" s="114" t="s">
        <v>9960</v>
      </c>
    </row>
    <row r="1416" spans="1:17">
      <c r="A1416" s="60">
        <v>43312</v>
      </c>
      <c r="B1416" s="61" t="s">
        <v>9961</v>
      </c>
      <c r="C1416" s="61" t="s">
        <v>9962</v>
      </c>
      <c r="D1416" s="61" t="s">
        <v>9963</v>
      </c>
      <c r="E1416" s="61" t="s">
        <v>25</v>
      </c>
      <c r="F1416" s="61">
        <v>20106020</v>
      </c>
      <c r="G1416" s="61">
        <v>55912876</v>
      </c>
      <c r="H1416" s="110">
        <v>5729951532.48</v>
      </c>
      <c r="I1416" s="113">
        <v>1</v>
      </c>
      <c r="J1416" s="110">
        <v>5729951532.48</v>
      </c>
      <c r="K1416" s="61">
        <v>1</v>
      </c>
      <c r="L1416" s="110">
        <v>5729951532.48</v>
      </c>
      <c r="M1416" s="61">
        <v>1</v>
      </c>
      <c r="N1416" s="112" t="s">
        <v>9964</v>
      </c>
      <c r="O1416" s="61" t="s">
        <v>9965</v>
      </c>
      <c r="P1416" s="114" t="s">
        <v>9966</v>
      </c>
      <c r="Q1416" s="114" t="s">
        <v>9967</v>
      </c>
    </row>
    <row r="1417" spans="1:17">
      <c r="A1417" s="60">
        <v>43312</v>
      </c>
      <c r="B1417" s="61" t="s">
        <v>9968</v>
      </c>
      <c r="C1417" s="61" t="s">
        <v>9969</v>
      </c>
      <c r="D1417" s="61" t="s">
        <v>9970</v>
      </c>
      <c r="E1417" s="61" t="s">
        <v>25</v>
      </c>
      <c r="F1417" s="61">
        <v>25201020</v>
      </c>
      <c r="G1417" s="61">
        <v>74338177</v>
      </c>
      <c r="H1417" s="110">
        <v>14002339019.72</v>
      </c>
      <c r="I1417" s="113">
        <v>0.85</v>
      </c>
      <c r="J1417" s="110">
        <v>11901988166.762</v>
      </c>
      <c r="K1417" s="61">
        <v>1</v>
      </c>
      <c r="L1417" s="110">
        <v>11901988166.762</v>
      </c>
      <c r="M1417" s="61">
        <v>1</v>
      </c>
      <c r="N1417" s="112" t="s">
        <v>9971</v>
      </c>
      <c r="O1417" s="61" t="s">
        <v>9972</v>
      </c>
      <c r="P1417" s="114" t="s">
        <v>9973</v>
      </c>
      <c r="Q1417" s="114" t="s">
        <v>9974</v>
      </c>
    </row>
    <row r="1418" spans="1:17">
      <c r="A1418" s="60">
        <v>43312</v>
      </c>
      <c r="B1418" s="61" t="s">
        <v>9975</v>
      </c>
      <c r="C1418" s="61" t="s">
        <v>9976</v>
      </c>
      <c r="D1418" s="61" t="s">
        <v>9977</v>
      </c>
      <c r="E1418" s="61" t="s">
        <v>25</v>
      </c>
      <c r="F1418" s="61">
        <v>30201010</v>
      </c>
      <c r="G1418" s="61">
        <v>210119320</v>
      </c>
      <c r="H1418" s="110">
        <v>14077994440</v>
      </c>
      <c r="I1418" s="113">
        <v>0.9</v>
      </c>
      <c r="J1418" s="110">
        <v>12670194996</v>
      </c>
      <c r="K1418" s="61">
        <v>1</v>
      </c>
      <c r="L1418" s="110">
        <v>12670194996</v>
      </c>
      <c r="M1418" s="61">
        <v>1</v>
      </c>
      <c r="N1418" s="112" t="s">
        <v>9978</v>
      </c>
      <c r="O1418" s="61" t="s">
        <v>9979</v>
      </c>
      <c r="P1418" s="114" t="s">
        <v>9980</v>
      </c>
      <c r="Q1418" s="114" t="s">
        <v>9981</v>
      </c>
    </row>
    <row r="1419" spans="1:17">
      <c r="A1419" s="60">
        <v>43312</v>
      </c>
      <c r="B1419" s="61" t="s">
        <v>9982</v>
      </c>
      <c r="C1419" s="61" t="s">
        <v>9983</v>
      </c>
      <c r="D1419" s="61" t="s">
        <v>9984</v>
      </c>
      <c r="E1419" s="61" t="s">
        <v>25</v>
      </c>
      <c r="F1419" s="61">
        <v>30202030</v>
      </c>
      <c r="G1419" s="61">
        <v>1487328466</v>
      </c>
      <c r="H1419" s="110">
        <v>64520308855.08</v>
      </c>
      <c r="I1419" s="113">
        <v>1</v>
      </c>
      <c r="J1419" s="110">
        <v>64520308855.08</v>
      </c>
      <c r="K1419" s="61">
        <v>1</v>
      </c>
      <c r="L1419" s="110">
        <v>64520308855.08</v>
      </c>
      <c r="M1419" s="61">
        <v>1</v>
      </c>
      <c r="N1419" s="112" t="s">
        <v>9985</v>
      </c>
      <c r="O1419" s="61" t="s">
        <v>9986</v>
      </c>
      <c r="P1419" s="114" t="s">
        <v>9987</v>
      </c>
      <c r="Q1419" s="114" t="s">
        <v>9988</v>
      </c>
    </row>
    <row r="1420" spans="1:17">
      <c r="A1420" s="60">
        <v>43312</v>
      </c>
      <c r="B1420" s="61" t="s">
        <v>9989</v>
      </c>
      <c r="C1420" s="61" t="s">
        <v>9990</v>
      </c>
      <c r="D1420" s="61" t="s">
        <v>9991</v>
      </c>
      <c r="E1420" s="61" t="s">
        <v>25</v>
      </c>
      <c r="F1420" s="61">
        <v>30201030</v>
      </c>
      <c r="G1420" s="61">
        <v>563963300</v>
      </c>
      <c r="H1420" s="110">
        <v>33849077266</v>
      </c>
      <c r="I1420" s="113">
        <v>0.75</v>
      </c>
      <c r="J1420" s="110">
        <v>25386807949.5</v>
      </c>
      <c r="K1420" s="61">
        <v>1</v>
      </c>
      <c r="L1420" s="110">
        <v>25386807949.5</v>
      </c>
      <c r="M1420" s="61">
        <v>1</v>
      </c>
      <c r="N1420" s="112" t="s">
        <v>9992</v>
      </c>
      <c r="O1420" s="61" t="s">
        <v>9993</v>
      </c>
      <c r="P1420" s="114" t="s">
        <v>9994</v>
      </c>
      <c r="Q1420" s="114" t="s">
        <v>9995</v>
      </c>
    </row>
    <row r="1421" spans="1:17">
      <c r="A1421" s="60">
        <v>43312</v>
      </c>
      <c r="B1421" s="61" t="s">
        <v>9996</v>
      </c>
      <c r="C1421" s="61" t="s">
        <v>9997</v>
      </c>
      <c r="D1421" s="61" t="s">
        <v>9998</v>
      </c>
      <c r="E1421" s="61" t="s">
        <v>25</v>
      </c>
      <c r="F1421" s="61">
        <v>40203040</v>
      </c>
      <c r="G1421" s="61">
        <v>191100000</v>
      </c>
      <c r="H1421" s="110">
        <v>32701032000</v>
      </c>
      <c r="I1421" s="113">
        <v>0.9</v>
      </c>
      <c r="J1421" s="110">
        <v>29430928800</v>
      </c>
      <c r="K1421" s="61">
        <v>1</v>
      </c>
      <c r="L1421" s="110">
        <v>29430928800</v>
      </c>
      <c r="M1421" s="61">
        <v>1</v>
      </c>
      <c r="N1421" s="112" t="s">
        <v>9999</v>
      </c>
      <c r="O1421" s="61" t="s">
        <v>10000</v>
      </c>
      <c r="P1421" s="114" t="s">
        <v>10001</v>
      </c>
      <c r="Q1421" s="114" t="s">
        <v>10002</v>
      </c>
    </row>
    <row r="1422" spans="1:17">
      <c r="A1422" s="60">
        <v>43312</v>
      </c>
      <c r="B1422" s="61" t="s">
        <v>10003</v>
      </c>
      <c r="C1422" s="61" t="s">
        <v>10004</v>
      </c>
      <c r="D1422" s="61" t="s">
        <v>10005</v>
      </c>
      <c r="E1422" s="61" t="s">
        <v>25</v>
      </c>
      <c r="F1422" s="61">
        <v>40203020</v>
      </c>
      <c r="G1422" s="61">
        <v>1791846388</v>
      </c>
      <c r="H1422" s="110">
        <v>90595753377.28</v>
      </c>
      <c r="I1422" s="113">
        <v>0.75</v>
      </c>
      <c r="J1422" s="110">
        <v>67946815032.96</v>
      </c>
      <c r="K1422" s="61">
        <v>1</v>
      </c>
      <c r="L1422" s="110">
        <v>67946815032.96</v>
      </c>
      <c r="M1422" s="61">
        <v>1</v>
      </c>
      <c r="N1422" s="112" t="s">
        <v>10006</v>
      </c>
      <c r="O1422" s="61" t="s">
        <v>10007</v>
      </c>
      <c r="P1422" s="114" t="s">
        <v>10008</v>
      </c>
      <c r="Q1422" s="114" t="s">
        <v>10009</v>
      </c>
    </row>
    <row r="1423" spans="1:17">
      <c r="A1423" s="60">
        <v>43312</v>
      </c>
      <c r="B1423" s="61" t="s">
        <v>10010</v>
      </c>
      <c r="C1423" s="61" t="s">
        <v>10011</v>
      </c>
      <c r="D1423" s="61" t="s">
        <v>10012</v>
      </c>
      <c r="E1423" s="61" t="s">
        <v>25</v>
      </c>
      <c r="F1423" s="61">
        <v>15101030</v>
      </c>
      <c r="G1423" s="61">
        <v>385226223</v>
      </c>
      <c r="H1423" s="110">
        <v>11599161574.53</v>
      </c>
      <c r="I1423" s="113">
        <v>0.95</v>
      </c>
      <c r="J1423" s="110">
        <v>11019203495.8035</v>
      </c>
      <c r="K1423" s="61">
        <v>1</v>
      </c>
      <c r="L1423" s="110">
        <v>11019203495.8035</v>
      </c>
      <c r="M1423" s="61">
        <v>1</v>
      </c>
      <c r="N1423" s="112" t="s">
        <v>10013</v>
      </c>
      <c r="O1423" s="61" t="s">
        <v>10014</v>
      </c>
      <c r="P1423" s="114" t="s">
        <v>10015</v>
      </c>
      <c r="Q1423" s="114" t="s">
        <v>10016</v>
      </c>
    </row>
    <row r="1424" spans="1:17">
      <c r="A1424" s="60">
        <v>43312</v>
      </c>
      <c r="B1424" s="61" t="s">
        <v>10017</v>
      </c>
      <c r="C1424" s="61" t="s">
        <v>10018</v>
      </c>
      <c r="D1424" s="61" t="s">
        <v>10019</v>
      </c>
      <c r="E1424" s="61" t="s">
        <v>25</v>
      </c>
      <c r="F1424" s="61">
        <v>45201020</v>
      </c>
      <c r="G1424" s="61">
        <v>161307525</v>
      </c>
      <c r="H1424" s="110">
        <v>19566602782.5</v>
      </c>
      <c r="I1424" s="113">
        <v>1</v>
      </c>
      <c r="J1424" s="110">
        <v>19566602782.5</v>
      </c>
      <c r="K1424" s="61">
        <v>1</v>
      </c>
      <c r="L1424" s="110">
        <v>19566602782.5</v>
      </c>
      <c r="M1424" s="61">
        <v>1</v>
      </c>
      <c r="N1424" s="112" t="s">
        <v>10020</v>
      </c>
      <c r="O1424" s="61" t="s">
        <v>10021</v>
      </c>
      <c r="P1424" s="114" t="s">
        <v>10022</v>
      </c>
      <c r="Q1424" s="114" t="s">
        <v>10023</v>
      </c>
    </row>
    <row r="1425" spans="1:17">
      <c r="A1425" s="60">
        <v>43312</v>
      </c>
      <c r="B1425" s="61" t="s">
        <v>10024</v>
      </c>
      <c r="C1425" s="61" t="s">
        <v>10025</v>
      </c>
      <c r="D1425" s="61" t="s">
        <v>10026</v>
      </c>
      <c r="E1425" s="61" t="s">
        <v>25</v>
      </c>
      <c r="F1425" s="61">
        <v>40203040</v>
      </c>
      <c r="G1425" s="61">
        <v>89944256</v>
      </c>
      <c r="H1425" s="110">
        <v>14947835904.64</v>
      </c>
      <c r="I1425" s="113">
        <v>1</v>
      </c>
      <c r="J1425" s="110">
        <v>14947835904.64</v>
      </c>
      <c r="K1425" s="61">
        <v>1</v>
      </c>
      <c r="L1425" s="110">
        <v>14947835904.64</v>
      </c>
      <c r="M1425" s="61">
        <v>1</v>
      </c>
      <c r="N1425" s="112" t="s">
        <v>10027</v>
      </c>
      <c r="O1425" s="61" t="s">
        <v>10028</v>
      </c>
      <c r="P1425" s="114" t="s">
        <v>10029</v>
      </c>
      <c r="Q1425" s="114" t="s">
        <v>10030</v>
      </c>
    </row>
    <row r="1426" spans="1:17">
      <c r="A1426" s="60">
        <v>43312</v>
      </c>
      <c r="B1426" s="61" t="s">
        <v>10031</v>
      </c>
      <c r="C1426" s="61" t="s">
        <v>10032</v>
      </c>
      <c r="D1426" s="61" t="s">
        <v>10033</v>
      </c>
      <c r="E1426" s="61" t="s">
        <v>25</v>
      </c>
      <c r="F1426" s="61">
        <v>35202010</v>
      </c>
      <c r="G1426" s="61">
        <v>514781709</v>
      </c>
      <c r="H1426" s="110">
        <v>19206505562.79</v>
      </c>
      <c r="I1426" s="113">
        <v>1</v>
      </c>
      <c r="J1426" s="110">
        <v>19206505562.79</v>
      </c>
      <c r="K1426" s="61">
        <v>1</v>
      </c>
      <c r="L1426" s="110">
        <v>19206505562.79</v>
      </c>
      <c r="M1426" s="61">
        <v>1</v>
      </c>
      <c r="N1426" s="112" t="s">
        <v>10034</v>
      </c>
      <c r="O1426" s="61" t="s">
        <v>10035</v>
      </c>
      <c r="P1426" s="114" t="s">
        <v>10036</v>
      </c>
      <c r="Q1426" s="114" t="s">
        <v>10037</v>
      </c>
    </row>
    <row r="1427" spans="1:17">
      <c r="A1427" s="60">
        <v>43312</v>
      </c>
      <c r="B1427" s="61" t="s">
        <v>10038</v>
      </c>
      <c r="C1427" s="61" t="s">
        <v>10039</v>
      </c>
      <c r="D1427" s="61" t="s">
        <v>10040</v>
      </c>
      <c r="E1427" s="61" t="s">
        <v>25</v>
      </c>
      <c r="F1427" s="61">
        <v>40203040</v>
      </c>
      <c r="G1427" s="61">
        <v>166560632</v>
      </c>
      <c r="H1427" s="110">
        <v>15223641764.8</v>
      </c>
      <c r="I1427" s="113">
        <v>0.7</v>
      </c>
      <c r="J1427" s="110">
        <v>10656549235.36</v>
      </c>
      <c r="K1427" s="61">
        <v>1</v>
      </c>
      <c r="L1427" s="110">
        <v>10656549235.36</v>
      </c>
      <c r="M1427" s="61">
        <v>1</v>
      </c>
      <c r="N1427" s="112" t="s">
        <v>10041</v>
      </c>
      <c r="O1427" s="61" t="s">
        <v>10042</v>
      </c>
      <c r="P1427" s="114" t="s">
        <v>10043</v>
      </c>
      <c r="Q1427" s="114" t="s">
        <v>10044</v>
      </c>
    </row>
    <row r="1428" spans="1:17">
      <c r="A1428" s="60">
        <v>43312</v>
      </c>
      <c r="B1428" s="61" t="s">
        <v>10045</v>
      </c>
      <c r="C1428" s="61" t="s">
        <v>10046</v>
      </c>
      <c r="D1428" s="61" t="s">
        <v>10047</v>
      </c>
      <c r="E1428" s="61" t="s">
        <v>25</v>
      </c>
      <c r="F1428" s="61">
        <v>10101020</v>
      </c>
      <c r="G1428" s="61">
        <v>380143691</v>
      </c>
      <c r="H1428" s="110">
        <v>18482586256.42</v>
      </c>
      <c r="I1428" s="113">
        <v>1</v>
      </c>
      <c r="J1428" s="110">
        <v>18482586256.42</v>
      </c>
      <c r="K1428" s="61">
        <v>1</v>
      </c>
      <c r="L1428" s="110">
        <v>18482586256.42</v>
      </c>
      <c r="M1428" s="61">
        <v>1</v>
      </c>
      <c r="N1428" s="112" t="s">
        <v>10048</v>
      </c>
      <c r="O1428" s="61" t="s">
        <v>10049</v>
      </c>
      <c r="P1428" s="114" t="s">
        <v>10050</v>
      </c>
      <c r="Q1428" s="114" t="s">
        <v>10051</v>
      </c>
    </row>
    <row r="1429" spans="1:17">
      <c r="A1429" s="60">
        <v>43312</v>
      </c>
      <c r="B1429" s="61" t="s">
        <v>10052</v>
      </c>
      <c r="C1429" s="61" t="s">
        <v>10053</v>
      </c>
      <c r="D1429" s="61" t="s">
        <v>10054</v>
      </c>
      <c r="E1429" s="61" t="s">
        <v>25</v>
      </c>
      <c r="F1429" s="61">
        <v>60101070</v>
      </c>
      <c r="G1429" s="61">
        <v>153897354</v>
      </c>
      <c r="H1429" s="110">
        <v>6865360961.94</v>
      </c>
      <c r="I1429" s="113">
        <v>1</v>
      </c>
      <c r="J1429" s="110">
        <v>6865360961.94</v>
      </c>
      <c r="K1429" s="61">
        <v>1</v>
      </c>
      <c r="L1429" s="110">
        <v>6865360961.94</v>
      </c>
      <c r="M1429" s="61">
        <v>1</v>
      </c>
      <c r="N1429" s="112" t="s">
        <v>10055</v>
      </c>
      <c r="O1429" s="61" t="s">
        <v>10056</v>
      </c>
      <c r="P1429" s="114" t="s">
        <v>10057</v>
      </c>
      <c r="Q1429" s="114" t="s">
        <v>10058</v>
      </c>
    </row>
    <row r="1430" spans="1:17">
      <c r="A1430" s="60">
        <v>43312</v>
      </c>
      <c r="B1430" s="61" t="s">
        <v>10059</v>
      </c>
      <c r="C1430" s="61" t="s">
        <v>10060</v>
      </c>
      <c r="D1430" s="61" t="s">
        <v>10061</v>
      </c>
      <c r="E1430" s="61" t="s">
        <v>25</v>
      </c>
      <c r="F1430" s="61">
        <v>35202010</v>
      </c>
      <c r="G1430" s="61">
        <v>160922921</v>
      </c>
      <c r="H1430" s="110">
        <v>8464545644.6</v>
      </c>
      <c r="I1430" s="113">
        <v>1</v>
      </c>
      <c r="J1430" s="110">
        <v>8464545644.6</v>
      </c>
      <c r="K1430" s="61">
        <v>1</v>
      </c>
      <c r="L1430" s="110">
        <v>8464545644.6</v>
      </c>
      <c r="M1430" s="61">
        <v>1</v>
      </c>
      <c r="N1430" s="112" t="s">
        <v>10062</v>
      </c>
      <c r="O1430" s="61" t="s">
        <v>10063</v>
      </c>
      <c r="P1430" s="114" t="s">
        <v>10064</v>
      </c>
      <c r="Q1430" s="114" t="s">
        <v>10065</v>
      </c>
    </row>
    <row r="1431" spans="1:17">
      <c r="A1431" s="60">
        <v>43312</v>
      </c>
      <c r="B1431" s="61" t="s">
        <v>10066</v>
      </c>
      <c r="C1431" s="61" t="s">
        <v>10067</v>
      </c>
      <c r="D1431" s="61" t="s">
        <v>10068</v>
      </c>
      <c r="E1431" s="61" t="s">
        <v>25</v>
      </c>
      <c r="F1431" s="61">
        <v>45202030</v>
      </c>
      <c r="G1431" s="61">
        <v>267922708</v>
      </c>
      <c r="H1431" s="110">
        <v>20769368324.16</v>
      </c>
      <c r="I1431" s="113">
        <v>1</v>
      </c>
      <c r="J1431" s="110">
        <v>20769368324.16</v>
      </c>
      <c r="K1431" s="61">
        <v>1</v>
      </c>
      <c r="L1431" s="110">
        <v>20769368324.16</v>
      </c>
      <c r="M1431" s="61">
        <v>1</v>
      </c>
      <c r="N1431" s="112" t="s">
        <v>10069</v>
      </c>
      <c r="O1431" s="61" t="s">
        <v>10070</v>
      </c>
      <c r="P1431" s="114" t="s">
        <v>10071</v>
      </c>
      <c r="Q1431" s="114" t="s">
        <v>10072</v>
      </c>
    </row>
    <row r="1432" spans="1:17">
      <c r="A1432" s="60">
        <v>43312</v>
      </c>
      <c r="B1432" s="61" t="s">
        <v>10073</v>
      </c>
      <c r="C1432" s="61" t="s">
        <v>10074</v>
      </c>
      <c r="D1432" s="61" t="s">
        <v>10075</v>
      </c>
      <c r="E1432" s="61" t="s">
        <v>25</v>
      </c>
      <c r="F1432" s="61">
        <v>25502020</v>
      </c>
      <c r="G1432" s="61">
        <v>433948461</v>
      </c>
      <c r="H1432" s="110">
        <v>146435908164.45</v>
      </c>
      <c r="I1432" s="113">
        <v>1</v>
      </c>
      <c r="J1432" s="110">
        <v>146435908164.45</v>
      </c>
      <c r="K1432" s="61">
        <v>1</v>
      </c>
      <c r="L1432" s="110">
        <v>146435908164.45</v>
      </c>
      <c r="M1432" s="61">
        <v>1</v>
      </c>
      <c r="N1432" s="112" t="s">
        <v>10076</v>
      </c>
      <c r="O1432" s="61" t="s">
        <v>10077</v>
      </c>
      <c r="P1432" s="114" t="s">
        <v>10078</v>
      </c>
      <c r="Q1432" s="114" t="s">
        <v>10079</v>
      </c>
    </row>
    <row r="1433" spans="1:17">
      <c r="A1433" s="60">
        <v>43312</v>
      </c>
      <c r="B1433" s="61" t="s">
        <v>10080</v>
      </c>
      <c r="C1433" s="61" t="s">
        <v>10081</v>
      </c>
      <c r="D1433" s="61" t="s">
        <v>10082</v>
      </c>
      <c r="E1433" s="61" t="s">
        <v>25</v>
      </c>
      <c r="F1433" s="61">
        <v>40102010</v>
      </c>
      <c r="G1433" s="61">
        <v>488490352</v>
      </c>
      <c r="H1433" s="110">
        <v>5261041091.04</v>
      </c>
      <c r="I1433" s="113">
        <v>1</v>
      </c>
      <c r="J1433" s="110">
        <v>5261041091.04</v>
      </c>
      <c r="K1433" s="61">
        <v>1</v>
      </c>
      <c r="L1433" s="110">
        <v>5261041091.04</v>
      </c>
      <c r="M1433" s="61">
        <v>1</v>
      </c>
      <c r="N1433" s="112" t="s">
        <v>10083</v>
      </c>
      <c r="O1433" s="61" t="s">
        <v>10084</v>
      </c>
      <c r="P1433" s="114" t="s">
        <v>10085</v>
      </c>
      <c r="Q1433" s="114" t="s">
        <v>10086</v>
      </c>
    </row>
    <row r="1434" spans="1:17">
      <c r="A1434" s="60">
        <v>43312</v>
      </c>
      <c r="B1434" s="61" t="s">
        <v>10087</v>
      </c>
      <c r="C1434" s="61" t="s">
        <v>10088</v>
      </c>
      <c r="D1434" s="61" t="s">
        <v>10089</v>
      </c>
      <c r="E1434" s="61" t="s">
        <v>25</v>
      </c>
      <c r="F1434" s="61">
        <v>25201050</v>
      </c>
      <c r="G1434" s="61">
        <v>490100000</v>
      </c>
      <c r="H1434" s="110">
        <v>12835719000</v>
      </c>
      <c r="I1434" s="113">
        <v>1</v>
      </c>
      <c r="J1434" s="110">
        <v>12835719000</v>
      </c>
      <c r="K1434" s="61">
        <v>1</v>
      </c>
      <c r="L1434" s="110">
        <v>12835719000</v>
      </c>
      <c r="M1434" s="61">
        <v>1</v>
      </c>
      <c r="N1434" s="112" t="s">
        <v>10090</v>
      </c>
      <c r="O1434" s="61" t="s">
        <v>10091</v>
      </c>
      <c r="P1434" s="114" t="s">
        <v>10092</v>
      </c>
      <c r="Q1434" s="114" t="s">
        <v>10093</v>
      </c>
    </row>
    <row r="1435" spans="1:17">
      <c r="A1435" s="60">
        <v>43312</v>
      </c>
      <c r="B1435" s="61" t="s">
        <v>10094</v>
      </c>
      <c r="C1435" s="61" t="s">
        <v>10095</v>
      </c>
      <c r="D1435" s="61" t="s">
        <v>10096</v>
      </c>
      <c r="E1435" s="61" t="s">
        <v>25</v>
      </c>
      <c r="F1435" s="61">
        <v>10102020</v>
      </c>
      <c r="G1435" s="61">
        <v>199722409</v>
      </c>
      <c r="H1435" s="110">
        <v>5736027586.48</v>
      </c>
      <c r="I1435" s="113">
        <v>1</v>
      </c>
      <c r="J1435" s="110">
        <v>5736027586.48</v>
      </c>
      <c r="K1435" s="61">
        <v>1</v>
      </c>
      <c r="L1435" s="110">
        <v>5736027586.48</v>
      </c>
      <c r="M1435" s="61">
        <v>1</v>
      </c>
      <c r="N1435" s="112" t="s">
        <v>10097</v>
      </c>
      <c r="O1435" s="61" t="s">
        <v>10098</v>
      </c>
      <c r="P1435" s="114" t="s">
        <v>10099</v>
      </c>
      <c r="Q1435" s="114" t="s">
        <v>10100</v>
      </c>
    </row>
    <row r="1436" spans="1:17">
      <c r="A1436" s="60">
        <v>43312</v>
      </c>
      <c r="B1436" s="61" t="s">
        <v>10101</v>
      </c>
      <c r="C1436" s="61" t="s">
        <v>10102</v>
      </c>
      <c r="D1436" s="61" t="s">
        <v>10103</v>
      </c>
      <c r="E1436" s="61" t="s">
        <v>25</v>
      </c>
      <c r="F1436" s="61">
        <v>15104030</v>
      </c>
      <c r="G1436" s="61">
        <v>533474863</v>
      </c>
      <c r="H1436" s="110">
        <v>19567857974.84</v>
      </c>
      <c r="I1436" s="113">
        <v>1</v>
      </c>
      <c r="J1436" s="110">
        <v>19567857974.84</v>
      </c>
      <c r="K1436" s="61">
        <v>1</v>
      </c>
      <c r="L1436" s="110">
        <v>19567857974.84</v>
      </c>
      <c r="M1436" s="61">
        <v>1</v>
      </c>
      <c r="N1436" s="112" t="s">
        <v>10104</v>
      </c>
      <c r="O1436" s="61" t="s">
        <v>10105</v>
      </c>
      <c r="P1436" s="114" t="s">
        <v>10106</v>
      </c>
      <c r="Q1436" s="114" t="s">
        <v>10107</v>
      </c>
    </row>
    <row r="1437" spans="1:17">
      <c r="A1437" s="60">
        <v>43312</v>
      </c>
      <c r="B1437" s="61" t="s">
        <v>10108</v>
      </c>
      <c r="C1437" s="61" t="s">
        <v>10109</v>
      </c>
      <c r="D1437" s="61" t="s">
        <v>10110</v>
      </c>
      <c r="E1437" s="61" t="s">
        <v>25</v>
      </c>
      <c r="F1437" s="61">
        <v>25401040</v>
      </c>
      <c r="G1437" s="61">
        <v>383108677</v>
      </c>
      <c r="H1437" s="110">
        <v>5773447762.39</v>
      </c>
      <c r="I1437" s="113">
        <v>1</v>
      </c>
      <c r="J1437" s="110">
        <v>5773447762.39</v>
      </c>
      <c r="K1437" s="61">
        <v>1</v>
      </c>
      <c r="L1437" s="110">
        <v>5773447762.39</v>
      </c>
      <c r="M1437" s="61">
        <v>1</v>
      </c>
      <c r="N1437" s="112" t="s">
        <v>10111</v>
      </c>
      <c r="O1437" s="61" t="s">
        <v>10112</v>
      </c>
      <c r="P1437" s="114" t="s">
        <v>10113</v>
      </c>
      <c r="Q1437" s="114" t="s">
        <v>10114</v>
      </c>
    </row>
    <row r="1438" spans="1:17">
      <c r="A1438" s="60">
        <v>43312</v>
      </c>
      <c r="B1438" s="61" t="s">
        <v>10115</v>
      </c>
      <c r="C1438" s="61" t="s">
        <v>10116</v>
      </c>
      <c r="D1438" s="61" t="s">
        <v>10117</v>
      </c>
      <c r="E1438" s="61" t="s">
        <v>25</v>
      </c>
      <c r="F1438" s="61">
        <v>55101010</v>
      </c>
      <c r="G1438" s="61">
        <v>470793941</v>
      </c>
      <c r="H1438" s="110">
        <v>78876816875.14</v>
      </c>
      <c r="I1438" s="113">
        <v>1</v>
      </c>
      <c r="J1438" s="110">
        <v>78876816875.14</v>
      </c>
      <c r="K1438" s="61">
        <v>1</v>
      </c>
      <c r="L1438" s="110">
        <v>78876816875.14</v>
      </c>
      <c r="M1438" s="61">
        <v>1</v>
      </c>
      <c r="N1438" s="112" t="s">
        <v>10118</v>
      </c>
      <c r="O1438" s="61" t="s">
        <v>10119</v>
      </c>
      <c r="P1438" s="114" t="s">
        <v>10120</v>
      </c>
      <c r="Q1438" s="114" t="s">
        <v>10121</v>
      </c>
    </row>
    <row r="1439" spans="1:17">
      <c r="A1439" s="60">
        <v>43312</v>
      </c>
      <c r="B1439" s="61" t="s">
        <v>10122</v>
      </c>
      <c r="C1439" s="61" t="s">
        <v>10123</v>
      </c>
      <c r="D1439" s="61" t="s">
        <v>10124</v>
      </c>
      <c r="E1439" s="61" t="s">
        <v>25</v>
      </c>
      <c r="F1439" s="61">
        <v>20202020</v>
      </c>
      <c r="G1439" s="61">
        <v>356644122</v>
      </c>
      <c r="H1439" s="110">
        <v>8402535514.32</v>
      </c>
      <c r="I1439" s="113">
        <v>1</v>
      </c>
      <c r="J1439" s="110">
        <v>8402535514.32</v>
      </c>
      <c r="K1439" s="61">
        <v>1</v>
      </c>
      <c r="L1439" s="110">
        <v>8402535514.32</v>
      </c>
      <c r="M1439" s="61">
        <v>1</v>
      </c>
      <c r="N1439" s="112" t="s">
        <v>10125</v>
      </c>
      <c r="O1439" s="61" t="s">
        <v>10126</v>
      </c>
      <c r="P1439" s="114" t="s">
        <v>10127</v>
      </c>
      <c r="Q1439" s="114" t="s">
        <v>10128</v>
      </c>
    </row>
    <row r="1440" spans="1:17">
      <c r="A1440" s="60">
        <v>43312</v>
      </c>
      <c r="B1440" s="61" t="s">
        <v>10129</v>
      </c>
      <c r="C1440" s="61" t="s">
        <v>10130</v>
      </c>
      <c r="D1440" s="61" t="s">
        <v>10131</v>
      </c>
      <c r="E1440" s="61" t="s">
        <v>25</v>
      </c>
      <c r="F1440" s="61">
        <v>25203020</v>
      </c>
      <c r="G1440" s="61">
        <v>1297874881</v>
      </c>
      <c r="H1440" s="110">
        <v>99819557097.71</v>
      </c>
      <c r="I1440" s="113">
        <v>1</v>
      </c>
      <c r="J1440" s="110">
        <v>99819557097.71</v>
      </c>
      <c r="K1440" s="61">
        <v>1</v>
      </c>
      <c r="L1440" s="110">
        <v>99819557097.71</v>
      </c>
      <c r="M1440" s="61">
        <v>1</v>
      </c>
      <c r="N1440" s="112" t="s">
        <v>10132</v>
      </c>
      <c r="O1440" s="61" t="s">
        <v>10133</v>
      </c>
      <c r="P1440" s="114" t="s">
        <v>10134</v>
      </c>
      <c r="Q1440" s="114" t="s">
        <v>10135</v>
      </c>
    </row>
    <row r="1441" spans="1:17">
      <c r="A1441" s="60">
        <v>43312</v>
      </c>
      <c r="B1441" s="61" t="s">
        <v>10136</v>
      </c>
      <c r="C1441" s="61" t="s">
        <v>10137</v>
      </c>
      <c r="D1441" s="61" t="s">
        <v>10138</v>
      </c>
      <c r="E1441" s="61" t="s">
        <v>25</v>
      </c>
      <c r="F1441" s="61">
        <v>55103010</v>
      </c>
      <c r="G1441" s="61">
        <v>337410827</v>
      </c>
      <c r="H1441" s="110">
        <v>8833415450.86</v>
      </c>
      <c r="I1441" s="113">
        <v>1</v>
      </c>
      <c r="J1441" s="110">
        <v>8833415450.86</v>
      </c>
      <c r="K1441" s="61">
        <v>1</v>
      </c>
      <c r="L1441" s="110">
        <v>8833415450.86</v>
      </c>
      <c r="M1441" s="61">
        <v>1</v>
      </c>
      <c r="N1441" s="112" t="s">
        <v>10139</v>
      </c>
      <c r="O1441" s="61" t="s">
        <v>10140</v>
      </c>
      <c r="P1441" s="114" t="s">
        <v>10141</v>
      </c>
      <c r="Q1441" s="114" t="s">
        <v>10142</v>
      </c>
    </row>
    <row r="1442" spans="1:17">
      <c r="A1442" s="60">
        <v>43312</v>
      </c>
      <c r="B1442" s="61" t="s">
        <v>10143</v>
      </c>
      <c r="C1442" s="61" t="s">
        <v>10144</v>
      </c>
      <c r="D1442" s="61" t="s">
        <v>10145</v>
      </c>
      <c r="E1442" s="61" t="s">
        <v>25</v>
      </c>
      <c r="F1442" s="61">
        <v>10102020</v>
      </c>
      <c r="G1442" s="61">
        <v>486902907</v>
      </c>
      <c r="H1442" s="110">
        <v>17572325913.63</v>
      </c>
      <c r="I1442" s="113">
        <v>1</v>
      </c>
      <c r="J1442" s="110">
        <v>17572325913.63</v>
      </c>
      <c r="K1442" s="61">
        <v>1</v>
      </c>
      <c r="L1442" s="110">
        <v>17572325913.63</v>
      </c>
      <c r="M1442" s="61">
        <v>1</v>
      </c>
      <c r="N1442" s="112" t="s">
        <v>10146</v>
      </c>
      <c r="O1442" s="61" t="s">
        <v>10147</v>
      </c>
      <c r="P1442" s="114" t="s">
        <v>10148</v>
      </c>
      <c r="Q1442" s="114" t="s">
        <v>10149</v>
      </c>
    </row>
    <row r="1443" spans="1:17">
      <c r="A1443" s="60">
        <v>43312</v>
      </c>
      <c r="B1443" s="61" t="s">
        <v>10150</v>
      </c>
      <c r="C1443" s="61" t="s">
        <v>10151</v>
      </c>
      <c r="D1443" s="61" t="s">
        <v>10152</v>
      </c>
      <c r="E1443" s="61" t="s">
        <v>25</v>
      </c>
      <c r="F1443" s="61">
        <v>25503010</v>
      </c>
      <c r="G1443" s="61">
        <v>166582350</v>
      </c>
      <c r="H1443" s="110">
        <v>8730580963.5</v>
      </c>
      <c r="I1443" s="113">
        <v>0.7</v>
      </c>
      <c r="J1443" s="110">
        <v>6111406674.45</v>
      </c>
      <c r="K1443" s="61">
        <v>1</v>
      </c>
      <c r="L1443" s="110">
        <v>6111406674.45</v>
      </c>
      <c r="M1443" s="61">
        <v>1</v>
      </c>
      <c r="N1443" s="112" t="s">
        <v>10153</v>
      </c>
      <c r="O1443" s="61" t="s">
        <v>10154</v>
      </c>
      <c r="P1443" s="114" t="s">
        <v>10155</v>
      </c>
      <c r="Q1443" s="114" t="s">
        <v>10156</v>
      </c>
    </row>
    <row r="1444" spans="1:17">
      <c r="A1444" s="60">
        <v>43312</v>
      </c>
      <c r="B1444" s="61" t="s">
        <v>10157</v>
      </c>
      <c r="C1444" s="61" t="s">
        <v>10158</v>
      </c>
      <c r="D1444" s="61" t="s">
        <v>10159</v>
      </c>
      <c r="E1444" s="61" t="s">
        <v>25</v>
      </c>
      <c r="F1444" s="61">
        <v>20304010</v>
      </c>
      <c r="G1444" s="61">
        <v>283997242</v>
      </c>
      <c r="H1444" s="110">
        <v>47995533898</v>
      </c>
      <c r="I1444" s="113">
        <v>1</v>
      </c>
      <c r="J1444" s="110">
        <v>47995533898</v>
      </c>
      <c r="K1444" s="61">
        <v>1</v>
      </c>
      <c r="L1444" s="110">
        <v>47995533898</v>
      </c>
      <c r="M1444" s="61">
        <v>1</v>
      </c>
      <c r="N1444" s="112" t="s">
        <v>10160</v>
      </c>
      <c r="O1444" s="61" t="s">
        <v>10161</v>
      </c>
      <c r="P1444" s="114" t="s">
        <v>10162</v>
      </c>
      <c r="Q1444" s="114" t="s">
        <v>10163</v>
      </c>
    </row>
    <row r="1445" spans="1:17">
      <c r="A1445" s="60">
        <v>43312</v>
      </c>
      <c r="B1445" s="61" t="s">
        <v>10164</v>
      </c>
      <c r="C1445" s="61" t="s">
        <v>10165</v>
      </c>
      <c r="D1445" s="61" t="s">
        <v>10166</v>
      </c>
      <c r="E1445" s="61" t="s">
        <v>25</v>
      </c>
      <c r="F1445" s="61">
        <v>40203010</v>
      </c>
      <c r="G1445" s="61">
        <v>226325851</v>
      </c>
      <c r="H1445" s="110">
        <v>24719309446.22</v>
      </c>
      <c r="I1445" s="113">
        <v>0.95</v>
      </c>
      <c r="J1445" s="110">
        <v>23483343973.909</v>
      </c>
      <c r="K1445" s="61">
        <v>1</v>
      </c>
      <c r="L1445" s="110">
        <v>23483343973.909</v>
      </c>
      <c r="M1445" s="61">
        <v>1</v>
      </c>
      <c r="N1445" s="112" t="s">
        <v>10167</v>
      </c>
      <c r="O1445" s="61" t="s">
        <v>10168</v>
      </c>
      <c r="P1445" s="114" t="s">
        <v>10169</v>
      </c>
      <c r="Q1445" s="114" t="s">
        <v>10170</v>
      </c>
    </row>
    <row r="1446" spans="1:17">
      <c r="A1446" s="60">
        <v>43312</v>
      </c>
      <c r="B1446" s="61" t="s">
        <v>10171</v>
      </c>
      <c r="C1446" s="61" t="s">
        <v>10172</v>
      </c>
      <c r="D1446" s="61" t="s">
        <v>10173</v>
      </c>
      <c r="E1446" s="61" t="s">
        <v>25</v>
      </c>
      <c r="F1446" s="61">
        <v>20101010</v>
      </c>
      <c r="G1446" s="61">
        <v>174087585</v>
      </c>
      <c r="H1446" s="110">
        <v>52311578416.65</v>
      </c>
      <c r="I1446" s="113">
        <v>0.95</v>
      </c>
      <c r="J1446" s="110">
        <v>49695999495.8175</v>
      </c>
      <c r="K1446" s="61">
        <v>1</v>
      </c>
      <c r="L1446" s="110">
        <v>49695999495.8175</v>
      </c>
      <c r="M1446" s="61">
        <v>1</v>
      </c>
      <c r="N1446" s="112" t="s">
        <v>10174</v>
      </c>
      <c r="O1446" s="61" t="s">
        <v>10175</v>
      </c>
      <c r="P1446" s="114" t="s">
        <v>10176</v>
      </c>
      <c r="Q1446" s="114" t="s">
        <v>10177</v>
      </c>
    </row>
    <row r="1447" spans="1:17">
      <c r="A1447" s="60">
        <v>43312</v>
      </c>
      <c r="B1447" s="61" t="s">
        <v>10178</v>
      </c>
      <c r="C1447" s="61" t="s">
        <v>10179</v>
      </c>
      <c r="D1447" s="61" t="s">
        <v>10180</v>
      </c>
      <c r="E1447" s="61" t="s">
        <v>25</v>
      </c>
      <c r="F1447" s="61">
        <v>25301020</v>
      </c>
      <c r="G1447" s="61">
        <v>224111696</v>
      </c>
      <c r="H1447" s="110">
        <v>11212308150.88</v>
      </c>
      <c r="I1447" s="113">
        <v>0.95</v>
      </c>
      <c r="J1447" s="110">
        <v>10651692743.336</v>
      </c>
      <c r="K1447" s="61">
        <v>1</v>
      </c>
      <c r="L1447" s="110">
        <v>10651692743.336</v>
      </c>
      <c r="M1447" s="61">
        <v>1</v>
      </c>
      <c r="N1447" s="112" t="s">
        <v>10181</v>
      </c>
      <c r="O1447" s="61" t="s">
        <v>10182</v>
      </c>
      <c r="P1447" s="114" t="s">
        <v>10183</v>
      </c>
      <c r="Q1447" s="114" t="s">
        <v>10184</v>
      </c>
    </row>
    <row r="1448" spans="1:17">
      <c r="A1448" s="60">
        <v>43312</v>
      </c>
      <c r="B1448" s="61" t="s">
        <v>10185</v>
      </c>
      <c r="C1448" s="61" t="s">
        <v>10186</v>
      </c>
      <c r="D1448" s="61" t="s">
        <v>10187</v>
      </c>
      <c r="E1448" s="61" t="s">
        <v>25</v>
      </c>
      <c r="F1448" s="61">
        <v>15104050</v>
      </c>
      <c r="G1448" s="61">
        <v>317936751</v>
      </c>
      <c r="H1448" s="110">
        <v>21279506744.43</v>
      </c>
      <c r="I1448" s="113">
        <v>1</v>
      </c>
      <c r="J1448" s="110">
        <v>21279506744.43</v>
      </c>
      <c r="K1448" s="61">
        <v>1</v>
      </c>
      <c r="L1448" s="110">
        <v>21279506744.43</v>
      </c>
      <c r="M1448" s="61">
        <v>1</v>
      </c>
      <c r="N1448" s="112" t="s">
        <v>10188</v>
      </c>
      <c r="O1448" s="61" t="s">
        <v>10189</v>
      </c>
      <c r="P1448" s="114" t="s">
        <v>10190</v>
      </c>
      <c r="Q1448" s="114" t="s">
        <v>10191</v>
      </c>
    </row>
    <row r="1449" spans="1:17">
      <c r="A1449" s="60">
        <v>43312</v>
      </c>
      <c r="B1449" s="61" t="s">
        <v>10192</v>
      </c>
      <c r="C1449" s="61" t="s">
        <v>10193</v>
      </c>
      <c r="D1449" s="61" t="s">
        <v>10194</v>
      </c>
      <c r="E1449" s="61" t="s">
        <v>25</v>
      </c>
      <c r="F1449" s="61">
        <v>45301020</v>
      </c>
      <c r="G1449" s="61">
        <v>606000000</v>
      </c>
      <c r="H1449" s="110">
        <v>148385160000</v>
      </c>
      <c r="I1449" s="113">
        <v>0.95</v>
      </c>
      <c r="J1449" s="110">
        <v>140965902000</v>
      </c>
      <c r="K1449" s="61">
        <v>1</v>
      </c>
      <c r="L1449" s="110">
        <v>140965902000</v>
      </c>
      <c r="M1449" s="61">
        <v>1</v>
      </c>
      <c r="N1449" s="112" t="s">
        <v>10195</v>
      </c>
      <c r="O1449" s="61" t="s">
        <v>10196</v>
      </c>
      <c r="P1449" s="114" t="s">
        <v>10197</v>
      </c>
      <c r="Q1449" s="114" t="s">
        <v>10198</v>
      </c>
    </row>
    <row r="1450" spans="1:17">
      <c r="A1450" s="60">
        <v>43312</v>
      </c>
      <c r="B1450" s="61" t="s">
        <v>10199</v>
      </c>
      <c r="C1450" s="61" t="s">
        <v>10200</v>
      </c>
      <c r="D1450" s="61" t="s">
        <v>10201</v>
      </c>
      <c r="E1450" s="61" t="s">
        <v>25</v>
      </c>
      <c r="F1450" s="61">
        <v>25201030</v>
      </c>
      <c r="G1450" s="61">
        <v>3683093</v>
      </c>
      <c r="H1450" s="110">
        <v>10163237316.99</v>
      </c>
      <c r="I1450" s="113">
        <v>0.95</v>
      </c>
      <c r="J1450" s="110">
        <v>9655075451.1405</v>
      </c>
      <c r="K1450" s="61">
        <v>1</v>
      </c>
      <c r="L1450" s="110">
        <v>9655075451.1405</v>
      </c>
      <c r="M1450" s="61">
        <v>1</v>
      </c>
      <c r="N1450" s="112" t="s">
        <v>10202</v>
      </c>
      <c r="O1450" s="61" t="s">
        <v>10203</v>
      </c>
      <c r="P1450" s="114" t="s">
        <v>10204</v>
      </c>
      <c r="Q1450" s="114" t="s">
        <v>10205</v>
      </c>
    </row>
    <row r="1451" spans="1:17">
      <c r="A1451" s="60">
        <v>43312</v>
      </c>
      <c r="B1451" s="61" t="s">
        <v>10206</v>
      </c>
      <c r="C1451" s="61" t="s">
        <v>10207</v>
      </c>
      <c r="D1451" s="61" t="s">
        <v>10208</v>
      </c>
      <c r="E1451" s="61" t="s">
        <v>25</v>
      </c>
      <c r="F1451" s="61">
        <v>25504050</v>
      </c>
      <c r="G1451" s="61">
        <v>83670900</v>
      </c>
      <c r="H1451" s="110">
        <v>25603295400</v>
      </c>
      <c r="I1451" s="113">
        <v>1</v>
      </c>
      <c r="J1451" s="110">
        <v>25603295400</v>
      </c>
      <c r="K1451" s="61">
        <v>1</v>
      </c>
      <c r="L1451" s="110">
        <v>25603295400</v>
      </c>
      <c r="M1451" s="61">
        <v>1</v>
      </c>
      <c r="N1451" s="112" t="s">
        <v>10209</v>
      </c>
      <c r="O1451" s="61" t="s">
        <v>10210</v>
      </c>
      <c r="P1451" s="114" t="s">
        <v>10211</v>
      </c>
      <c r="Q1451" s="114" t="s">
        <v>10212</v>
      </c>
    </row>
    <row r="1452" spans="1:17">
      <c r="A1452" s="60">
        <v>43312</v>
      </c>
      <c r="B1452" s="61" t="s">
        <v>10213</v>
      </c>
      <c r="C1452" s="61" t="s">
        <v>10214</v>
      </c>
      <c r="D1452" s="61" t="s">
        <v>10215</v>
      </c>
      <c r="E1452" s="61" t="s">
        <v>25</v>
      </c>
      <c r="F1452" s="61">
        <v>10102010</v>
      </c>
      <c r="G1452" s="61">
        <v>765148694</v>
      </c>
      <c r="H1452" s="110">
        <v>64218929887.42</v>
      </c>
      <c r="I1452" s="113">
        <v>1</v>
      </c>
      <c r="J1452" s="110">
        <v>64218929887.42</v>
      </c>
      <c r="K1452" s="61">
        <v>1</v>
      </c>
      <c r="L1452" s="110">
        <v>64218929887.42</v>
      </c>
      <c r="M1452" s="61">
        <v>1</v>
      </c>
      <c r="N1452" s="112" t="s">
        <v>10216</v>
      </c>
      <c r="O1452" s="61" t="s">
        <v>10217</v>
      </c>
      <c r="P1452" s="114" t="s">
        <v>10218</v>
      </c>
      <c r="Q1452" s="114" t="s">
        <v>10219</v>
      </c>
    </row>
    <row r="1453" spans="1:17">
      <c r="A1453" s="60">
        <v>43312</v>
      </c>
      <c r="B1453" s="61" t="s">
        <v>10220</v>
      </c>
      <c r="C1453" s="61" t="s">
        <v>10221</v>
      </c>
      <c r="D1453" s="61" t="s">
        <v>10222</v>
      </c>
      <c r="E1453" s="61" t="s">
        <v>25</v>
      </c>
      <c r="F1453" s="61">
        <v>55101010</v>
      </c>
      <c r="G1453" s="61">
        <v>199705254</v>
      </c>
      <c r="H1453" s="110">
        <v>7237318404.96</v>
      </c>
      <c r="I1453" s="113">
        <v>1</v>
      </c>
      <c r="J1453" s="110">
        <v>7237318404.96</v>
      </c>
      <c r="K1453" s="61">
        <v>1</v>
      </c>
      <c r="L1453" s="110">
        <v>7237318404.96</v>
      </c>
      <c r="M1453" s="61">
        <v>1</v>
      </c>
      <c r="N1453" s="112" t="s">
        <v>10223</v>
      </c>
      <c r="O1453" s="61" t="s">
        <v>10224</v>
      </c>
      <c r="P1453" s="114" t="s">
        <v>10225</v>
      </c>
      <c r="Q1453" s="114" t="s">
        <v>10226</v>
      </c>
    </row>
    <row r="1454" spans="1:17">
      <c r="A1454" s="60">
        <v>43312</v>
      </c>
      <c r="B1454" s="61" t="s">
        <v>10227</v>
      </c>
      <c r="C1454" s="61" t="s">
        <v>10228</v>
      </c>
      <c r="D1454" s="61" t="s">
        <v>10229</v>
      </c>
      <c r="E1454" s="61" t="s">
        <v>25</v>
      </c>
      <c r="F1454" s="61">
        <v>20304020</v>
      </c>
      <c r="G1454" s="61">
        <v>82374451</v>
      </c>
      <c r="H1454" s="110">
        <v>12092569406.8</v>
      </c>
      <c r="I1454" s="113">
        <v>0.75</v>
      </c>
      <c r="J1454" s="110">
        <v>9069427055.1</v>
      </c>
      <c r="K1454" s="61">
        <v>1</v>
      </c>
      <c r="L1454" s="110">
        <v>9069427055.1</v>
      </c>
      <c r="M1454" s="61">
        <v>1</v>
      </c>
      <c r="N1454" s="112" t="s">
        <v>10230</v>
      </c>
      <c r="O1454" s="61" t="s">
        <v>10231</v>
      </c>
      <c r="P1454" s="114" t="s">
        <v>10232</v>
      </c>
      <c r="Q1454" s="114" t="s">
        <v>10233</v>
      </c>
    </row>
    <row r="1455" spans="1:17">
      <c r="A1455" s="60">
        <v>43312</v>
      </c>
      <c r="B1455" s="61" t="s">
        <v>10234</v>
      </c>
      <c r="C1455" s="61" t="s">
        <v>10235</v>
      </c>
      <c r="D1455" s="61" t="s">
        <v>10236</v>
      </c>
      <c r="E1455" s="61" t="s">
        <v>25</v>
      </c>
      <c r="F1455" s="61">
        <v>25401010</v>
      </c>
      <c r="G1455" s="61">
        <v>230267646</v>
      </c>
      <c r="H1455" s="110">
        <v>15849322074.18</v>
      </c>
      <c r="I1455" s="113">
        <v>1</v>
      </c>
      <c r="J1455" s="110">
        <v>15849322074.18</v>
      </c>
      <c r="K1455" s="61">
        <v>1</v>
      </c>
      <c r="L1455" s="110">
        <v>15849322074.18</v>
      </c>
      <c r="M1455" s="61">
        <v>1</v>
      </c>
      <c r="N1455" s="112" t="s">
        <v>10237</v>
      </c>
      <c r="O1455" s="61" t="s">
        <v>10238</v>
      </c>
      <c r="P1455" s="114" t="s">
        <v>10239</v>
      </c>
      <c r="Q1455" s="114" t="s">
        <v>10240</v>
      </c>
    </row>
    <row r="1456" spans="1:17">
      <c r="A1456" s="60">
        <v>43312</v>
      </c>
      <c r="B1456" s="61" t="s">
        <v>10241</v>
      </c>
      <c r="C1456" s="61" t="s">
        <v>10242</v>
      </c>
      <c r="D1456" s="61" t="s">
        <v>10243</v>
      </c>
      <c r="E1456" s="61" t="s">
        <v>25</v>
      </c>
      <c r="F1456" s="61">
        <v>45301020</v>
      </c>
      <c r="G1456" s="61">
        <v>427459255</v>
      </c>
      <c r="H1456" s="110">
        <v>9425476572.75</v>
      </c>
      <c r="I1456" s="113">
        <v>1</v>
      </c>
      <c r="J1456" s="110">
        <v>9425476572.75</v>
      </c>
      <c r="K1456" s="61">
        <v>1</v>
      </c>
      <c r="L1456" s="110">
        <v>9425476572.75</v>
      </c>
      <c r="M1456" s="61">
        <v>1</v>
      </c>
      <c r="N1456" s="112" t="s">
        <v>10244</v>
      </c>
      <c r="O1456" s="61" t="s">
        <v>10245</v>
      </c>
      <c r="P1456" s="114" t="s">
        <v>10246</v>
      </c>
      <c r="Q1456" s="114" t="s">
        <v>10247</v>
      </c>
    </row>
    <row r="1457" spans="1:17">
      <c r="A1457" s="60">
        <v>43312</v>
      </c>
      <c r="B1457" s="61" t="s">
        <v>10248</v>
      </c>
      <c r="C1457" s="61" t="s">
        <v>10249</v>
      </c>
      <c r="D1457" s="61" t="s">
        <v>10250</v>
      </c>
      <c r="E1457" s="61" t="s">
        <v>25</v>
      </c>
      <c r="F1457" s="61">
        <v>10102040</v>
      </c>
      <c r="G1457" s="61">
        <v>410634227</v>
      </c>
      <c r="H1457" s="110">
        <v>28925074949.88</v>
      </c>
      <c r="I1457" s="113">
        <v>1</v>
      </c>
      <c r="J1457" s="110">
        <v>28925074949.88</v>
      </c>
      <c r="K1457" s="61">
        <v>1</v>
      </c>
      <c r="L1457" s="110">
        <v>28925074949.88</v>
      </c>
      <c r="M1457" s="61">
        <v>1</v>
      </c>
      <c r="N1457" s="112" t="s">
        <v>10251</v>
      </c>
      <c r="O1457" s="61" t="s">
        <v>10252</v>
      </c>
      <c r="P1457" s="114" t="s">
        <v>10253</v>
      </c>
      <c r="Q1457" s="114" t="s">
        <v>10254</v>
      </c>
    </row>
    <row r="1458" spans="1:17">
      <c r="A1458" s="60">
        <v>43312</v>
      </c>
      <c r="B1458" s="61" t="s">
        <v>10255</v>
      </c>
      <c r="C1458" s="61" t="s">
        <v>10256</v>
      </c>
      <c r="D1458" s="61" t="s">
        <v>10257</v>
      </c>
      <c r="E1458" s="61" t="s">
        <v>25</v>
      </c>
      <c r="F1458" s="61">
        <v>45103020</v>
      </c>
      <c r="G1458" s="61">
        <v>4139602000</v>
      </c>
      <c r="H1458" s="110">
        <v>197376223360</v>
      </c>
      <c r="I1458" s="113">
        <v>0.75</v>
      </c>
      <c r="J1458" s="110">
        <v>148032167520</v>
      </c>
      <c r="K1458" s="61">
        <v>1</v>
      </c>
      <c r="L1458" s="110">
        <v>148032167520</v>
      </c>
      <c r="M1458" s="61">
        <v>1</v>
      </c>
      <c r="N1458" s="112" t="s">
        <v>10258</v>
      </c>
      <c r="O1458" s="61" t="s">
        <v>10259</v>
      </c>
      <c r="P1458" s="114" t="s">
        <v>10260</v>
      </c>
      <c r="Q1458" s="114" t="s">
        <v>10261</v>
      </c>
    </row>
    <row r="1459" spans="1:17">
      <c r="A1459" s="60">
        <v>43312</v>
      </c>
      <c r="B1459" s="61" t="s">
        <v>10262</v>
      </c>
      <c r="C1459" s="61" t="s">
        <v>10263</v>
      </c>
      <c r="D1459" s="61" t="s">
        <v>10264</v>
      </c>
      <c r="E1459" s="61" t="s">
        <v>25</v>
      </c>
      <c r="F1459" s="61">
        <v>20102010</v>
      </c>
      <c r="G1459" s="61">
        <v>111747431</v>
      </c>
      <c r="H1459" s="110">
        <v>6952925156.82</v>
      </c>
      <c r="I1459" s="113">
        <v>1</v>
      </c>
      <c r="J1459" s="110">
        <v>6952925156.82</v>
      </c>
      <c r="K1459" s="61">
        <v>1</v>
      </c>
      <c r="L1459" s="110">
        <v>6952925156.82</v>
      </c>
      <c r="M1459" s="61">
        <v>1</v>
      </c>
      <c r="N1459" s="112" t="s">
        <v>10265</v>
      </c>
      <c r="O1459" s="61" t="s">
        <v>10266</v>
      </c>
      <c r="P1459" s="114" t="s">
        <v>10267</v>
      </c>
      <c r="Q1459" s="114" t="s">
        <v>10268</v>
      </c>
    </row>
    <row r="1460" spans="1:17">
      <c r="A1460" s="60">
        <v>43312</v>
      </c>
      <c r="B1460" s="61" t="s">
        <v>10269</v>
      </c>
      <c r="C1460" s="61" t="s">
        <v>10270</v>
      </c>
      <c r="D1460" s="61" t="s">
        <v>10271</v>
      </c>
      <c r="E1460" s="61" t="s">
        <v>25</v>
      </c>
      <c r="F1460" s="61">
        <v>55101010</v>
      </c>
      <c r="G1460" s="61">
        <v>514969045</v>
      </c>
      <c r="H1460" s="110">
        <v>22184866458.6</v>
      </c>
      <c r="I1460" s="113">
        <v>1</v>
      </c>
      <c r="J1460" s="110">
        <v>22184866458.6</v>
      </c>
      <c r="K1460" s="61">
        <v>1</v>
      </c>
      <c r="L1460" s="110">
        <v>22184866458.6</v>
      </c>
      <c r="M1460" s="61">
        <v>1</v>
      </c>
      <c r="N1460" s="112" t="s">
        <v>10272</v>
      </c>
      <c r="O1460" s="61" t="s">
        <v>10273</v>
      </c>
      <c r="P1460" s="114" t="s">
        <v>10274</v>
      </c>
      <c r="Q1460" s="114" t="s">
        <v>10275</v>
      </c>
    </row>
    <row r="1461" spans="1:17">
      <c r="A1461" s="60">
        <v>43312</v>
      </c>
      <c r="B1461" s="61" t="s">
        <v>10276</v>
      </c>
      <c r="C1461" s="61" t="s">
        <v>10277</v>
      </c>
      <c r="D1461" s="61" t="s">
        <v>10278</v>
      </c>
      <c r="E1461" s="61" t="s">
        <v>25</v>
      </c>
      <c r="F1461" s="61">
        <v>20106010</v>
      </c>
      <c r="G1461" s="61">
        <v>351986606</v>
      </c>
      <c r="H1461" s="110">
        <v>23132559746.32</v>
      </c>
      <c r="I1461" s="113">
        <v>1</v>
      </c>
      <c r="J1461" s="110">
        <v>23132559746.32</v>
      </c>
      <c r="K1461" s="61">
        <v>1</v>
      </c>
      <c r="L1461" s="110">
        <v>23132559746.32</v>
      </c>
      <c r="M1461" s="61">
        <v>1</v>
      </c>
      <c r="N1461" s="112" t="s">
        <v>10279</v>
      </c>
      <c r="O1461" s="61" t="s">
        <v>10280</v>
      </c>
      <c r="P1461" s="114" t="s">
        <v>10281</v>
      </c>
      <c r="Q1461" s="114" t="s">
        <v>10282</v>
      </c>
    </row>
    <row r="1462" spans="1:17">
      <c r="A1462" s="60">
        <v>43312</v>
      </c>
      <c r="B1462" s="61" t="s">
        <v>10283</v>
      </c>
      <c r="C1462" s="61" t="s">
        <v>10284</v>
      </c>
      <c r="D1462" s="61" t="s">
        <v>10285</v>
      </c>
      <c r="E1462" s="61" t="s">
        <v>25</v>
      </c>
      <c r="F1462" s="61">
        <v>15103020</v>
      </c>
      <c r="G1462" s="61">
        <v>94349822</v>
      </c>
      <c r="H1462" s="110">
        <v>10652094903.8</v>
      </c>
      <c r="I1462" s="113">
        <v>1</v>
      </c>
      <c r="J1462" s="110">
        <v>10652094903.8</v>
      </c>
      <c r="K1462" s="61">
        <v>1</v>
      </c>
      <c r="L1462" s="110">
        <v>10652094903.8</v>
      </c>
      <c r="M1462" s="61">
        <v>1</v>
      </c>
      <c r="N1462" s="112" t="s">
        <v>10286</v>
      </c>
      <c r="O1462" s="61" t="s">
        <v>10287</v>
      </c>
      <c r="P1462" s="114" t="s">
        <v>10288</v>
      </c>
      <c r="Q1462" s="114" t="s">
        <v>10289</v>
      </c>
    </row>
    <row r="1463" spans="1:17">
      <c r="A1463" s="60">
        <v>43312</v>
      </c>
      <c r="B1463" s="61" t="s">
        <v>10290</v>
      </c>
      <c r="C1463" s="61" t="s">
        <v>10291</v>
      </c>
      <c r="D1463" s="61" t="s">
        <v>10292</v>
      </c>
      <c r="E1463" s="61" t="s">
        <v>25</v>
      </c>
      <c r="F1463" s="61">
        <v>45201020</v>
      </c>
      <c r="G1463" s="61">
        <v>91848283</v>
      </c>
      <c r="H1463" s="110">
        <v>18209840587.58</v>
      </c>
      <c r="I1463" s="113">
        <v>1</v>
      </c>
      <c r="J1463" s="110">
        <v>18209840587.58</v>
      </c>
      <c r="K1463" s="61">
        <v>1</v>
      </c>
      <c r="L1463" s="110">
        <v>18209840587.58</v>
      </c>
      <c r="M1463" s="61">
        <v>1</v>
      </c>
      <c r="N1463" s="112" t="s">
        <v>10293</v>
      </c>
      <c r="O1463" s="61" t="s">
        <v>10294</v>
      </c>
      <c r="P1463" s="114" t="s">
        <v>10295</v>
      </c>
      <c r="Q1463" s="114" t="s">
        <v>10296</v>
      </c>
    </row>
    <row r="1464" spans="1:17">
      <c r="A1464" s="60">
        <v>43312</v>
      </c>
      <c r="B1464" s="61" t="s">
        <v>10297</v>
      </c>
      <c r="C1464" s="61" t="s">
        <v>10298</v>
      </c>
      <c r="D1464" s="61" t="s">
        <v>10299</v>
      </c>
      <c r="E1464" s="61" t="s">
        <v>25</v>
      </c>
      <c r="F1464" s="61">
        <v>20106020</v>
      </c>
      <c r="G1464" s="61">
        <v>133048544</v>
      </c>
      <c r="H1464" s="110">
        <v>22491856363.2</v>
      </c>
      <c r="I1464" s="113">
        <v>1</v>
      </c>
      <c r="J1464" s="110">
        <v>22491856363.2</v>
      </c>
      <c r="K1464" s="61">
        <v>1</v>
      </c>
      <c r="L1464" s="110">
        <v>22491856363.2</v>
      </c>
      <c r="M1464" s="61">
        <v>1</v>
      </c>
      <c r="N1464" s="112" t="s">
        <v>10300</v>
      </c>
      <c r="O1464" s="61" t="s">
        <v>10301</v>
      </c>
      <c r="P1464" s="114" t="s">
        <v>10302</v>
      </c>
      <c r="Q1464" s="114" t="s">
        <v>10303</v>
      </c>
    </row>
    <row r="1465" spans="1:17">
      <c r="A1465" s="60">
        <v>43312</v>
      </c>
      <c r="B1465" s="61" t="s">
        <v>10304</v>
      </c>
      <c r="C1465" s="61" t="s">
        <v>10305</v>
      </c>
      <c r="D1465" s="61" t="s">
        <v>10306</v>
      </c>
      <c r="E1465" s="61" t="s">
        <v>25</v>
      </c>
      <c r="F1465" s="61">
        <v>10102020</v>
      </c>
      <c r="G1465" s="61">
        <v>264053796</v>
      </c>
      <c r="H1465" s="110">
        <v>8299210808.28</v>
      </c>
      <c r="I1465" s="113">
        <v>0.9</v>
      </c>
      <c r="J1465" s="110">
        <v>7469289727.452</v>
      </c>
      <c r="K1465" s="61">
        <v>1</v>
      </c>
      <c r="L1465" s="110">
        <v>7469289727.452</v>
      </c>
      <c r="M1465" s="61">
        <v>1</v>
      </c>
      <c r="N1465" s="112" t="s">
        <v>10307</v>
      </c>
      <c r="O1465" s="61" t="s">
        <v>10308</v>
      </c>
      <c r="P1465" s="114" t="s">
        <v>10309</v>
      </c>
      <c r="Q1465" s="114" t="s">
        <v>10310</v>
      </c>
    </row>
    <row r="1466" spans="1:17">
      <c r="A1466" s="60">
        <v>43312</v>
      </c>
      <c r="B1466" s="61" t="s">
        <v>10311</v>
      </c>
      <c r="C1466" s="61" t="s">
        <v>10312</v>
      </c>
      <c r="D1466" s="61" t="s">
        <v>10313</v>
      </c>
      <c r="E1466" s="61" t="s">
        <v>25</v>
      </c>
      <c r="F1466" s="61">
        <v>45102020</v>
      </c>
      <c r="G1466" s="61">
        <v>359185462</v>
      </c>
      <c r="H1466" s="110">
        <v>24790980587.24</v>
      </c>
      <c r="I1466" s="113">
        <v>0.9</v>
      </c>
      <c r="J1466" s="110">
        <v>22311882528.516</v>
      </c>
      <c r="K1466" s="61">
        <v>1</v>
      </c>
      <c r="L1466" s="110">
        <v>22311882528.516</v>
      </c>
      <c r="M1466" s="61">
        <v>1</v>
      </c>
      <c r="N1466" s="112" t="s">
        <v>10314</v>
      </c>
      <c r="O1466" s="61" t="s">
        <v>10315</v>
      </c>
      <c r="P1466" s="114" t="s">
        <v>10316</v>
      </c>
      <c r="Q1466" s="114" t="s">
        <v>10317</v>
      </c>
    </row>
    <row r="1467" spans="1:17">
      <c r="A1467" s="60">
        <v>43312</v>
      </c>
      <c r="B1467" s="61" t="s">
        <v>10318</v>
      </c>
      <c r="C1467" s="61" t="s">
        <v>10319</v>
      </c>
      <c r="D1467" s="61" t="s">
        <v>10320</v>
      </c>
      <c r="E1467" s="61" t="s">
        <v>25</v>
      </c>
      <c r="F1467" s="61">
        <v>45102020</v>
      </c>
      <c r="G1467" s="61">
        <v>1200160405</v>
      </c>
      <c r="H1467" s="110">
        <v>98581175666.7</v>
      </c>
      <c r="I1467" s="113">
        <v>0.95</v>
      </c>
      <c r="J1467" s="110">
        <v>93652116883.365</v>
      </c>
      <c r="K1467" s="61">
        <v>1</v>
      </c>
      <c r="L1467" s="110">
        <v>93652116883.365</v>
      </c>
      <c r="M1467" s="61">
        <v>1</v>
      </c>
      <c r="N1467" s="112" t="s">
        <v>10321</v>
      </c>
      <c r="O1467" s="61" t="s">
        <v>10322</v>
      </c>
      <c r="P1467" s="114" t="s">
        <v>10323</v>
      </c>
      <c r="Q1467" s="114" t="s">
        <v>10324</v>
      </c>
    </row>
    <row r="1468" spans="1:17">
      <c r="A1468" s="60">
        <v>43312</v>
      </c>
      <c r="B1468" s="61" t="s">
        <v>10325</v>
      </c>
      <c r="C1468" s="61" t="s">
        <v>10326</v>
      </c>
      <c r="D1468" s="61" t="s">
        <v>10327</v>
      </c>
      <c r="E1468" s="61" t="s">
        <v>25</v>
      </c>
      <c r="F1468" s="61">
        <v>20106020</v>
      </c>
      <c r="G1468" s="61">
        <v>182031887</v>
      </c>
      <c r="H1468" s="110">
        <v>8127723754.55</v>
      </c>
      <c r="I1468" s="113">
        <v>0.95</v>
      </c>
      <c r="J1468" s="110">
        <v>7721337566.8225</v>
      </c>
      <c r="K1468" s="61">
        <v>1</v>
      </c>
      <c r="L1468" s="110">
        <v>7721337566.8225</v>
      </c>
      <c r="M1468" s="61">
        <v>1</v>
      </c>
      <c r="N1468" s="112" t="s">
        <v>10328</v>
      </c>
      <c r="O1468" s="61" t="s">
        <v>10329</v>
      </c>
      <c r="P1468" s="114" t="s">
        <v>10330</v>
      </c>
      <c r="Q1468" s="114" t="s">
        <v>10331</v>
      </c>
    </row>
    <row r="1469" spans="1:17">
      <c r="A1469" s="60">
        <v>43312</v>
      </c>
      <c r="B1469" s="61" t="s">
        <v>10332</v>
      </c>
      <c r="C1469" s="61" t="s">
        <v>10333</v>
      </c>
      <c r="D1469" s="61" t="s">
        <v>10334</v>
      </c>
      <c r="E1469" s="61" t="s">
        <v>25</v>
      </c>
      <c r="F1469" s="61">
        <v>40101015</v>
      </c>
      <c r="G1469" s="61">
        <v>346251605</v>
      </c>
      <c r="H1469" s="110">
        <v>6312166759.15</v>
      </c>
      <c r="I1469" s="113">
        <v>1</v>
      </c>
      <c r="J1469" s="110">
        <v>6312166759.15</v>
      </c>
      <c r="K1469" s="61">
        <v>1</v>
      </c>
      <c r="L1469" s="110">
        <v>6312166759.15</v>
      </c>
      <c r="M1469" s="61">
        <v>1</v>
      </c>
      <c r="N1469" s="112" t="s">
        <v>10335</v>
      </c>
      <c r="O1469" s="61" t="s">
        <v>10336</v>
      </c>
      <c r="P1469" s="114" t="s">
        <v>10337</v>
      </c>
      <c r="Q1469" s="114" t="s">
        <v>10338</v>
      </c>
    </row>
    <row r="1470" spans="1:17">
      <c r="A1470" s="60">
        <v>43312</v>
      </c>
      <c r="B1470" s="61" t="s">
        <v>10339</v>
      </c>
      <c r="C1470" s="61" t="s">
        <v>10340</v>
      </c>
      <c r="D1470" s="61" t="s">
        <v>10341</v>
      </c>
      <c r="E1470" s="61" t="s">
        <v>25</v>
      </c>
      <c r="F1470" s="61">
        <v>30201030</v>
      </c>
      <c r="G1470" s="61">
        <v>1419908267</v>
      </c>
      <c r="H1470" s="110">
        <v>163289450705</v>
      </c>
      <c r="I1470" s="113">
        <v>1</v>
      </c>
      <c r="J1470" s="110">
        <v>163289450705</v>
      </c>
      <c r="K1470" s="61">
        <v>1</v>
      </c>
      <c r="L1470" s="110">
        <v>163289450705</v>
      </c>
      <c r="M1470" s="61">
        <v>1</v>
      </c>
      <c r="N1470" s="112" t="s">
        <v>10342</v>
      </c>
      <c r="O1470" s="61" t="s">
        <v>10343</v>
      </c>
      <c r="P1470" s="114" t="s">
        <v>10344</v>
      </c>
      <c r="Q1470" s="114" t="s">
        <v>10345</v>
      </c>
    </row>
    <row r="1471" spans="1:17">
      <c r="A1471" s="60">
        <v>43312</v>
      </c>
      <c r="B1471" s="61" t="s">
        <v>10346</v>
      </c>
      <c r="C1471" s="61" t="s">
        <v>10347</v>
      </c>
      <c r="D1471" s="61" t="s">
        <v>10348</v>
      </c>
      <c r="E1471" s="61" t="s">
        <v>25</v>
      </c>
      <c r="F1471" s="61">
        <v>35202010</v>
      </c>
      <c r="G1471" s="61">
        <v>140840721</v>
      </c>
      <c r="H1471" s="110">
        <v>11340494854.92</v>
      </c>
      <c r="I1471" s="113">
        <v>0.95</v>
      </c>
      <c r="J1471" s="110">
        <v>10773470112.174</v>
      </c>
      <c r="K1471" s="61">
        <v>1</v>
      </c>
      <c r="L1471" s="110">
        <v>10773470112.174</v>
      </c>
      <c r="M1471" s="61">
        <v>1</v>
      </c>
      <c r="N1471" s="112" t="s">
        <v>10349</v>
      </c>
      <c r="O1471" s="61" t="s">
        <v>10350</v>
      </c>
      <c r="P1471" s="114" t="s">
        <v>10351</v>
      </c>
      <c r="Q1471" s="114" t="s">
        <v>10352</v>
      </c>
    </row>
    <row r="1472" spans="1:17">
      <c r="A1472" s="60">
        <v>43312</v>
      </c>
      <c r="B1472" s="61" t="s">
        <v>10353</v>
      </c>
      <c r="C1472" s="61" t="s">
        <v>10354</v>
      </c>
      <c r="D1472" s="61" t="s">
        <v>10355</v>
      </c>
      <c r="E1472" s="61" t="s">
        <v>25</v>
      </c>
      <c r="F1472" s="61">
        <v>35202010</v>
      </c>
      <c r="G1472" s="61">
        <v>5952864751</v>
      </c>
      <c r="H1472" s="110">
        <v>237697889507.43</v>
      </c>
      <c r="I1472" s="113">
        <v>1</v>
      </c>
      <c r="J1472" s="110">
        <v>237697889507.43</v>
      </c>
      <c r="K1472" s="61">
        <v>1</v>
      </c>
      <c r="L1472" s="110">
        <v>237697889507.43</v>
      </c>
      <c r="M1472" s="61">
        <v>1</v>
      </c>
      <c r="N1472" s="112" t="s">
        <v>10356</v>
      </c>
      <c r="O1472" s="61" t="s">
        <v>10357</v>
      </c>
      <c r="P1472" s="114" t="s">
        <v>10358</v>
      </c>
      <c r="Q1472" s="114" t="s">
        <v>10359</v>
      </c>
    </row>
    <row r="1473" spans="1:17">
      <c r="A1473" s="60">
        <v>43312</v>
      </c>
      <c r="B1473" s="61" t="s">
        <v>10360</v>
      </c>
      <c r="C1473" s="61" t="s">
        <v>10361</v>
      </c>
      <c r="D1473" s="61" t="s">
        <v>10362</v>
      </c>
      <c r="E1473" s="61" t="s">
        <v>25</v>
      </c>
      <c r="F1473" s="61">
        <v>30203010</v>
      </c>
      <c r="G1473" s="61">
        <v>1553229898</v>
      </c>
      <c r="H1473" s="110">
        <v>134043740197.4</v>
      </c>
      <c r="I1473" s="113">
        <v>1</v>
      </c>
      <c r="J1473" s="110">
        <v>134043740197.4</v>
      </c>
      <c r="K1473" s="61">
        <v>1</v>
      </c>
      <c r="L1473" s="110">
        <v>134043740197.4</v>
      </c>
      <c r="M1473" s="61">
        <v>1</v>
      </c>
      <c r="N1473" s="112" t="s">
        <v>10363</v>
      </c>
      <c r="O1473" s="61" t="s">
        <v>10364</v>
      </c>
      <c r="P1473" s="114" t="s">
        <v>10365</v>
      </c>
      <c r="Q1473" s="114" t="s">
        <v>10366</v>
      </c>
    </row>
    <row r="1474" spans="1:17">
      <c r="A1474" s="60">
        <v>43312</v>
      </c>
      <c r="B1474" s="61" t="s">
        <v>10367</v>
      </c>
      <c r="C1474" s="61" t="s">
        <v>10368</v>
      </c>
      <c r="D1474" s="61" t="s">
        <v>10369</v>
      </c>
      <c r="E1474" s="61" t="s">
        <v>25</v>
      </c>
      <c r="F1474" s="61">
        <v>10102030</v>
      </c>
      <c r="G1474" s="61">
        <v>466500000</v>
      </c>
      <c r="H1474" s="110">
        <v>57538110000</v>
      </c>
      <c r="I1474" s="113">
        <v>0.95</v>
      </c>
      <c r="J1474" s="110">
        <v>54661204500</v>
      </c>
      <c r="K1474" s="61">
        <v>1</v>
      </c>
      <c r="L1474" s="110">
        <v>54661204500</v>
      </c>
      <c r="M1474" s="61">
        <v>1</v>
      </c>
      <c r="N1474" s="112" t="s">
        <v>10370</v>
      </c>
      <c r="O1474" s="61" t="s">
        <v>10371</v>
      </c>
      <c r="P1474" s="114" t="s">
        <v>10372</v>
      </c>
      <c r="Q1474" s="114" t="s">
        <v>10373</v>
      </c>
    </row>
    <row r="1475" spans="1:17">
      <c r="A1475" s="60">
        <v>43312</v>
      </c>
      <c r="B1475" s="61" t="s">
        <v>10374</v>
      </c>
      <c r="C1475" s="61" t="s">
        <v>10375</v>
      </c>
      <c r="D1475" s="61" t="s">
        <v>10376</v>
      </c>
      <c r="E1475" s="61" t="s">
        <v>25</v>
      </c>
      <c r="F1475" s="61">
        <v>55101010</v>
      </c>
      <c r="G1475" s="61">
        <v>111799789</v>
      </c>
      <c r="H1475" s="110">
        <v>8992057029.27</v>
      </c>
      <c r="I1475" s="113">
        <v>1</v>
      </c>
      <c r="J1475" s="110">
        <v>8992057029.27</v>
      </c>
      <c r="K1475" s="61">
        <v>1</v>
      </c>
      <c r="L1475" s="110">
        <v>8992057029.27</v>
      </c>
      <c r="M1475" s="61">
        <v>1</v>
      </c>
      <c r="N1475" s="112" t="s">
        <v>10377</v>
      </c>
      <c r="O1475" s="61" t="s">
        <v>10378</v>
      </c>
      <c r="P1475" s="114" t="s">
        <v>10379</v>
      </c>
      <c r="Q1475" s="114" t="s">
        <v>10380</v>
      </c>
    </row>
    <row r="1476" spans="1:17">
      <c r="A1476" s="60">
        <v>43312</v>
      </c>
      <c r="B1476" s="61" t="s">
        <v>10381</v>
      </c>
      <c r="C1476" s="61" t="s">
        <v>10382</v>
      </c>
      <c r="D1476" s="61" t="s">
        <v>10383</v>
      </c>
      <c r="E1476" s="61" t="s">
        <v>25</v>
      </c>
      <c r="F1476" s="61">
        <v>10102020</v>
      </c>
      <c r="G1476" s="61">
        <v>170300825</v>
      </c>
      <c r="H1476" s="110">
        <v>32232837147.75</v>
      </c>
      <c r="I1476" s="113">
        <v>1</v>
      </c>
      <c r="J1476" s="110">
        <v>32232837147.75</v>
      </c>
      <c r="K1476" s="61">
        <v>1</v>
      </c>
      <c r="L1476" s="110">
        <v>32232837147.75</v>
      </c>
      <c r="M1476" s="61">
        <v>1</v>
      </c>
      <c r="N1476" s="112" t="s">
        <v>10384</v>
      </c>
      <c r="O1476" s="61" t="s">
        <v>10385</v>
      </c>
      <c r="P1476" s="114" t="s">
        <v>10386</v>
      </c>
      <c r="Q1476" s="114" t="s">
        <v>10387</v>
      </c>
    </row>
    <row r="1477" spans="1:17">
      <c r="A1477" s="60">
        <v>43312</v>
      </c>
      <c r="B1477" s="61" t="s">
        <v>10388</v>
      </c>
      <c r="C1477" s="61" t="s">
        <v>10389</v>
      </c>
      <c r="D1477" s="61" t="s">
        <v>10390</v>
      </c>
      <c r="E1477" s="61" t="s">
        <v>25</v>
      </c>
      <c r="F1477" s="61">
        <v>10102040</v>
      </c>
      <c r="G1477" s="61">
        <v>157011139</v>
      </c>
      <c r="H1477" s="110">
        <v>3813800566.31</v>
      </c>
      <c r="I1477" s="113">
        <v>0.95</v>
      </c>
      <c r="J1477" s="110">
        <v>3623110537.9945</v>
      </c>
      <c r="K1477" s="61">
        <v>1</v>
      </c>
      <c r="L1477" s="110">
        <v>3623110537.9945</v>
      </c>
      <c r="M1477" s="61">
        <v>1</v>
      </c>
      <c r="N1477" s="112" t="s">
        <v>10391</v>
      </c>
      <c r="O1477" s="61" t="s">
        <v>10392</v>
      </c>
      <c r="P1477" s="114" t="s">
        <v>10393</v>
      </c>
      <c r="Q1477" s="114" t="s">
        <v>10394</v>
      </c>
    </row>
    <row r="1478" spans="1:17">
      <c r="A1478" s="60">
        <v>43312</v>
      </c>
      <c r="B1478" s="61" t="s">
        <v>10395</v>
      </c>
      <c r="C1478" s="61" t="s">
        <v>10396</v>
      </c>
      <c r="D1478" s="61" t="s">
        <v>10397</v>
      </c>
      <c r="E1478" s="61" t="s">
        <v>25</v>
      </c>
      <c r="F1478" s="61">
        <v>40101015</v>
      </c>
      <c r="G1478" s="61">
        <v>473000000</v>
      </c>
      <c r="H1478" s="110">
        <v>68504590000</v>
      </c>
      <c r="I1478" s="113">
        <v>1</v>
      </c>
      <c r="J1478" s="110">
        <v>68504590000</v>
      </c>
      <c r="K1478" s="61">
        <v>1</v>
      </c>
      <c r="L1478" s="110">
        <v>68504590000</v>
      </c>
      <c r="M1478" s="61">
        <v>1</v>
      </c>
      <c r="N1478" s="112" t="s">
        <v>10398</v>
      </c>
      <c r="O1478" s="61" t="s">
        <v>10399</v>
      </c>
      <c r="P1478" s="114" t="s">
        <v>10400</v>
      </c>
      <c r="Q1478" s="114" t="s">
        <v>10401</v>
      </c>
    </row>
    <row r="1479" spans="1:17">
      <c r="A1479" s="60">
        <v>43312</v>
      </c>
      <c r="B1479" s="61" t="s">
        <v>10402</v>
      </c>
      <c r="C1479" s="61" t="s">
        <v>10403</v>
      </c>
      <c r="D1479" s="61" t="s">
        <v>10404</v>
      </c>
      <c r="E1479" s="61" t="s">
        <v>25</v>
      </c>
      <c r="F1479" s="61">
        <v>25202010</v>
      </c>
      <c r="G1479" s="61">
        <v>63058544</v>
      </c>
      <c r="H1479" s="110">
        <v>6647631708.48</v>
      </c>
      <c r="I1479" s="113">
        <v>0.95</v>
      </c>
      <c r="J1479" s="110">
        <v>6315250123.056</v>
      </c>
      <c r="K1479" s="61">
        <v>1</v>
      </c>
      <c r="L1479" s="110">
        <v>6315250123.056</v>
      </c>
      <c r="M1479" s="61">
        <v>1</v>
      </c>
      <c r="N1479" s="112" t="s">
        <v>10405</v>
      </c>
      <c r="O1479" s="61" t="s">
        <v>10406</v>
      </c>
      <c r="P1479" s="114" t="s">
        <v>10407</v>
      </c>
      <c r="Q1479" s="114" t="s">
        <v>10408</v>
      </c>
    </row>
    <row r="1480" spans="1:17">
      <c r="A1480" s="60">
        <v>43312</v>
      </c>
      <c r="B1480" s="61" t="s">
        <v>10409</v>
      </c>
      <c r="C1480" s="61" t="s">
        <v>10410</v>
      </c>
      <c r="D1480" s="61" t="s">
        <v>10411</v>
      </c>
      <c r="E1480" s="61" t="s">
        <v>25</v>
      </c>
      <c r="F1480" s="61">
        <v>15101050</v>
      </c>
      <c r="G1480" s="61">
        <v>249880613</v>
      </c>
      <c r="H1480" s="110">
        <v>27651788634.58</v>
      </c>
      <c r="I1480" s="113">
        <v>1</v>
      </c>
      <c r="J1480" s="110">
        <v>27651788634.58</v>
      </c>
      <c r="K1480" s="61">
        <v>1</v>
      </c>
      <c r="L1480" s="110">
        <v>27651788634.58</v>
      </c>
      <c r="M1480" s="61">
        <v>1</v>
      </c>
      <c r="N1480" s="112" t="s">
        <v>10412</v>
      </c>
      <c r="O1480" s="61" t="s">
        <v>10413</v>
      </c>
      <c r="P1480" s="114" t="s">
        <v>10414</v>
      </c>
      <c r="Q1480" s="114" t="s">
        <v>10415</v>
      </c>
    </row>
    <row r="1481" spans="1:17">
      <c r="A1481" s="60">
        <v>43312</v>
      </c>
      <c r="B1481" s="61" t="s">
        <v>10416</v>
      </c>
      <c r="C1481" s="61" t="s">
        <v>10417</v>
      </c>
      <c r="D1481" s="61" t="s">
        <v>10418</v>
      </c>
      <c r="E1481" s="61" t="s">
        <v>25</v>
      </c>
      <c r="F1481" s="61">
        <v>55101010</v>
      </c>
      <c r="G1481" s="61">
        <v>694049792</v>
      </c>
      <c r="H1481" s="110">
        <v>19967812515.84</v>
      </c>
      <c r="I1481" s="113">
        <v>1</v>
      </c>
      <c r="J1481" s="110">
        <v>19967812515.84</v>
      </c>
      <c r="K1481" s="61">
        <v>1</v>
      </c>
      <c r="L1481" s="110">
        <v>19967812515.84</v>
      </c>
      <c r="M1481" s="61">
        <v>1</v>
      </c>
      <c r="N1481" s="112" t="s">
        <v>10419</v>
      </c>
      <c r="O1481" s="61" t="s">
        <v>10420</v>
      </c>
      <c r="P1481" s="114" t="s">
        <v>10421</v>
      </c>
      <c r="Q1481" s="114" t="s">
        <v>10422</v>
      </c>
    </row>
    <row r="1482" spans="1:17">
      <c r="A1482" s="60">
        <v>43312</v>
      </c>
      <c r="B1482" s="61" t="s">
        <v>10423</v>
      </c>
      <c r="C1482" s="61" t="s">
        <v>10424</v>
      </c>
      <c r="D1482" s="61" t="s">
        <v>10425</v>
      </c>
      <c r="E1482" s="61" t="s">
        <v>25</v>
      </c>
      <c r="F1482" s="61">
        <v>15101040</v>
      </c>
      <c r="G1482" s="61">
        <v>287136596</v>
      </c>
      <c r="H1482" s="110">
        <v>48095379830</v>
      </c>
      <c r="I1482" s="113">
        <v>1</v>
      </c>
      <c r="J1482" s="110">
        <v>48095379830</v>
      </c>
      <c r="K1482" s="61">
        <v>1</v>
      </c>
      <c r="L1482" s="110">
        <v>48095379830</v>
      </c>
      <c r="M1482" s="61">
        <v>1</v>
      </c>
      <c r="N1482" s="112" t="s">
        <v>10426</v>
      </c>
      <c r="O1482" s="61" t="s">
        <v>10427</v>
      </c>
      <c r="P1482" s="114" t="s">
        <v>10428</v>
      </c>
      <c r="Q1482" s="114" t="s">
        <v>10429</v>
      </c>
    </row>
    <row r="1483" spans="1:17">
      <c r="A1483" s="60">
        <v>43312</v>
      </c>
      <c r="B1483" s="61" t="s">
        <v>10430</v>
      </c>
      <c r="C1483" s="61" t="s">
        <v>10431</v>
      </c>
      <c r="D1483" s="61" t="s">
        <v>10432</v>
      </c>
      <c r="E1483" s="61" t="s">
        <v>25</v>
      </c>
      <c r="F1483" s="61">
        <v>40203010</v>
      </c>
      <c r="G1483" s="61">
        <v>244444519</v>
      </c>
      <c r="H1483" s="110">
        <v>29108453322.52</v>
      </c>
      <c r="I1483" s="113">
        <v>1</v>
      </c>
      <c r="J1483" s="110">
        <v>29108453322.52</v>
      </c>
      <c r="K1483" s="61">
        <v>1</v>
      </c>
      <c r="L1483" s="110">
        <v>29108453322.52</v>
      </c>
      <c r="M1483" s="61">
        <v>1</v>
      </c>
      <c r="N1483" s="112" t="s">
        <v>10433</v>
      </c>
      <c r="O1483" s="61" t="s">
        <v>10434</v>
      </c>
      <c r="P1483" s="114" t="s">
        <v>10435</v>
      </c>
      <c r="Q1483" s="114" t="s">
        <v>10436</v>
      </c>
    </row>
    <row r="1484" spans="1:17">
      <c r="A1484" s="60">
        <v>43312</v>
      </c>
      <c r="B1484" s="61" t="s">
        <v>10437</v>
      </c>
      <c r="C1484" s="61" t="s">
        <v>10438</v>
      </c>
      <c r="D1484" s="61" t="s">
        <v>10439</v>
      </c>
      <c r="E1484" s="61" t="s">
        <v>25</v>
      </c>
      <c r="F1484" s="61">
        <v>40301020</v>
      </c>
      <c r="G1484" s="61">
        <v>289656803</v>
      </c>
      <c r="H1484" s="110">
        <v>16823267118.24</v>
      </c>
      <c r="I1484" s="113">
        <v>1</v>
      </c>
      <c r="J1484" s="110">
        <v>16823267118.24</v>
      </c>
      <c r="K1484" s="61">
        <v>1</v>
      </c>
      <c r="L1484" s="110">
        <v>16823267118.24</v>
      </c>
      <c r="M1484" s="61">
        <v>1</v>
      </c>
      <c r="N1484" s="112" t="s">
        <v>10440</v>
      </c>
      <c r="O1484" s="61" t="s">
        <v>10441</v>
      </c>
      <c r="P1484" s="114" t="s">
        <v>10442</v>
      </c>
      <c r="Q1484" s="114" t="s">
        <v>10443</v>
      </c>
    </row>
    <row r="1485" spans="1:17">
      <c r="A1485" s="60">
        <v>43312</v>
      </c>
      <c r="B1485" s="61" t="s">
        <v>10444</v>
      </c>
      <c r="C1485" s="61" t="s">
        <v>10445</v>
      </c>
      <c r="D1485" s="61" t="s">
        <v>10446</v>
      </c>
      <c r="E1485" s="61" t="s">
        <v>25</v>
      </c>
      <c r="F1485" s="61">
        <v>30301010</v>
      </c>
      <c r="G1485" s="61">
        <v>2521003706</v>
      </c>
      <c r="H1485" s="110">
        <v>203898779741.28</v>
      </c>
      <c r="I1485" s="113">
        <v>1</v>
      </c>
      <c r="J1485" s="110">
        <v>203898779741.28</v>
      </c>
      <c r="K1485" s="61">
        <v>1</v>
      </c>
      <c r="L1485" s="110">
        <v>203898779741.28</v>
      </c>
      <c r="M1485" s="61">
        <v>1</v>
      </c>
      <c r="N1485" s="112" t="s">
        <v>10447</v>
      </c>
      <c r="O1485" s="61" t="s">
        <v>10448</v>
      </c>
      <c r="P1485" s="114" t="s">
        <v>10449</v>
      </c>
      <c r="Q1485" s="114" t="s">
        <v>10450</v>
      </c>
    </row>
    <row r="1486" spans="1:17">
      <c r="A1486" s="60">
        <v>43312</v>
      </c>
      <c r="B1486" s="61" t="s">
        <v>10451</v>
      </c>
      <c r="C1486" s="61" t="s">
        <v>10452</v>
      </c>
      <c r="D1486" s="61" t="s">
        <v>10453</v>
      </c>
      <c r="E1486" s="61" t="s">
        <v>25</v>
      </c>
      <c r="F1486" s="61">
        <v>40301040</v>
      </c>
      <c r="G1486" s="61">
        <v>582275989</v>
      </c>
      <c r="H1486" s="110">
        <v>34942382099.89</v>
      </c>
      <c r="I1486" s="113">
        <v>1</v>
      </c>
      <c r="J1486" s="110">
        <v>34942382099.89</v>
      </c>
      <c r="K1486" s="61">
        <v>1</v>
      </c>
      <c r="L1486" s="110">
        <v>34942382099.89</v>
      </c>
      <c r="M1486" s="61">
        <v>1</v>
      </c>
      <c r="N1486" s="112" t="s">
        <v>10454</v>
      </c>
      <c r="O1486" s="61" t="s">
        <v>10455</v>
      </c>
      <c r="P1486" s="114" t="s">
        <v>10456</v>
      </c>
      <c r="Q1486" s="114" t="s">
        <v>10457</v>
      </c>
    </row>
    <row r="1487" spans="1:17">
      <c r="A1487" s="60">
        <v>43312</v>
      </c>
      <c r="B1487" s="61" t="s">
        <v>10458</v>
      </c>
      <c r="C1487" s="61" t="s">
        <v>10459</v>
      </c>
      <c r="D1487" s="61" t="s">
        <v>10460</v>
      </c>
      <c r="E1487" s="61" t="s">
        <v>25</v>
      </c>
      <c r="F1487" s="61">
        <v>60101020</v>
      </c>
      <c r="G1487" s="61">
        <v>533054000</v>
      </c>
      <c r="H1487" s="110">
        <v>34979003480</v>
      </c>
      <c r="I1487" s="113">
        <v>1</v>
      </c>
      <c r="J1487" s="110">
        <v>34979003480</v>
      </c>
      <c r="K1487" s="61">
        <v>1</v>
      </c>
      <c r="L1487" s="110">
        <v>34979003480</v>
      </c>
      <c r="M1487" s="61">
        <v>1</v>
      </c>
      <c r="N1487" s="112" t="s">
        <v>10461</v>
      </c>
      <c r="O1487" s="61" t="s">
        <v>10462</v>
      </c>
      <c r="P1487" s="114" t="s">
        <v>10463</v>
      </c>
      <c r="Q1487" s="114" t="s">
        <v>10464</v>
      </c>
    </row>
    <row r="1488" spans="1:17">
      <c r="A1488" s="60">
        <v>43312</v>
      </c>
      <c r="B1488" s="61" t="s">
        <v>10465</v>
      </c>
      <c r="C1488" s="61" t="s">
        <v>10466</v>
      </c>
      <c r="D1488" s="61" t="s">
        <v>10467</v>
      </c>
      <c r="E1488" s="61" t="s">
        <v>25</v>
      </c>
      <c r="F1488" s="61">
        <v>40301020</v>
      </c>
      <c r="G1488" s="61">
        <v>422000000</v>
      </c>
      <c r="H1488" s="110">
        <v>42584020000</v>
      </c>
      <c r="I1488" s="113">
        <v>1</v>
      </c>
      <c r="J1488" s="110">
        <v>42584020000</v>
      </c>
      <c r="K1488" s="61">
        <v>1</v>
      </c>
      <c r="L1488" s="110">
        <v>42584020000</v>
      </c>
      <c r="M1488" s="61">
        <v>1</v>
      </c>
      <c r="N1488" s="112" t="s">
        <v>10468</v>
      </c>
      <c r="O1488" s="61" t="s">
        <v>10469</v>
      </c>
      <c r="P1488" s="114" t="s">
        <v>10470</v>
      </c>
      <c r="Q1488" s="114" t="s">
        <v>10471</v>
      </c>
    </row>
    <row r="1489" spans="1:17">
      <c r="A1489" s="60">
        <v>43312</v>
      </c>
      <c r="B1489" s="61" t="s">
        <v>10472</v>
      </c>
      <c r="C1489" s="61" t="s">
        <v>10473</v>
      </c>
      <c r="D1489" s="61" t="s">
        <v>10474</v>
      </c>
      <c r="E1489" s="61" t="s">
        <v>25</v>
      </c>
      <c r="F1489" s="61">
        <v>55103010</v>
      </c>
      <c r="G1489" s="61">
        <v>504764707</v>
      </c>
      <c r="H1489" s="110">
        <v>26025668292.92</v>
      </c>
      <c r="I1489" s="113">
        <v>1</v>
      </c>
      <c r="J1489" s="110">
        <v>26025668292.92</v>
      </c>
      <c r="K1489" s="61">
        <v>1</v>
      </c>
      <c r="L1489" s="110">
        <v>26025668292.92</v>
      </c>
      <c r="M1489" s="61">
        <v>1</v>
      </c>
      <c r="N1489" s="112" t="s">
        <v>10475</v>
      </c>
      <c r="O1489" s="61" t="s">
        <v>10476</v>
      </c>
      <c r="P1489" s="114" t="s">
        <v>10477</v>
      </c>
      <c r="Q1489" s="114" t="s">
        <v>10478</v>
      </c>
    </row>
    <row r="1490" spans="1:17">
      <c r="A1490" s="60">
        <v>43312</v>
      </c>
      <c r="B1490" s="61" t="s">
        <v>10479</v>
      </c>
      <c r="C1490" s="61" t="s">
        <v>10480</v>
      </c>
      <c r="D1490" s="61" t="s">
        <v>10481</v>
      </c>
      <c r="E1490" s="61" t="s">
        <v>25</v>
      </c>
      <c r="F1490" s="61">
        <v>60101080</v>
      </c>
      <c r="G1490" s="61">
        <v>174041219</v>
      </c>
      <c r="H1490" s="110">
        <v>37911398734.77</v>
      </c>
      <c r="I1490" s="113">
        <v>0.9</v>
      </c>
      <c r="J1490" s="110">
        <v>34120258861.293</v>
      </c>
      <c r="K1490" s="61">
        <v>1</v>
      </c>
      <c r="L1490" s="110">
        <v>34120258861.293</v>
      </c>
      <c r="M1490" s="61">
        <v>1</v>
      </c>
      <c r="N1490" s="112" t="s">
        <v>10482</v>
      </c>
      <c r="O1490" s="61" t="s">
        <v>10483</v>
      </c>
      <c r="P1490" s="114" t="s">
        <v>10484</v>
      </c>
      <c r="Q1490" s="114" t="s">
        <v>10485</v>
      </c>
    </row>
    <row r="1491" spans="1:17">
      <c r="A1491" s="60">
        <v>43312</v>
      </c>
      <c r="B1491" s="61" t="s">
        <v>10486</v>
      </c>
      <c r="C1491" s="61" t="s">
        <v>10487</v>
      </c>
      <c r="D1491" s="61" t="s">
        <v>10488</v>
      </c>
      <c r="E1491" s="61" t="s">
        <v>25</v>
      </c>
      <c r="F1491" s="61">
        <v>25201030</v>
      </c>
      <c r="G1491" s="61">
        <v>286465036</v>
      </c>
      <c r="H1491" s="110">
        <v>8161388875.64</v>
      </c>
      <c r="I1491" s="113">
        <v>0.95</v>
      </c>
      <c r="J1491" s="110">
        <v>7753319431.858</v>
      </c>
      <c r="K1491" s="61">
        <v>1</v>
      </c>
      <c r="L1491" s="110">
        <v>7753319431.858</v>
      </c>
      <c r="M1491" s="61">
        <v>1</v>
      </c>
      <c r="N1491" s="112" t="s">
        <v>10489</v>
      </c>
      <c r="O1491" s="61" t="s">
        <v>10490</v>
      </c>
      <c r="P1491" s="114" t="s">
        <v>10491</v>
      </c>
      <c r="Q1491" s="114" t="s">
        <v>10492</v>
      </c>
    </row>
    <row r="1492" spans="1:17">
      <c r="A1492" s="60">
        <v>43312</v>
      </c>
      <c r="B1492" s="61" t="s">
        <v>10493</v>
      </c>
      <c r="C1492" s="61" t="s">
        <v>10494</v>
      </c>
      <c r="D1492" s="61" t="s">
        <v>10495</v>
      </c>
      <c r="E1492" s="61" t="s">
        <v>25</v>
      </c>
      <c r="F1492" s="61">
        <v>25203010</v>
      </c>
      <c r="G1492" s="61">
        <v>76929334</v>
      </c>
      <c r="H1492" s="110">
        <v>11810191355.68</v>
      </c>
      <c r="I1492" s="113">
        <v>1</v>
      </c>
      <c r="J1492" s="110">
        <v>11810191355.68</v>
      </c>
      <c r="K1492" s="61">
        <v>1</v>
      </c>
      <c r="L1492" s="110">
        <v>11810191355.68</v>
      </c>
      <c r="M1492" s="61">
        <v>1</v>
      </c>
      <c r="N1492" s="112" t="s">
        <v>10496</v>
      </c>
      <c r="O1492" s="61" t="s">
        <v>10497</v>
      </c>
      <c r="P1492" s="114" t="s">
        <v>10498</v>
      </c>
      <c r="Q1492" s="114" t="s">
        <v>10499</v>
      </c>
    </row>
    <row r="1493" spans="1:17">
      <c r="A1493" s="60">
        <v>43312</v>
      </c>
      <c r="B1493" s="61" t="s">
        <v>10500</v>
      </c>
      <c r="C1493" s="61" t="s">
        <v>10501</v>
      </c>
      <c r="D1493" s="61" t="s">
        <v>10502</v>
      </c>
      <c r="E1493" s="61" t="s">
        <v>25</v>
      </c>
      <c r="F1493" s="61">
        <v>45301020</v>
      </c>
      <c r="G1493" s="61">
        <v>126493599</v>
      </c>
      <c r="H1493" s="110">
        <v>10342116654.24</v>
      </c>
      <c r="I1493" s="113">
        <v>1</v>
      </c>
      <c r="J1493" s="110">
        <v>10342116654.24</v>
      </c>
      <c r="K1493" s="61">
        <v>1</v>
      </c>
      <c r="L1493" s="110">
        <v>10342116654.24</v>
      </c>
      <c r="M1493" s="61">
        <v>1</v>
      </c>
      <c r="N1493" s="112" t="s">
        <v>10503</v>
      </c>
      <c r="O1493" s="61" t="s">
        <v>10504</v>
      </c>
      <c r="P1493" s="114" t="s">
        <v>10505</v>
      </c>
      <c r="Q1493" s="114" t="s">
        <v>10506</v>
      </c>
    </row>
    <row r="1494" spans="1:17">
      <c r="A1494" s="60">
        <v>43312</v>
      </c>
      <c r="B1494" s="61" t="s">
        <v>10507</v>
      </c>
      <c r="C1494" s="61" t="s">
        <v>10508</v>
      </c>
      <c r="D1494" s="61" t="s">
        <v>10509</v>
      </c>
      <c r="E1494" s="61" t="s">
        <v>25</v>
      </c>
      <c r="F1494" s="61">
        <v>45301020</v>
      </c>
      <c r="G1494" s="61">
        <v>1480363298</v>
      </c>
      <c r="H1494" s="110">
        <v>94876483768.82</v>
      </c>
      <c r="I1494" s="113">
        <v>1</v>
      </c>
      <c r="J1494" s="110">
        <v>94876483768.82</v>
      </c>
      <c r="K1494" s="61">
        <v>1</v>
      </c>
      <c r="L1494" s="110">
        <v>94876483768.82</v>
      </c>
      <c r="M1494" s="61">
        <v>1</v>
      </c>
      <c r="N1494" s="112" t="s">
        <v>10510</v>
      </c>
      <c r="O1494" s="61" t="s">
        <v>10511</v>
      </c>
      <c r="P1494" s="114" t="s">
        <v>10512</v>
      </c>
      <c r="Q1494" s="114" t="s">
        <v>10513</v>
      </c>
    </row>
    <row r="1495" spans="1:17">
      <c r="A1495" s="60">
        <v>43312</v>
      </c>
      <c r="B1495" s="61" t="s">
        <v>10514</v>
      </c>
      <c r="C1495" s="61" t="s">
        <v>10515</v>
      </c>
      <c r="D1495" s="61" t="s">
        <v>10516</v>
      </c>
      <c r="E1495" s="61" t="s">
        <v>25</v>
      </c>
      <c r="F1495" s="61">
        <v>35102015</v>
      </c>
      <c r="G1495" s="61">
        <v>135637852</v>
      </c>
      <c r="H1495" s="110">
        <v>14610909417.44</v>
      </c>
      <c r="I1495" s="113">
        <v>1</v>
      </c>
      <c r="J1495" s="110">
        <v>14610909417.44</v>
      </c>
      <c r="K1495" s="61">
        <v>1</v>
      </c>
      <c r="L1495" s="110">
        <v>14610909417.44</v>
      </c>
      <c r="M1495" s="61">
        <v>1</v>
      </c>
      <c r="N1495" s="112" t="s">
        <v>10517</v>
      </c>
      <c r="O1495" s="61" t="s">
        <v>10518</v>
      </c>
      <c r="P1495" s="114" t="s">
        <v>10519</v>
      </c>
      <c r="Q1495" s="114" t="s">
        <v>10520</v>
      </c>
    </row>
    <row r="1496" spans="1:17">
      <c r="A1496" s="60">
        <v>43312</v>
      </c>
      <c r="B1496" s="61" t="s">
        <v>10521</v>
      </c>
      <c r="C1496" s="61" t="s">
        <v>10522</v>
      </c>
      <c r="D1496" s="61" t="s">
        <v>10523</v>
      </c>
      <c r="E1496" s="61" t="s">
        <v>25</v>
      </c>
      <c r="F1496" s="61">
        <v>25502020</v>
      </c>
      <c r="G1496" s="61">
        <v>449129658</v>
      </c>
      <c r="H1496" s="110">
        <v>9561970418.82</v>
      </c>
      <c r="I1496" s="113">
        <v>1</v>
      </c>
      <c r="J1496" s="110">
        <v>9561970418.82</v>
      </c>
      <c r="K1496" s="61">
        <v>1</v>
      </c>
      <c r="L1496" s="110">
        <v>9561970418.82</v>
      </c>
      <c r="M1496" s="61">
        <v>1</v>
      </c>
      <c r="N1496" s="112" t="s">
        <v>10524</v>
      </c>
      <c r="O1496" s="61" t="s">
        <v>10525</v>
      </c>
      <c r="P1496" s="114" t="s">
        <v>10526</v>
      </c>
      <c r="Q1496" s="114" t="s">
        <v>10527</v>
      </c>
    </row>
    <row r="1497" spans="1:17">
      <c r="A1497" s="60">
        <v>43312</v>
      </c>
      <c r="B1497" s="61" t="s">
        <v>10528</v>
      </c>
      <c r="C1497" s="61" t="s">
        <v>10529</v>
      </c>
      <c r="D1497" s="61" t="s">
        <v>10530</v>
      </c>
      <c r="E1497" s="61" t="s">
        <v>25</v>
      </c>
      <c r="F1497" s="61">
        <v>25203010</v>
      </c>
      <c r="G1497" s="61">
        <v>55408452</v>
      </c>
      <c r="H1497" s="110">
        <v>7479032850.96</v>
      </c>
      <c r="I1497" s="113">
        <v>1</v>
      </c>
      <c r="J1497" s="110">
        <v>7479032850.96</v>
      </c>
      <c r="K1497" s="61">
        <v>1</v>
      </c>
      <c r="L1497" s="110">
        <v>7479032850.96</v>
      </c>
      <c r="M1497" s="61">
        <v>1</v>
      </c>
      <c r="N1497" s="112" t="s">
        <v>10531</v>
      </c>
      <c r="O1497" s="61" t="s">
        <v>10532</v>
      </c>
      <c r="P1497" s="114" t="s">
        <v>10533</v>
      </c>
      <c r="Q1497" s="114" t="s">
        <v>10534</v>
      </c>
    </row>
    <row r="1498" spans="1:17">
      <c r="A1498" s="60">
        <v>43312</v>
      </c>
      <c r="B1498" s="61" t="s">
        <v>10535</v>
      </c>
      <c r="C1498" s="61" t="s">
        <v>10536</v>
      </c>
      <c r="D1498" s="61" t="s">
        <v>10537</v>
      </c>
      <c r="E1498" s="61" t="s">
        <v>25</v>
      </c>
      <c r="F1498" s="61">
        <v>40203020</v>
      </c>
      <c r="G1498" s="61">
        <v>145614962</v>
      </c>
      <c r="H1498" s="110">
        <v>13336874369.58</v>
      </c>
      <c r="I1498" s="113">
        <v>0.9</v>
      </c>
      <c r="J1498" s="110">
        <v>12003186932.622</v>
      </c>
      <c r="K1498" s="61">
        <v>1</v>
      </c>
      <c r="L1498" s="110">
        <v>12003186932.622</v>
      </c>
      <c r="M1498" s="61">
        <v>1</v>
      </c>
      <c r="N1498" s="112" t="s">
        <v>10538</v>
      </c>
      <c r="O1498" s="61" t="s">
        <v>10539</v>
      </c>
      <c r="P1498" s="114" t="s">
        <v>10540</v>
      </c>
      <c r="Q1498" s="114" t="s">
        <v>10541</v>
      </c>
    </row>
    <row r="1499" spans="1:17">
      <c r="A1499" s="60">
        <v>43312</v>
      </c>
      <c r="B1499" s="61" t="s">
        <v>10542</v>
      </c>
      <c r="C1499" s="61" t="s">
        <v>10543</v>
      </c>
      <c r="D1499" s="61" t="s">
        <v>10544</v>
      </c>
      <c r="E1499" s="61" t="s">
        <v>25</v>
      </c>
      <c r="F1499" s="61">
        <v>20101010</v>
      </c>
      <c r="G1499" s="61">
        <v>288506000</v>
      </c>
      <c r="H1499" s="110">
        <v>57132843180</v>
      </c>
      <c r="I1499" s="113">
        <v>1</v>
      </c>
      <c r="J1499" s="110">
        <v>57132843180</v>
      </c>
      <c r="K1499" s="61">
        <v>1</v>
      </c>
      <c r="L1499" s="110">
        <v>57132843180</v>
      </c>
      <c r="M1499" s="61">
        <v>1</v>
      </c>
      <c r="N1499" s="112" t="s">
        <v>10545</v>
      </c>
      <c r="O1499" s="61" t="s">
        <v>10546</v>
      </c>
      <c r="P1499" s="114" t="s">
        <v>10547</v>
      </c>
      <c r="Q1499" s="114" t="s">
        <v>10548</v>
      </c>
    </row>
    <row r="1500" spans="1:17">
      <c r="A1500" s="60">
        <v>43312</v>
      </c>
      <c r="B1500" s="61" t="s">
        <v>10549</v>
      </c>
      <c r="C1500" s="61" t="s">
        <v>10550</v>
      </c>
      <c r="D1500" s="61" t="s">
        <v>10551</v>
      </c>
      <c r="E1500" s="61" t="s">
        <v>25</v>
      </c>
      <c r="F1500" s="61">
        <v>60101070</v>
      </c>
      <c r="G1500" s="61">
        <v>284245504</v>
      </c>
      <c r="H1500" s="110">
        <v>15852371758.08</v>
      </c>
      <c r="I1500" s="113">
        <v>1</v>
      </c>
      <c r="J1500" s="110">
        <v>15852371758.08</v>
      </c>
      <c r="K1500" s="61">
        <v>1</v>
      </c>
      <c r="L1500" s="110">
        <v>15852371758.08</v>
      </c>
      <c r="M1500" s="61">
        <v>1</v>
      </c>
      <c r="N1500" s="112" t="s">
        <v>10552</v>
      </c>
      <c r="O1500" s="61" t="s">
        <v>10553</v>
      </c>
      <c r="P1500" s="114" t="s">
        <v>10554</v>
      </c>
      <c r="Q1500" s="114" t="s">
        <v>10555</v>
      </c>
    </row>
    <row r="1501" spans="1:17">
      <c r="A1501" s="60">
        <v>43312</v>
      </c>
      <c r="B1501" s="61" t="s">
        <v>10556</v>
      </c>
      <c r="C1501" s="61" t="s">
        <v>10557</v>
      </c>
      <c r="D1501" s="61" t="s">
        <v>10558</v>
      </c>
      <c r="E1501" s="61" t="s">
        <v>25</v>
      </c>
      <c r="F1501" s="61">
        <v>45103020</v>
      </c>
      <c r="G1501" s="61">
        <v>177004300</v>
      </c>
      <c r="H1501" s="110">
        <v>24998317289</v>
      </c>
      <c r="I1501" s="113">
        <v>1</v>
      </c>
      <c r="J1501" s="110">
        <v>24998317289</v>
      </c>
      <c r="K1501" s="61">
        <v>1</v>
      </c>
      <c r="L1501" s="110">
        <v>24998317289</v>
      </c>
      <c r="M1501" s="61">
        <v>1</v>
      </c>
      <c r="N1501" s="112" t="s">
        <v>10559</v>
      </c>
      <c r="O1501" s="61" t="s">
        <v>10560</v>
      </c>
      <c r="P1501" s="114" t="s">
        <v>10561</v>
      </c>
      <c r="Q1501" s="114" t="s">
        <v>10562</v>
      </c>
    </row>
    <row r="1502" spans="1:17">
      <c r="A1502" s="60">
        <v>43312</v>
      </c>
      <c r="B1502" s="61" t="s">
        <v>10563</v>
      </c>
      <c r="C1502" s="61" t="s">
        <v>10564</v>
      </c>
      <c r="D1502" s="61" t="s">
        <v>10565</v>
      </c>
      <c r="E1502" s="61" t="s">
        <v>25</v>
      </c>
      <c r="F1502" s="61">
        <v>60101070</v>
      </c>
      <c r="G1502" s="61">
        <v>170794466</v>
      </c>
      <c r="H1502" s="110">
        <v>10867651871.58</v>
      </c>
      <c r="I1502" s="113">
        <v>0.9</v>
      </c>
      <c r="J1502" s="110">
        <v>9780886684.422</v>
      </c>
      <c r="K1502" s="61">
        <v>1</v>
      </c>
      <c r="L1502" s="110">
        <v>9780886684.422</v>
      </c>
      <c r="M1502" s="61">
        <v>1</v>
      </c>
      <c r="N1502" s="112" t="s">
        <v>10566</v>
      </c>
      <c r="O1502" s="61" t="s">
        <v>10567</v>
      </c>
      <c r="P1502" s="114" t="s">
        <v>10568</v>
      </c>
      <c r="Q1502" s="114" t="s">
        <v>10569</v>
      </c>
    </row>
    <row r="1503" spans="1:17">
      <c r="A1503" s="60">
        <v>43312</v>
      </c>
      <c r="B1503" s="61" t="s">
        <v>10570</v>
      </c>
      <c r="C1503" s="61" t="s">
        <v>10571</v>
      </c>
      <c r="D1503" s="61" t="s">
        <v>10572</v>
      </c>
      <c r="E1503" s="61" t="s">
        <v>25</v>
      </c>
      <c r="F1503" s="61">
        <v>35201010</v>
      </c>
      <c r="G1503" s="61">
        <v>105785444</v>
      </c>
      <c r="H1503" s="110">
        <v>38930101246.44</v>
      </c>
      <c r="I1503" s="113">
        <v>0.75</v>
      </c>
      <c r="J1503" s="110">
        <v>29197575934.83</v>
      </c>
      <c r="K1503" s="61">
        <v>1</v>
      </c>
      <c r="L1503" s="110">
        <v>29197575934.83</v>
      </c>
      <c r="M1503" s="61">
        <v>1</v>
      </c>
      <c r="N1503" s="112" t="s">
        <v>10573</v>
      </c>
      <c r="O1503" s="61" t="s">
        <v>10574</v>
      </c>
      <c r="P1503" s="114" t="s">
        <v>10575</v>
      </c>
      <c r="Q1503" s="114" t="s">
        <v>10576</v>
      </c>
    </row>
    <row r="1504" spans="1:17">
      <c r="A1504" s="60">
        <v>43312</v>
      </c>
      <c r="B1504" s="61" t="s">
        <v>10577</v>
      </c>
      <c r="C1504" s="61" t="s">
        <v>10578</v>
      </c>
      <c r="D1504" s="61" t="s">
        <v>10579</v>
      </c>
      <c r="E1504" s="61" t="s">
        <v>25</v>
      </c>
      <c r="F1504" s="61">
        <v>40101015</v>
      </c>
      <c r="G1504" s="61">
        <v>1122565313</v>
      </c>
      <c r="H1504" s="110">
        <v>20890940474.93</v>
      </c>
      <c r="I1504" s="113">
        <v>1</v>
      </c>
      <c r="J1504" s="110">
        <v>20890940474.93</v>
      </c>
      <c r="K1504" s="61">
        <v>1</v>
      </c>
      <c r="L1504" s="110">
        <v>20890940474.93</v>
      </c>
      <c r="M1504" s="61">
        <v>1</v>
      </c>
      <c r="N1504" s="112" t="s">
        <v>10580</v>
      </c>
      <c r="O1504" s="61" t="s">
        <v>10581</v>
      </c>
      <c r="P1504" s="114" t="s">
        <v>10582</v>
      </c>
      <c r="Q1504" s="114" t="s">
        <v>10583</v>
      </c>
    </row>
    <row r="1505" spans="1:17">
      <c r="A1505" s="60">
        <v>43312</v>
      </c>
      <c r="B1505" s="61" t="s">
        <v>10584</v>
      </c>
      <c r="C1505" s="61" t="s">
        <v>10585</v>
      </c>
      <c r="D1505" s="61" t="s">
        <v>10586</v>
      </c>
      <c r="E1505" s="61" t="s">
        <v>25</v>
      </c>
      <c r="F1505" s="61">
        <v>40301050</v>
      </c>
      <c r="G1505" s="61">
        <v>64481393</v>
      </c>
      <c r="H1505" s="110">
        <v>9124117109.5</v>
      </c>
      <c r="I1505" s="113">
        <v>1</v>
      </c>
      <c r="J1505" s="110">
        <v>9124117109.5</v>
      </c>
      <c r="K1505" s="61">
        <v>1</v>
      </c>
      <c r="L1505" s="110">
        <v>9124117109.5</v>
      </c>
      <c r="M1505" s="61">
        <v>1</v>
      </c>
      <c r="N1505" s="112" t="s">
        <v>10587</v>
      </c>
      <c r="O1505" s="61" t="s">
        <v>10588</v>
      </c>
      <c r="P1505" s="114" t="s">
        <v>10589</v>
      </c>
      <c r="Q1505" s="114" t="s">
        <v>10590</v>
      </c>
    </row>
    <row r="1506" spans="1:17">
      <c r="A1506" s="60">
        <v>43312</v>
      </c>
      <c r="B1506" s="61" t="s">
        <v>10591</v>
      </c>
      <c r="C1506" s="61" t="s">
        <v>10592</v>
      </c>
      <c r="D1506" s="61" t="s">
        <v>10593</v>
      </c>
      <c r="E1506" s="61" t="s">
        <v>25</v>
      </c>
      <c r="F1506" s="61">
        <v>40301050</v>
      </c>
      <c r="G1506" s="61">
        <v>40023789</v>
      </c>
      <c r="H1506" s="110">
        <v>5277136579.65</v>
      </c>
      <c r="I1506" s="113">
        <v>1</v>
      </c>
      <c r="J1506" s="110">
        <v>5277136579.65</v>
      </c>
      <c r="K1506" s="61">
        <v>1</v>
      </c>
      <c r="L1506" s="110">
        <v>5277136579.65</v>
      </c>
      <c r="M1506" s="61">
        <v>1</v>
      </c>
      <c r="N1506" s="112" t="s">
        <v>10594</v>
      </c>
      <c r="O1506" s="61" t="s">
        <v>10595</v>
      </c>
      <c r="P1506" s="114" t="s">
        <v>10596</v>
      </c>
      <c r="Q1506" s="114" t="s">
        <v>10597</v>
      </c>
    </row>
    <row r="1507" spans="1:17">
      <c r="A1507" s="60">
        <v>43312</v>
      </c>
      <c r="B1507" s="61" t="s">
        <v>10598</v>
      </c>
      <c r="C1507" s="61" t="s">
        <v>10599</v>
      </c>
      <c r="D1507" s="61" t="s">
        <v>10600</v>
      </c>
      <c r="E1507" s="61" t="s">
        <v>25</v>
      </c>
      <c r="F1507" s="61">
        <v>20201050</v>
      </c>
      <c r="G1507" s="61">
        <v>331213547</v>
      </c>
      <c r="H1507" s="110">
        <v>24006357886.56</v>
      </c>
      <c r="I1507" s="113">
        <v>0.7</v>
      </c>
      <c r="J1507" s="110">
        <v>16804450520.592</v>
      </c>
      <c r="K1507" s="61">
        <v>1</v>
      </c>
      <c r="L1507" s="110">
        <v>16804450520.592</v>
      </c>
      <c r="M1507" s="61">
        <v>1</v>
      </c>
      <c r="N1507" s="112" t="s">
        <v>10601</v>
      </c>
      <c r="O1507" s="61" t="s">
        <v>10602</v>
      </c>
      <c r="P1507" s="114" t="s">
        <v>10603</v>
      </c>
      <c r="Q1507" s="114" t="s">
        <v>10604</v>
      </c>
    </row>
    <row r="1508" spans="1:17">
      <c r="A1508" s="60">
        <v>43312</v>
      </c>
      <c r="B1508" s="61" t="s">
        <v>10605</v>
      </c>
      <c r="C1508" s="61" t="s">
        <v>10606</v>
      </c>
      <c r="D1508" s="61" t="s">
        <v>10607</v>
      </c>
      <c r="E1508" s="61" t="s">
        <v>25</v>
      </c>
      <c r="F1508" s="61">
        <v>35101010</v>
      </c>
      <c r="G1508" s="61">
        <v>142927127</v>
      </c>
      <c r="H1508" s="110">
        <v>15118831494.06</v>
      </c>
      <c r="I1508" s="113">
        <v>1</v>
      </c>
      <c r="J1508" s="110">
        <v>15118831494.06</v>
      </c>
      <c r="K1508" s="61">
        <v>1</v>
      </c>
      <c r="L1508" s="110">
        <v>15118831494.06</v>
      </c>
      <c r="M1508" s="61">
        <v>1</v>
      </c>
      <c r="N1508" s="112" t="s">
        <v>10608</v>
      </c>
      <c r="O1508" s="61" t="s">
        <v>10609</v>
      </c>
      <c r="P1508" s="114" t="s">
        <v>10610</v>
      </c>
      <c r="Q1508" s="114" t="s">
        <v>10611</v>
      </c>
    </row>
    <row r="1509" spans="1:17">
      <c r="A1509" s="60">
        <v>43312</v>
      </c>
      <c r="B1509" s="61" t="s">
        <v>10612</v>
      </c>
      <c r="C1509" s="61" t="s">
        <v>10613</v>
      </c>
      <c r="D1509" s="61" t="s">
        <v>10614</v>
      </c>
      <c r="E1509" s="61" t="s">
        <v>25</v>
      </c>
      <c r="F1509" s="61">
        <v>20202010</v>
      </c>
      <c r="G1509" s="61">
        <v>124261548</v>
      </c>
      <c r="H1509" s="110">
        <v>9414054876.48</v>
      </c>
      <c r="I1509" s="113">
        <v>1</v>
      </c>
      <c r="J1509" s="110">
        <v>9414054876.48</v>
      </c>
      <c r="K1509" s="61">
        <v>1</v>
      </c>
      <c r="L1509" s="110">
        <v>9414054876.48</v>
      </c>
      <c r="M1509" s="61">
        <v>1</v>
      </c>
      <c r="N1509" s="112" t="s">
        <v>10615</v>
      </c>
      <c r="O1509" s="61" t="s">
        <v>10616</v>
      </c>
      <c r="P1509" s="114" t="s">
        <v>10617</v>
      </c>
      <c r="Q1509" s="114" t="s">
        <v>10618</v>
      </c>
    </row>
    <row r="1510" spans="1:17">
      <c r="A1510" s="60">
        <v>43312</v>
      </c>
      <c r="B1510" s="61" t="s">
        <v>10619</v>
      </c>
      <c r="C1510" s="61" t="s">
        <v>10620</v>
      </c>
      <c r="D1510" s="61" t="s">
        <v>10621</v>
      </c>
      <c r="E1510" s="61" t="s">
        <v>25</v>
      </c>
      <c r="F1510" s="61">
        <v>20104010</v>
      </c>
      <c r="G1510" s="61">
        <v>127784810</v>
      </c>
      <c r="H1510" s="110">
        <v>23967318963.6</v>
      </c>
      <c r="I1510" s="113">
        <v>1</v>
      </c>
      <c r="J1510" s="110">
        <v>23967318963.6</v>
      </c>
      <c r="K1510" s="61">
        <v>1</v>
      </c>
      <c r="L1510" s="110">
        <v>23967318963.6</v>
      </c>
      <c r="M1510" s="61">
        <v>1</v>
      </c>
      <c r="N1510" s="112" t="s">
        <v>10622</v>
      </c>
      <c r="O1510" s="61" t="s">
        <v>10623</v>
      </c>
      <c r="P1510" s="114" t="s">
        <v>10624</v>
      </c>
      <c r="Q1510" s="114" t="s">
        <v>10625</v>
      </c>
    </row>
    <row r="1511" spans="1:17">
      <c r="A1511" s="60">
        <v>43312</v>
      </c>
      <c r="B1511" s="61" t="s">
        <v>10626</v>
      </c>
      <c r="C1511" s="61" t="s">
        <v>10627</v>
      </c>
      <c r="D1511" s="61" t="s">
        <v>10628</v>
      </c>
      <c r="E1511" s="61" t="s">
        <v>25</v>
      </c>
      <c r="F1511" s="61">
        <v>20101010</v>
      </c>
      <c r="G1511" s="61">
        <v>163942914</v>
      </c>
      <c r="H1511" s="110">
        <v>22786425616.86</v>
      </c>
      <c r="I1511" s="113">
        <v>1</v>
      </c>
      <c r="J1511" s="110">
        <v>22786425616.86</v>
      </c>
      <c r="K1511" s="61">
        <v>1</v>
      </c>
      <c r="L1511" s="110">
        <v>22786425616.86</v>
      </c>
      <c r="M1511" s="61">
        <v>1</v>
      </c>
      <c r="N1511" s="112" t="s">
        <v>10629</v>
      </c>
      <c r="O1511" s="61" t="s">
        <v>10630</v>
      </c>
      <c r="P1511" s="114" t="s">
        <v>10631</v>
      </c>
      <c r="Q1511" s="114" t="s">
        <v>10632</v>
      </c>
    </row>
    <row r="1512" spans="1:17">
      <c r="A1512" s="60">
        <v>43312</v>
      </c>
      <c r="B1512" s="61" t="s">
        <v>10633</v>
      </c>
      <c r="C1512" s="61" t="s">
        <v>10634</v>
      </c>
      <c r="D1512" s="61" t="s">
        <v>10635</v>
      </c>
      <c r="E1512" s="61" t="s">
        <v>25</v>
      </c>
      <c r="F1512" s="61">
        <v>20201050</v>
      </c>
      <c r="G1512" s="61">
        <v>218209925</v>
      </c>
      <c r="H1512" s="110">
        <v>11988453279.5</v>
      </c>
      <c r="I1512" s="113">
        <v>0.45</v>
      </c>
      <c r="J1512" s="110">
        <v>5394803975.775</v>
      </c>
      <c r="K1512" s="61">
        <v>1</v>
      </c>
      <c r="L1512" s="110">
        <v>5394803975.775</v>
      </c>
      <c r="M1512" s="61">
        <v>1</v>
      </c>
      <c r="N1512" s="112" t="s">
        <v>10636</v>
      </c>
      <c r="O1512" s="61" t="s">
        <v>10637</v>
      </c>
      <c r="P1512" s="114" t="s">
        <v>10638</v>
      </c>
      <c r="Q1512" s="114" t="s">
        <v>10639</v>
      </c>
    </row>
    <row r="1513" spans="1:17">
      <c r="A1513" s="60">
        <v>43312</v>
      </c>
      <c r="B1513" s="61" t="s">
        <v>10640</v>
      </c>
      <c r="C1513" s="61" t="s">
        <v>10641</v>
      </c>
      <c r="D1513" s="61" t="s">
        <v>10642</v>
      </c>
      <c r="E1513" s="61" t="s">
        <v>25</v>
      </c>
      <c r="F1513" s="61">
        <v>20105010</v>
      </c>
      <c r="G1513" s="61">
        <v>102826454</v>
      </c>
      <c r="H1513" s="110">
        <v>31043306462.6</v>
      </c>
      <c r="I1513" s="113">
        <v>1</v>
      </c>
      <c r="J1513" s="110">
        <v>31043306462.6</v>
      </c>
      <c r="K1513" s="61">
        <v>1</v>
      </c>
      <c r="L1513" s="110">
        <v>31043306462.6</v>
      </c>
      <c r="M1513" s="61">
        <v>1</v>
      </c>
      <c r="N1513" s="112" t="s">
        <v>10643</v>
      </c>
      <c r="O1513" s="61" t="s">
        <v>10644</v>
      </c>
      <c r="P1513" s="114" t="s">
        <v>10645</v>
      </c>
      <c r="Q1513" s="114" t="s">
        <v>10646</v>
      </c>
    </row>
    <row r="1514" spans="1:17">
      <c r="A1514" s="60">
        <v>43312</v>
      </c>
      <c r="B1514" s="61" t="s">
        <v>10647</v>
      </c>
      <c r="C1514" s="61" t="s">
        <v>10648</v>
      </c>
      <c r="D1514" s="61" t="s">
        <v>10649</v>
      </c>
      <c r="E1514" s="61" t="s">
        <v>25</v>
      </c>
      <c r="F1514" s="61">
        <v>25504010</v>
      </c>
      <c r="G1514" s="61">
        <v>382145997</v>
      </c>
      <c r="H1514" s="110">
        <v>33411024517.71</v>
      </c>
      <c r="I1514" s="113">
        <v>1</v>
      </c>
      <c r="J1514" s="110">
        <v>33411024517.71</v>
      </c>
      <c r="K1514" s="61">
        <v>1</v>
      </c>
      <c r="L1514" s="110">
        <v>33411024517.71</v>
      </c>
      <c r="M1514" s="61">
        <v>1</v>
      </c>
      <c r="N1514" s="112" t="s">
        <v>10650</v>
      </c>
      <c r="O1514" s="61" t="s">
        <v>10651</v>
      </c>
      <c r="P1514" s="114" t="s">
        <v>10652</v>
      </c>
      <c r="Q1514" s="114" t="s">
        <v>10653</v>
      </c>
    </row>
    <row r="1515" spans="1:17">
      <c r="A1515" s="60">
        <v>43312</v>
      </c>
      <c r="B1515" s="61" t="s">
        <v>10654</v>
      </c>
      <c r="C1515" s="61" t="s">
        <v>10655</v>
      </c>
      <c r="D1515" s="61" t="s">
        <v>10656</v>
      </c>
      <c r="E1515" s="61" t="s">
        <v>25</v>
      </c>
      <c r="F1515" s="61">
        <v>25301020</v>
      </c>
      <c r="G1515" s="61">
        <v>213749009</v>
      </c>
      <c r="H1515" s="110">
        <v>24102338254.84</v>
      </c>
      <c r="I1515" s="113">
        <v>0.8</v>
      </c>
      <c r="J1515" s="110">
        <v>19281870603.872</v>
      </c>
      <c r="K1515" s="61">
        <v>1</v>
      </c>
      <c r="L1515" s="110">
        <v>19281870603.872</v>
      </c>
      <c r="M1515" s="61">
        <v>1</v>
      </c>
      <c r="N1515" s="112" t="s">
        <v>10657</v>
      </c>
      <c r="O1515" s="61" t="s">
        <v>10658</v>
      </c>
      <c r="P1515" s="114" t="s">
        <v>10659</v>
      </c>
      <c r="Q1515" s="114" t="s">
        <v>10660</v>
      </c>
    </row>
    <row r="1516" spans="1:17">
      <c r="A1516" s="60">
        <v>43312</v>
      </c>
      <c r="B1516" s="61" t="s">
        <v>10661</v>
      </c>
      <c r="C1516" s="61" t="s">
        <v>10662</v>
      </c>
      <c r="D1516" s="61" t="s">
        <v>10663</v>
      </c>
      <c r="E1516" s="61" t="s">
        <v>25</v>
      </c>
      <c r="F1516" s="61">
        <v>40203040</v>
      </c>
      <c r="G1516" s="61">
        <v>253900000</v>
      </c>
      <c r="H1516" s="110">
        <v>50891716000</v>
      </c>
      <c r="I1516" s="113">
        <v>1</v>
      </c>
      <c r="J1516" s="110">
        <v>50891716000</v>
      </c>
      <c r="K1516" s="61">
        <v>1</v>
      </c>
      <c r="L1516" s="110">
        <v>50891716000</v>
      </c>
      <c r="M1516" s="61">
        <v>1</v>
      </c>
      <c r="N1516" s="112" t="s">
        <v>10664</v>
      </c>
      <c r="O1516" s="61" t="s">
        <v>10665</v>
      </c>
      <c r="P1516" s="114" t="s">
        <v>10666</v>
      </c>
      <c r="Q1516" s="114" t="s">
        <v>10667</v>
      </c>
    </row>
    <row r="1517" spans="1:17">
      <c r="A1517" s="60">
        <v>43312</v>
      </c>
      <c r="B1517" s="61" t="s">
        <v>10668</v>
      </c>
      <c r="C1517" s="61" t="s">
        <v>10669</v>
      </c>
      <c r="D1517" s="61" t="s">
        <v>10670</v>
      </c>
      <c r="E1517" s="61" t="s">
        <v>25</v>
      </c>
      <c r="F1517" s="61">
        <v>45102020</v>
      </c>
      <c r="G1517" s="61">
        <v>273446142</v>
      </c>
      <c r="H1517" s="110">
        <v>6732244016.04</v>
      </c>
      <c r="I1517" s="113">
        <v>0.9</v>
      </c>
      <c r="J1517" s="110">
        <v>6059019614.436</v>
      </c>
      <c r="K1517" s="61">
        <v>1</v>
      </c>
      <c r="L1517" s="110">
        <v>6059019614.436</v>
      </c>
      <c r="M1517" s="61">
        <v>1</v>
      </c>
      <c r="N1517" s="112" t="s">
        <v>10671</v>
      </c>
      <c r="O1517" s="61" t="s">
        <v>10672</v>
      </c>
      <c r="P1517" s="114" t="s">
        <v>10673</v>
      </c>
      <c r="Q1517" s="114" t="s">
        <v>10674</v>
      </c>
    </row>
    <row r="1518" spans="1:17">
      <c r="A1518" s="60">
        <v>43312</v>
      </c>
      <c r="B1518" s="61" t="s">
        <v>10675</v>
      </c>
      <c r="C1518" s="61" t="s">
        <v>10676</v>
      </c>
      <c r="D1518" s="61" t="s">
        <v>10677</v>
      </c>
      <c r="E1518" s="61" t="s">
        <v>25</v>
      </c>
      <c r="F1518" s="61">
        <v>45103010</v>
      </c>
      <c r="G1518" s="61">
        <v>722300000</v>
      </c>
      <c r="H1518" s="110">
        <v>99063445000</v>
      </c>
      <c r="I1518" s="113">
        <v>0.95</v>
      </c>
      <c r="J1518" s="110">
        <v>94110272750</v>
      </c>
      <c r="K1518" s="61">
        <v>1</v>
      </c>
      <c r="L1518" s="110">
        <v>94110272750</v>
      </c>
      <c r="M1518" s="61">
        <v>1</v>
      </c>
      <c r="N1518" s="112" t="s">
        <v>10678</v>
      </c>
      <c r="O1518" s="61" t="s">
        <v>10679</v>
      </c>
      <c r="P1518" s="114" t="s">
        <v>10680</v>
      </c>
      <c r="Q1518" s="114" t="s">
        <v>10681</v>
      </c>
    </row>
    <row r="1519" spans="1:17">
      <c r="A1519" s="60">
        <v>43312</v>
      </c>
      <c r="B1519" s="61" t="s">
        <v>10682</v>
      </c>
      <c r="C1519" s="61" t="s">
        <v>10683</v>
      </c>
      <c r="D1519" s="61" t="s">
        <v>10684</v>
      </c>
      <c r="E1519" s="61" t="s">
        <v>25</v>
      </c>
      <c r="F1519" s="61">
        <v>60101080</v>
      </c>
      <c r="G1519" s="61">
        <v>116446000</v>
      </c>
      <c r="H1519" s="110">
        <v>18427579500</v>
      </c>
      <c r="I1519" s="113">
        <v>1</v>
      </c>
      <c r="J1519" s="110">
        <v>18427579500</v>
      </c>
      <c r="K1519" s="61">
        <v>1</v>
      </c>
      <c r="L1519" s="110">
        <v>18427579500</v>
      </c>
      <c r="M1519" s="61">
        <v>1</v>
      </c>
      <c r="N1519" s="112" t="s">
        <v>10685</v>
      </c>
      <c r="O1519" s="61" t="s">
        <v>10686</v>
      </c>
      <c r="P1519" s="114" t="s">
        <v>10687</v>
      </c>
      <c r="Q1519" s="114" t="s">
        <v>10688</v>
      </c>
    </row>
    <row r="1520" spans="1:17">
      <c r="A1520" s="60">
        <v>43312</v>
      </c>
      <c r="B1520" s="61" t="s">
        <v>10689</v>
      </c>
      <c r="C1520" s="61" t="s">
        <v>10690</v>
      </c>
      <c r="D1520" s="61" t="s">
        <v>10691</v>
      </c>
      <c r="E1520" s="61" t="s">
        <v>25</v>
      </c>
      <c r="F1520" s="61">
        <v>55103010</v>
      </c>
      <c r="G1520" s="61">
        <v>142638371</v>
      </c>
      <c r="H1520" s="110">
        <v>5704108456.29</v>
      </c>
      <c r="I1520" s="113">
        <v>0.95</v>
      </c>
      <c r="J1520" s="110">
        <v>5418903033.4755</v>
      </c>
      <c r="K1520" s="61">
        <v>1</v>
      </c>
      <c r="L1520" s="110">
        <v>5418903033.4755</v>
      </c>
      <c r="M1520" s="61">
        <v>1</v>
      </c>
      <c r="N1520" s="112" t="s">
        <v>10692</v>
      </c>
      <c r="O1520" s="61" t="s">
        <v>10693</v>
      </c>
      <c r="P1520" s="114" t="s">
        <v>10694</v>
      </c>
      <c r="Q1520" s="114" t="s">
        <v>10695</v>
      </c>
    </row>
    <row r="1521" spans="1:17">
      <c r="A1521" s="60">
        <v>43312</v>
      </c>
      <c r="B1521" s="61" t="s">
        <v>10696</v>
      </c>
      <c r="C1521" s="61" t="s">
        <v>10697</v>
      </c>
      <c r="D1521" s="61" t="s">
        <v>10698</v>
      </c>
      <c r="E1521" s="61" t="s">
        <v>25</v>
      </c>
      <c r="F1521" s="61">
        <v>10101020</v>
      </c>
      <c r="G1521" s="61">
        <v>1383932776</v>
      </c>
      <c r="H1521" s="110">
        <v>93443141035.52</v>
      </c>
      <c r="I1521" s="113">
        <v>1</v>
      </c>
      <c r="J1521" s="110">
        <v>93443141035.52</v>
      </c>
      <c r="K1521" s="61">
        <v>1</v>
      </c>
      <c r="L1521" s="110">
        <v>93443141035.52</v>
      </c>
      <c r="M1521" s="61">
        <v>1</v>
      </c>
      <c r="N1521" s="112" t="s">
        <v>10699</v>
      </c>
      <c r="O1521" s="61" t="s">
        <v>10700</v>
      </c>
      <c r="P1521" s="114" t="s">
        <v>10701</v>
      </c>
      <c r="Q1521" s="114" t="s">
        <v>10702</v>
      </c>
    </row>
    <row r="1522" spans="1:17">
      <c r="A1522" s="60">
        <v>43312</v>
      </c>
      <c r="B1522" s="61" t="s">
        <v>10703</v>
      </c>
      <c r="C1522" s="61" t="s">
        <v>10704</v>
      </c>
      <c r="D1522" s="61" t="s">
        <v>10705</v>
      </c>
      <c r="E1522" s="61" t="s">
        <v>25</v>
      </c>
      <c r="F1522" s="61">
        <v>40203020</v>
      </c>
      <c r="G1522" s="61">
        <v>1346473499</v>
      </c>
      <c r="H1522" s="110">
        <v>68750936858.94</v>
      </c>
      <c r="I1522" s="113">
        <v>0.9</v>
      </c>
      <c r="J1522" s="110">
        <v>61875843173.046</v>
      </c>
      <c r="K1522" s="61">
        <v>1</v>
      </c>
      <c r="L1522" s="110">
        <v>61875843173.046</v>
      </c>
      <c r="M1522" s="61">
        <v>1</v>
      </c>
      <c r="N1522" s="112" t="s">
        <v>10706</v>
      </c>
      <c r="O1522" s="61" t="s">
        <v>10707</v>
      </c>
      <c r="P1522" s="114" t="s">
        <v>10708</v>
      </c>
      <c r="Q1522" s="114" t="s">
        <v>10709</v>
      </c>
    </row>
    <row r="1523" spans="1:17">
      <c r="A1523" s="60">
        <v>43312</v>
      </c>
      <c r="B1523" s="61" t="s">
        <v>10710</v>
      </c>
      <c r="C1523" s="61" t="s">
        <v>10711</v>
      </c>
      <c r="D1523" s="61" t="s">
        <v>10712</v>
      </c>
      <c r="E1523" s="61" t="s">
        <v>25</v>
      </c>
      <c r="F1523" s="61">
        <v>45202030</v>
      </c>
      <c r="G1523" s="61">
        <v>284827401</v>
      </c>
      <c r="H1523" s="110">
        <v>14987617840.62</v>
      </c>
      <c r="I1523" s="113">
        <v>0.95</v>
      </c>
      <c r="J1523" s="110">
        <v>14238236948.589</v>
      </c>
      <c r="K1523" s="61">
        <v>1</v>
      </c>
      <c r="L1523" s="110">
        <v>14238236948.589</v>
      </c>
      <c r="M1523" s="61">
        <v>1</v>
      </c>
      <c r="N1523" s="112" t="s">
        <v>10713</v>
      </c>
      <c r="O1523" s="61" t="s">
        <v>10714</v>
      </c>
      <c r="P1523" s="114" t="s">
        <v>10715</v>
      </c>
      <c r="Q1523" s="114" t="s">
        <v>10716</v>
      </c>
    </row>
    <row r="1524" spans="1:17">
      <c r="A1524" s="60">
        <v>43312</v>
      </c>
      <c r="B1524" s="61" t="s">
        <v>10717</v>
      </c>
      <c r="C1524" s="61" t="s">
        <v>10718</v>
      </c>
      <c r="D1524" s="61" t="s">
        <v>10719</v>
      </c>
      <c r="E1524" s="61" t="s">
        <v>25</v>
      </c>
      <c r="F1524" s="61">
        <v>15103020</v>
      </c>
      <c r="G1524" s="61">
        <v>167374980</v>
      </c>
      <c r="H1524" s="110">
        <v>7376215368.6</v>
      </c>
      <c r="I1524" s="113">
        <v>1</v>
      </c>
      <c r="J1524" s="110">
        <v>7376215368.6</v>
      </c>
      <c r="K1524" s="61">
        <v>1</v>
      </c>
      <c r="L1524" s="110">
        <v>7376215368.6</v>
      </c>
      <c r="M1524" s="61">
        <v>1</v>
      </c>
      <c r="N1524" s="112" t="s">
        <v>10720</v>
      </c>
      <c r="O1524" s="61" t="s">
        <v>10721</v>
      </c>
      <c r="P1524" s="114" t="s">
        <v>10722</v>
      </c>
      <c r="Q1524" s="114" t="s">
        <v>10723</v>
      </c>
    </row>
    <row r="1525" spans="1:17">
      <c r="A1525" s="60">
        <v>43312</v>
      </c>
      <c r="B1525" s="61" t="s">
        <v>10724</v>
      </c>
      <c r="C1525" s="61" t="s">
        <v>10725</v>
      </c>
      <c r="D1525" s="61" t="s">
        <v>10726</v>
      </c>
      <c r="E1525" s="61" t="s">
        <v>25</v>
      </c>
      <c r="F1525" s="61">
        <v>35201010</v>
      </c>
      <c r="G1525" s="61">
        <v>157951354</v>
      </c>
      <c r="H1525" s="110">
        <v>11119775321.6</v>
      </c>
      <c r="I1525" s="113">
        <v>0.7</v>
      </c>
      <c r="J1525" s="110">
        <v>7783842725.12</v>
      </c>
      <c r="K1525" s="61">
        <v>1</v>
      </c>
      <c r="L1525" s="110">
        <v>7783842725.12</v>
      </c>
      <c r="M1525" s="61">
        <v>1</v>
      </c>
      <c r="N1525" s="112" t="s">
        <v>10727</v>
      </c>
      <c r="O1525" s="61" t="s">
        <v>10728</v>
      </c>
      <c r="P1525" s="114" t="s">
        <v>10729</v>
      </c>
      <c r="Q1525" s="114" t="s">
        <v>10730</v>
      </c>
    </row>
    <row r="1526" spans="1:17">
      <c r="A1526" s="60">
        <v>43312</v>
      </c>
      <c r="B1526" s="61" t="s">
        <v>10731</v>
      </c>
      <c r="C1526" s="61" t="s">
        <v>10732</v>
      </c>
      <c r="D1526" s="61" t="s">
        <v>10733</v>
      </c>
      <c r="E1526" s="61" t="s">
        <v>25</v>
      </c>
      <c r="F1526" s="61">
        <v>40203010</v>
      </c>
      <c r="G1526" s="61">
        <v>157278314</v>
      </c>
      <c r="H1526" s="110">
        <v>9427262141.16</v>
      </c>
      <c r="I1526" s="113">
        <v>0.85</v>
      </c>
      <c r="J1526" s="110">
        <v>8013172819.986</v>
      </c>
      <c r="K1526" s="61">
        <v>1</v>
      </c>
      <c r="L1526" s="110">
        <v>8013172819.986</v>
      </c>
      <c r="M1526" s="61">
        <v>1</v>
      </c>
      <c r="N1526" s="112" t="s">
        <v>10734</v>
      </c>
      <c r="O1526" s="61" t="s">
        <v>10735</v>
      </c>
      <c r="P1526" s="114" t="s">
        <v>10736</v>
      </c>
      <c r="Q1526" s="114" t="s">
        <v>10737</v>
      </c>
    </row>
    <row r="1527" spans="1:17">
      <c r="A1527" s="60">
        <v>43312</v>
      </c>
      <c r="B1527" s="61" t="s">
        <v>10738</v>
      </c>
      <c r="C1527" s="61" t="s">
        <v>10739</v>
      </c>
      <c r="D1527" s="61" t="s">
        <v>10740</v>
      </c>
      <c r="E1527" s="61" t="s">
        <v>25</v>
      </c>
      <c r="F1527" s="61">
        <v>55103010</v>
      </c>
      <c r="G1527" s="61">
        <v>255324212</v>
      </c>
      <c r="H1527" s="110">
        <v>29512925665.08</v>
      </c>
      <c r="I1527" s="113">
        <v>0.95</v>
      </c>
      <c r="J1527" s="110">
        <v>28037279381.826</v>
      </c>
      <c r="K1527" s="61">
        <v>1</v>
      </c>
      <c r="L1527" s="110">
        <v>28037279381.826</v>
      </c>
      <c r="M1527" s="61">
        <v>1</v>
      </c>
      <c r="N1527" s="112" t="s">
        <v>10741</v>
      </c>
      <c r="O1527" s="61" t="s">
        <v>10742</v>
      </c>
      <c r="P1527" s="114" t="s">
        <v>10743</v>
      </c>
      <c r="Q1527" s="114" t="s">
        <v>10744</v>
      </c>
    </row>
    <row r="1528" spans="1:17">
      <c r="A1528" s="60">
        <v>43312</v>
      </c>
      <c r="B1528" s="61" t="s">
        <v>10745</v>
      </c>
      <c r="C1528" s="61" t="s">
        <v>10746</v>
      </c>
      <c r="D1528" s="61" t="s">
        <v>10747</v>
      </c>
      <c r="E1528" s="61" t="s">
        <v>25</v>
      </c>
      <c r="F1528" s="61">
        <v>20104010</v>
      </c>
      <c r="G1528" s="61">
        <v>171411697</v>
      </c>
      <c r="H1528" s="110">
        <v>9319653965.89</v>
      </c>
      <c r="I1528" s="113">
        <v>1</v>
      </c>
      <c r="J1528" s="110">
        <v>9319653965.89</v>
      </c>
      <c r="K1528" s="61">
        <v>1</v>
      </c>
      <c r="L1528" s="110">
        <v>9319653965.89</v>
      </c>
      <c r="M1528" s="61">
        <v>1</v>
      </c>
      <c r="N1528" s="112" t="s">
        <v>10748</v>
      </c>
      <c r="O1528" s="61" t="s">
        <v>10749</v>
      </c>
      <c r="P1528" s="114" t="s">
        <v>10750</v>
      </c>
      <c r="Q1528" s="114" t="s">
        <v>10751</v>
      </c>
    </row>
    <row r="1529" spans="1:17">
      <c r="A1529" s="60">
        <v>43312</v>
      </c>
      <c r="B1529" s="61" t="s">
        <v>10752</v>
      </c>
      <c r="C1529" s="61" t="s">
        <v>10753</v>
      </c>
      <c r="D1529" s="61" t="s">
        <v>10754</v>
      </c>
      <c r="E1529" s="61" t="s">
        <v>25</v>
      </c>
      <c r="F1529" s="61">
        <v>45103020</v>
      </c>
      <c r="G1529" s="61">
        <v>174700000</v>
      </c>
      <c r="H1529" s="110">
        <v>30740212000</v>
      </c>
      <c r="I1529" s="113">
        <v>1</v>
      </c>
      <c r="J1529" s="110">
        <v>30740212000</v>
      </c>
      <c r="K1529" s="61">
        <v>1</v>
      </c>
      <c r="L1529" s="110">
        <v>30740212000</v>
      </c>
      <c r="M1529" s="61">
        <v>1</v>
      </c>
      <c r="N1529" s="112" t="s">
        <v>10755</v>
      </c>
      <c r="O1529" s="61" t="s">
        <v>10756</v>
      </c>
      <c r="P1529" s="114" t="s">
        <v>10757</v>
      </c>
      <c r="Q1529" s="114" t="s">
        <v>10758</v>
      </c>
    </row>
    <row r="1530" spans="1:17">
      <c r="A1530" s="60">
        <v>43312</v>
      </c>
      <c r="B1530" s="61" t="s">
        <v>10759</v>
      </c>
      <c r="C1530" s="61" t="s">
        <v>10760</v>
      </c>
      <c r="D1530" s="61" t="s">
        <v>10761</v>
      </c>
      <c r="E1530" s="61" t="s">
        <v>25</v>
      </c>
      <c r="F1530" s="61">
        <v>15101050</v>
      </c>
      <c r="G1530" s="61">
        <v>93993791</v>
      </c>
      <c r="H1530" s="110">
        <v>41425883507.43</v>
      </c>
      <c r="I1530" s="113">
        <v>0.9</v>
      </c>
      <c r="J1530" s="110">
        <v>37283295156.687</v>
      </c>
      <c r="K1530" s="61">
        <v>1</v>
      </c>
      <c r="L1530" s="110">
        <v>37283295156.687</v>
      </c>
      <c r="M1530" s="61">
        <v>1</v>
      </c>
      <c r="N1530" s="112" t="s">
        <v>10762</v>
      </c>
      <c r="O1530" s="61" t="s">
        <v>10763</v>
      </c>
      <c r="P1530" s="114" t="s">
        <v>10764</v>
      </c>
      <c r="Q1530" s="114" t="s">
        <v>10765</v>
      </c>
    </row>
    <row r="1531" spans="1:17">
      <c r="A1531" s="60">
        <v>43312</v>
      </c>
      <c r="B1531" s="61" t="s">
        <v>10766</v>
      </c>
      <c r="C1531" s="61" t="s">
        <v>10767</v>
      </c>
      <c r="D1531" s="61" t="s">
        <v>10768</v>
      </c>
      <c r="E1531" s="61" t="s">
        <v>25</v>
      </c>
      <c r="F1531" s="61">
        <v>40101015</v>
      </c>
      <c r="G1531" s="61">
        <v>54977971</v>
      </c>
      <c r="H1531" s="110">
        <v>6031633198.41</v>
      </c>
      <c r="I1531" s="113">
        <v>1</v>
      </c>
      <c r="J1531" s="110">
        <v>6031633198.41</v>
      </c>
      <c r="K1531" s="61">
        <v>1</v>
      </c>
      <c r="L1531" s="110">
        <v>6031633198.41</v>
      </c>
      <c r="M1531" s="61">
        <v>1</v>
      </c>
      <c r="N1531" s="112" t="s">
        <v>10769</v>
      </c>
      <c r="O1531" s="61" t="s">
        <v>10770</v>
      </c>
      <c r="P1531" s="114" t="s">
        <v>10771</v>
      </c>
      <c r="Q1531" s="114" t="s">
        <v>10772</v>
      </c>
    </row>
    <row r="1532" spans="1:17">
      <c r="A1532" s="60">
        <v>43312</v>
      </c>
      <c r="B1532" s="61" t="s">
        <v>10773</v>
      </c>
      <c r="C1532" s="61" t="s">
        <v>10774</v>
      </c>
      <c r="D1532" s="61" t="s">
        <v>10775</v>
      </c>
      <c r="E1532" s="61" t="s">
        <v>25</v>
      </c>
      <c r="F1532" s="61">
        <v>60101070</v>
      </c>
      <c r="G1532" s="61">
        <v>320328774</v>
      </c>
      <c r="H1532" s="110">
        <v>56445133266.54</v>
      </c>
      <c r="I1532" s="113">
        <v>1</v>
      </c>
      <c r="J1532" s="110">
        <v>56445133266.54</v>
      </c>
      <c r="K1532" s="61">
        <v>1</v>
      </c>
      <c r="L1532" s="110">
        <v>56445133266.54</v>
      </c>
      <c r="M1532" s="61">
        <v>1</v>
      </c>
      <c r="N1532" s="112" t="s">
        <v>10776</v>
      </c>
      <c r="O1532" s="61" t="s">
        <v>10777</v>
      </c>
      <c r="P1532" s="114" t="s">
        <v>10778</v>
      </c>
      <c r="Q1532" s="114" t="s">
        <v>10779</v>
      </c>
    </row>
    <row r="1533" spans="1:17">
      <c r="A1533" s="60">
        <v>43312</v>
      </c>
      <c r="B1533" s="61" t="s">
        <v>10780</v>
      </c>
      <c r="C1533" s="61" t="s">
        <v>10781</v>
      </c>
      <c r="D1533" s="61" t="s">
        <v>10782</v>
      </c>
      <c r="E1533" s="61" t="s">
        <v>25</v>
      </c>
      <c r="F1533" s="61">
        <v>25401025</v>
      </c>
      <c r="G1533" s="61">
        <v>4491863747</v>
      </c>
      <c r="H1533" s="110">
        <v>31532883503.94</v>
      </c>
      <c r="I1533" s="113">
        <v>0.35</v>
      </c>
      <c r="J1533" s="110">
        <v>11036509226.379</v>
      </c>
      <c r="K1533" s="61">
        <v>1</v>
      </c>
      <c r="L1533" s="110">
        <v>11036509226.379</v>
      </c>
      <c r="M1533" s="61">
        <v>1</v>
      </c>
      <c r="N1533" s="112" t="s">
        <v>10783</v>
      </c>
      <c r="O1533" s="61" t="s">
        <v>10784</v>
      </c>
      <c r="P1533" s="114" t="s">
        <v>10785</v>
      </c>
      <c r="Q1533" s="114" t="s">
        <v>10786</v>
      </c>
    </row>
    <row r="1534" spans="1:17">
      <c r="A1534" s="60">
        <v>43312</v>
      </c>
      <c r="B1534" s="61" t="s">
        <v>10787</v>
      </c>
      <c r="C1534" s="61" t="s">
        <v>10788</v>
      </c>
      <c r="D1534" s="61" t="s">
        <v>10789</v>
      </c>
      <c r="E1534" s="61" t="s">
        <v>25</v>
      </c>
      <c r="F1534" s="61">
        <v>45301020</v>
      </c>
      <c r="G1534" s="61">
        <v>182482749</v>
      </c>
      <c r="H1534" s="110">
        <v>17259218400.42</v>
      </c>
      <c r="I1534" s="113">
        <v>1</v>
      </c>
      <c r="J1534" s="110">
        <v>17259218400.42</v>
      </c>
      <c r="K1534" s="61">
        <v>1</v>
      </c>
      <c r="L1534" s="110">
        <v>17259218400.42</v>
      </c>
      <c r="M1534" s="61">
        <v>1</v>
      </c>
      <c r="N1534" s="112" t="s">
        <v>10790</v>
      </c>
      <c r="O1534" s="61" t="s">
        <v>10791</v>
      </c>
      <c r="P1534" s="114" t="s">
        <v>10792</v>
      </c>
      <c r="Q1534" s="114" t="s">
        <v>10793</v>
      </c>
    </row>
    <row r="1535" spans="1:17">
      <c r="A1535" s="60">
        <v>43312</v>
      </c>
      <c r="B1535" s="61" t="s">
        <v>10794</v>
      </c>
      <c r="C1535" s="61" t="s">
        <v>10795</v>
      </c>
      <c r="D1535" s="61" t="s">
        <v>10796</v>
      </c>
      <c r="E1535" s="61" t="s">
        <v>25</v>
      </c>
      <c r="F1535" s="61">
        <v>60101040</v>
      </c>
      <c r="G1535" s="61">
        <v>90327098</v>
      </c>
      <c r="H1535" s="110">
        <v>9313627074.78</v>
      </c>
      <c r="I1535" s="113">
        <v>1</v>
      </c>
      <c r="J1535" s="110">
        <v>9313627074.78</v>
      </c>
      <c r="K1535" s="61">
        <v>1</v>
      </c>
      <c r="L1535" s="110">
        <v>9313627074.78</v>
      </c>
      <c r="M1535" s="61">
        <v>1</v>
      </c>
      <c r="N1535" s="112" t="s">
        <v>10797</v>
      </c>
      <c r="O1535" s="61" t="s">
        <v>10798</v>
      </c>
      <c r="P1535" s="114" t="s">
        <v>10799</v>
      </c>
      <c r="Q1535" s="114" t="s">
        <v>10800</v>
      </c>
    </row>
    <row r="1536" spans="1:17">
      <c r="A1536" s="60">
        <v>43312</v>
      </c>
      <c r="B1536" s="61" t="s">
        <v>10801</v>
      </c>
      <c r="C1536" s="61" t="s">
        <v>10802</v>
      </c>
      <c r="D1536" s="61" t="s">
        <v>10803</v>
      </c>
      <c r="E1536" s="61" t="s">
        <v>25</v>
      </c>
      <c r="F1536" s="61">
        <v>20102010</v>
      </c>
      <c r="G1536" s="61">
        <v>145446771</v>
      </c>
      <c r="H1536" s="110">
        <v>8658446277.63</v>
      </c>
      <c r="I1536" s="113">
        <v>1</v>
      </c>
      <c r="J1536" s="110">
        <v>8658446277.63</v>
      </c>
      <c r="K1536" s="61">
        <v>1</v>
      </c>
      <c r="L1536" s="110">
        <v>8658446277.63</v>
      </c>
      <c r="M1536" s="61">
        <v>1</v>
      </c>
      <c r="N1536" s="112" t="s">
        <v>10804</v>
      </c>
      <c r="O1536" s="61" t="s">
        <v>10805</v>
      </c>
      <c r="P1536" s="114" t="s">
        <v>10806</v>
      </c>
      <c r="Q1536" s="114" t="s">
        <v>10807</v>
      </c>
    </row>
    <row r="1537" spans="1:17">
      <c r="A1537" s="60">
        <v>43312</v>
      </c>
      <c r="B1537" s="61" t="s">
        <v>10808</v>
      </c>
      <c r="C1537" s="61" t="s">
        <v>10809</v>
      </c>
      <c r="D1537" s="61" t="s">
        <v>10810</v>
      </c>
      <c r="E1537" s="61" t="s">
        <v>25</v>
      </c>
      <c r="F1537" s="61">
        <v>20106020</v>
      </c>
      <c r="G1537" s="61">
        <v>56721048</v>
      </c>
      <c r="H1537" s="110">
        <v>9619322530.32</v>
      </c>
      <c r="I1537" s="113">
        <v>1</v>
      </c>
      <c r="J1537" s="110">
        <v>9619322530.32</v>
      </c>
      <c r="K1537" s="61">
        <v>1</v>
      </c>
      <c r="L1537" s="110">
        <v>9619322530.32</v>
      </c>
      <c r="M1537" s="61">
        <v>1</v>
      </c>
      <c r="N1537" s="112" t="s">
        <v>10811</v>
      </c>
      <c r="O1537" s="61" t="s">
        <v>10812</v>
      </c>
      <c r="P1537" s="114" t="s">
        <v>10813</v>
      </c>
      <c r="Q1537" s="114" t="s">
        <v>10814</v>
      </c>
    </row>
    <row r="1538" spans="1:17">
      <c r="A1538" s="60">
        <v>43312</v>
      </c>
      <c r="B1538" s="61" t="s">
        <v>10815</v>
      </c>
      <c r="C1538" s="61" t="s">
        <v>10816</v>
      </c>
      <c r="D1538" s="61" t="s">
        <v>10817</v>
      </c>
      <c r="E1538" s="61" t="s">
        <v>25</v>
      </c>
      <c r="F1538" s="61">
        <v>55101010</v>
      </c>
      <c r="G1538" s="61">
        <v>1008159482</v>
      </c>
      <c r="H1538" s="110">
        <v>48996550825.2</v>
      </c>
      <c r="I1538" s="113">
        <v>1</v>
      </c>
      <c r="J1538" s="110">
        <v>48996550825.2</v>
      </c>
      <c r="K1538" s="61">
        <v>1</v>
      </c>
      <c r="L1538" s="110">
        <v>48996550825.2</v>
      </c>
      <c r="M1538" s="61">
        <v>1</v>
      </c>
      <c r="N1538" s="112" t="s">
        <v>10818</v>
      </c>
      <c r="O1538" s="61" t="s">
        <v>10819</v>
      </c>
      <c r="P1538" s="114" t="s">
        <v>10820</v>
      </c>
      <c r="Q1538" s="114" t="s">
        <v>10821</v>
      </c>
    </row>
    <row r="1539" spans="1:17">
      <c r="A1539" s="60">
        <v>43312</v>
      </c>
      <c r="B1539" s="61" t="s">
        <v>10822</v>
      </c>
      <c r="C1539" s="61" t="s">
        <v>10823</v>
      </c>
      <c r="D1539" s="61" t="s">
        <v>10824</v>
      </c>
      <c r="E1539" s="61" t="s">
        <v>25</v>
      </c>
      <c r="F1539" s="61">
        <v>20302010</v>
      </c>
      <c r="G1539" s="61">
        <v>587950973</v>
      </c>
      <c r="H1539" s="110">
        <v>34195228589.68</v>
      </c>
      <c r="I1539" s="113">
        <v>0.25</v>
      </c>
      <c r="J1539" s="110">
        <v>8548807147.42</v>
      </c>
      <c r="K1539" s="61">
        <v>1</v>
      </c>
      <c r="L1539" s="110">
        <v>8548807147.42</v>
      </c>
      <c r="M1539" s="61">
        <v>1</v>
      </c>
      <c r="N1539" s="112" t="s">
        <v>10825</v>
      </c>
      <c r="O1539" s="61" t="s">
        <v>10826</v>
      </c>
      <c r="P1539" s="114" t="s">
        <v>10827</v>
      </c>
      <c r="Q1539" s="114" t="s">
        <v>10828</v>
      </c>
    </row>
    <row r="1540" spans="1:17">
      <c r="A1540" s="60">
        <v>43312</v>
      </c>
      <c r="B1540" s="61" t="s">
        <v>10829</v>
      </c>
      <c r="C1540" s="61" t="s">
        <v>10830</v>
      </c>
      <c r="D1540" s="61" t="s">
        <v>10831</v>
      </c>
      <c r="E1540" s="61" t="s">
        <v>25</v>
      </c>
      <c r="F1540" s="61">
        <v>20101010</v>
      </c>
      <c r="G1540" s="61">
        <v>114489203</v>
      </c>
      <c r="H1540" s="110">
        <v>10676118179.75</v>
      </c>
      <c r="I1540" s="113">
        <v>1</v>
      </c>
      <c r="J1540" s="110">
        <v>10676118179.75</v>
      </c>
      <c r="K1540" s="61">
        <v>1</v>
      </c>
      <c r="L1540" s="110">
        <v>10676118179.75</v>
      </c>
      <c r="M1540" s="61">
        <v>1</v>
      </c>
      <c r="N1540" s="112" t="s">
        <v>10832</v>
      </c>
      <c r="O1540" s="61" t="s">
        <v>10833</v>
      </c>
      <c r="P1540" s="114" t="s">
        <v>10834</v>
      </c>
      <c r="Q1540" s="114" t="s">
        <v>10835</v>
      </c>
    </row>
    <row r="1541" spans="1:17">
      <c r="A1541" s="60">
        <v>43312</v>
      </c>
      <c r="B1541" s="61" t="s">
        <v>10836</v>
      </c>
      <c r="C1541" s="61" t="s">
        <v>10837</v>
      </c>
      <c r="D1541" s="61" t="s">
        <v>10838</v>
      </c>
      <c r="E1541" s="61" t="s">
        <v>25</v>
      </c>
      <c r="F1541" s="61">
        <v>45103010</v>
      </c>
      <c r="G1541" s="61">
        <v>141458410</v>
      </c>
      <c r="H1541" s="110">
        <v>13594153201</v>
      </c>
      <c r="I1541" s="113">
        <v>1</v>
      </c>
      <c r="J1541" s="110">
        <v>13594153201</v>
      </c>
      <c r="K1541" s="61">
        <v>1</v>
      </c>
      <c r="L1541" s="110">
        <v>13594153201</v>
      </c>
      <c r="M1541" s="61">
        <v>1</v>
      </c>
      <c r="N1541" s="112" t="s">
        <v>10839</v>
      </c>
      <c r="O1541" s="61" t="s">
        <v>10840</v>
      </c>
      <c r="P1541" s="114" t="s">
        <v>10841</v>
      </c>
      <c r="Q1541" s="114" t="s">
        <v>10842</v>
      </c>
    </row>
    <row r="1542" spans="1:17">
      <c r="A1542" s="60">
        <v>43312</v>
      </c>
      <c r="B1542" s="61" t="s">
        <v>10843</v>
      </c>
      <c r="C1542" s="61" t="s">
        <v>10844</v>
      </c>
      <c r="D1542" s="61" t="s">
        <v>10845</v>
      </c>
      <c r="E1542" s="61" t="s">
        <v>25</v>
      </c>
      <c r="F1542" s="61">
        <v>50102010</v>
      </c>
      <c r="G1542" s="61">
        <v>4003037921</v>
      </c>
      <c r="H1542" s="110">
        <v>21736495911.03</v>
      </c>
      <c r="I1542" s="113">
        <v>0.2</v>
      </c>
      <c r="J1542" s="110">
        <v>4347299182.206</v>
      </c>
      <c r="K1542" s="61">
        <v>1</v>
      </c>
      <c r="L1542" s="110">
        <v>4347299182.206</v>
      </c>
      <c r="M1542" s="61">
        <v>1</v>
      </c>
      <c r="N1542" s="112" t="s">
        <v>10846</v>
      </c>
      <c r="O1542" s="61" t="s">
        <v>10847</v>
      </c>
      <c r="P1542" s="114" t="s">
        <v>10848</v>
      </c>
      <c r="Q1542" s="114" t="s">
        <v>10849</v>
      </c>
    </row>
    <row r="1543" spans="1:17">
      <c r="A1543" s="60">
        <v>43312</v>
      </c>
      <c r="B1543" s="61" t="s">
        <v>10850</v>
      </c>
      <c r="C1543" s="61" t="s">
        <v>10851</v>
      </c>
      <c r="D1543" s="61" t="s">
        <v>10852</v>
      </c>
      <c r="E1543" s="61" t="s">
        <v>25</v>
      </c>
      <c r="F1543" s="61">
        <v>45102020</v>
      </c>
      <c r="G1543" s="61">
        <v>283432014</v>
      </c>
      <c r="H1543" s="110">
        <v>18323879705.1</v>
      </c>
      <c r="I1543" s="113">
        <v>1</v>
      </c>
      <c r="J1543" s="110">
        <v>18323879705.1</v>
      </c>
      <c r="K1543" s="61">
        <v>1</v>
      </c>
      <c r="L1543" s="110">
        <v>18323879705.1</v>
      </c>
      <c r="M1543" s="61">
        <v>1</v>
      </c>
      <c r="N1543" s="112" t="s">
        <v>10853</v>
      </c>
      <c r="O1543" s="61" t="s">
        <v>10854</v>
      </c>
      <c r="P1543" s="114" t="s">
        <v>10855</v>
      </c>
      <c r="Q1543" s="114" t="s">
        <v>10856</v>
      </c>
    </row>
    <row r="1544" spans="1:17">
      <c r="A1544" s="60">
        <v>43312</v>
      </c>
      <c r="B1544" s="61" t="s">
        <v>10857</v>
      </c>
      <c r="C1544" s="61" t="s">
        <v>10858</v>
      </c>
      <c r="D1544" s="61" t="s">
        <v>10859</v>
      </c>
      <c r="E1544" s="61" t="s">
        <v>25</v>
      </c>
      <c r="F1544" s="61">
        <v>45103010</v>
      </c>
      <c r="G1544" s="61">
        <v>232946365</v>
      </c>
      <c r="H1544" s="110">
        <v>12362463590.55</v>
      </c>
      <c r="I1544" s="113">
        <v>0.9</v>
      </c>
      <c r="J1544" s="110">
        <v>11126217231.495</v>
      </c>
      <c r="K1544" s="61">
        <v>1</v>
      </c>
      <c r="L1544" s="110">
        <v>11126217231.495</v>
      </c>
      <c r="M1544" s="61">
        <v>1</v>
      </c>
      <c r="N1544" s="112" t="s">
        <v>10860</v>
      </c>
      <c r="O1544" s="61" t="s">
        <v>10861</v>
      </c>
      <c r="P1544" s="114" t="s">
        <v>10862</v>
      </c>
      <c r="Q1544" s="114" t="s">
        <v>10863</v>
      </c>
    </row>
    <row r="1545" spans="1:17">
      <c r="A1545" s="60">
        <v>43312</v>
      </c>
      <c r="B1545" s="61" t="s">
        <v>10864</v>
      </c>
      <c r="C1545" s="61" t="s">
        <v>10865</v>
      </c>
      <c r="D1545" s="61" t="s">
        <v>10866</v>
      </c>
      <c r="E1545" s="61" t="s">
        <v>25</v>
      </c>
      <c r="F1545" s="61">
        <v>20106020</v>
      </c>
      <c r="G1545" s="61">
        <v>154111483</v>
      </c>
      <c r="H1545" s="110">
        <v>23035043364.01</v>
      </c>
      <c r="I1545" s="113">
        <v>1</v>
      </c>
      <c r="J1545" s="110">
        <v>23035043364.01</v>
      </c>
      <c r="K1545" s="61">
        <v>1</v>
      </c>
      <c r="L1545" s="110">
        <v>23035043364.01</v>
      </c>
      <c r="M1545" s="61">
        <v>1</v>
      </c>
      <c r="N1545" s="112" t="s">
        <v>10867</v>
      </c>
      <c r="O1545" s="61" t="s">
        <v>10868</v>
      </c>
      <c r="P1545" s="114" t="s">
        <v>10869</v>
      </c>
      <c r="Q1545" s="114" t="s">
        <v>10870</v>
      </c>
    </row>
    <row r="1546" spans="1:17">
      <c r="A1546" s="60">
        <v>43312</v>
      </c>
      <c r="B1546" s="61" t="s">
        <v>10871</v>
      </c>
      <c r="C1546" s="61" t="s">
        <v>10872</v>
      </c>
      <c r="D1546" s="61" t="s">
        <v>10873</v>
      </c>
      <c r="E1546" s="61" t="s">
        <v>25</v>
      </c>
      <c r="F1546" s="61">
        <v>25301040</v>
      </c>
      <c r="G1546" s="61">
        <v>1405600000</v>
      </c>
      <c r="H1546" s="110">
        <v>73639384000</v>
      </c>
      <c r="I1546" s="113">
        <v>1</v>
      </c>
      <c r="J1546" s="110">
        <v>73639384000</v>
      </c>
      <c r="K1546" s="61">
        <v>1</v>
      </c>
      <c r="L1546" s="110">
        <v>73639384000</v>
      </c>
      <c r="M1546" s="61">
        <v>1</v>
      </c>
      <c r="N1546" s="112" t="s">
        <v>10874</v>
      </c>
      <c r="O1546" s="61" t="s">
        <v>10875</v>
      </c>
      <c r="P1546" s="114" t="s">
        <v>10876</v>
      </c>
      <c r="Q1546" s="114" t="s">
        <v>10877</v>
      </c>
    </row>
    <row r="1547" spans="1:17">
      <c r="A1547" s="60">
        <v>43312</v>
      </c>
      <c r="B1547" s="61" t="s">
        <v>10878</v>
      </c>
      <c r="C1547" s="61" t="s">
        <v>10879</v>
      </c>
      <c r="D1547" s="61" t="s">
        <v>10880</v>
      </c>
      <c r="E1547" s="61" t="s">
        <v>25</v>
      </c>
      <c r="F1547" s="61">
        <v>40203010</v>
      </c>
      <c r="G1547" s="61">
        <v>367653199</v>
      </c>
      <c r="H1547" s="110">
        <v>32467454003.69</v>
      </c>
      <c r="I1547" s="113">
        <v>1</v>
      </c>
      <c r="J1547" s="110">
        <v>32467454003.69</v>
      </c>
      <c r="K1547" s="61">
        <v>1</v>
      </c>
      <c r="L1547" s="110">
        <v>32467454003.69</v>
      </c>
      <c r="M1547" s="61">
        <v>1</v>
      </c>
      <c r="N1547" s="112" t="s">
        <v>10881</v>
      </c>
      <c r="O1547" s="61" t="s">
        <v>10882</v>
      </c>
      <c r="P1547" s="114" t="s">
        <v>10883</v>
      </c>
      <c r="Q1547" s="114" t="s">
        <v>10884</v>
      </c>
    </row>
    <row r="1548" spans="1:17">
      <c r="A1548" s="60">
        <v>43312</v>
      </c>
      <c r="B1548" s="61" t="s">
        <v>112</v>
      </c>
      <c r="C1548" s="61" t="s">
        <v>113</v>
      </c>
      <c r="D1548" s="61" t="s">
        <v>10885</v>
      </c>
      <c r="E1548" s="61" t="s">
        <v>25</v>
      </c>
      <c r="F1548" s="61">
        <v>15104050</v>
      </c>
      <c r="G1548" s="61">
        <v>236071369</v>
      </c>
      <c r="H1548" s="110">
        <v>11116600766.21</v>
      </c>
      <c r="I1548" s="113">
        <v>1</v>
      </c>
      <c r="J1548" s="110">
        <v>11116600766.21</v>
      </c>
      <c r="K1548" s="61">
        <v>1</v>
      </c>
      <c r="L1548" s="110">
        <v>11116600766.21</v>
      </c>
      <c r="M1548" s="61">
        <v>1</v>
      </c>
      <c r="N1548" s="112" t="s">
        <v>10886</v>
      </c>
      <c r="O1548" s="61" t="s">
        <v>10887</v>
      </c>
      <c r="P1548" s="114" t="s">
        <v>10888</v>
      </c>
      <c r="Q1548" s="114" t="s">
        <v>10889</v>
      </c>
    </row>
    <row r="1549" spans="1:17">
      <c r="A1549" s="60">
        <v>43312</v>
      </c>
      <c r="B1549" s="61" t="s">
        <v>10890</v>
      </c>
      <c r="C1549" s="61" t="s">
        <v>10891</v>
      </c>
      <c r="D1549" s="61" t="s">
        <v>10892</v>
      </c>
      <c r="E1549" s="61" t="s">
        <v>25</v>
      </c>
      <c r="F1549" s="61">
        <v>20201050</v>
      </c>
      <c r="G1549" s="61">
        <v>85544357</v>
      </c>
      <c r="H1549" s="110">
        <v>5976128780.02</v>
      </c>
      <c r="I1549" s="113">
        <v>1</v>
      </c>
      <c r="J1549" s="110">
        <v>5976128780.02</v>
      </c>
      <c r="K1549" s="61">
        <v>1</v>
      </c>
      <c r="L1549" s="110">
        <v>5976128780.02</v>
      </c>
      <c r="M1549" s="61">
        <v>1</v>
      </c>
      <c r="N1549" s="112" t="s">
        <v>10893</v>
      </c>
      <c r="O1549" s="61" t="s">
        <v>10894</v>
      </c>
      <c r="P1549" s="114" t="s">
        <v>10895</v>
      </c>
      <c r="Q1549" s="114" t="s">
        <v>10896</v>
      </c>
    </row>
    <row r="1550" spans="1:17">
      <c r="A1550" s="60">
        <v>43312</v>
      </c>
      <c r="B1550" s="61" t="s">
        <v>10897</v>
      </c>
      <c r="C1550" s="61" t="s">
        <v>10898</v>
      </c>
      <c r="D1550" s="61" t="s">
        <v>10899</v>
      </c>
      <c r="E1550" s="61" t="s">
        <v>25</v>
      </c>
      <c r="F1550" s="61">
        <v>35101010</v>
      </c>
      <c r="G1550" s="61">
        <v>374642060</v>
      </c>
      <c r="H1550" s="110">
        <v>61160316295</v>
      </c>
      <c r="I1550" s="113">
        <v>0.9</v>
      </c>
      <c r="J1550" s="110">
        <v>55044284665.5</v>
      </c>
      <c r="K1550" s="61">
        <v>1</v>
      </c>
      <c r="L1550" s="110">
        <v>55044284665.5</v>
      </c>
      <c r="M1550" s="61">
        <v>1</v>
      </c>
      <c r="N1550" s="112" t="s">
        <v>10900</v>
      </c>
      <c r="O1550" s="61" t="s">
        <v>10901</v>
      </c>
      <c r="P1550" s="114" t="s">
        <v>10902</v>
      </c>
      <c r="Q1550" s="114" t="s">
        <v>10903</v>
      </c>
    </row>
    <row r="1551" spans="1:17">
      <c r="A1551" s="60">
        <v>43312</v>
      </c>
      <c r="B1551" s="61" t="s">
        <v>10904</v>
      </c>
      <c r="C1551" s="61" t="s">
        <v>10905</v>
      </c>
      <c r="D1551" s="61" t="s">
        <v>10906</v>
      </c>
      <c r="E1551" s="61" t="s">
        <v>25</v>
      </c>
      <c r="F1551" s="61">
        <v>40101015</v>
      </c>
      <c r="G1551" s="61">
        <v>468300176</v>
      </c>
      <c r="H1551" s="110">
        <v>33750393684.32</v>
      </c>
      <c r="I1551" s="113">
        <v>1</v>
      </c>
      <c r="J1551" s="110">
        <v>33750393684.32</v>
      </c>
      <c r="K1551" s="61">
        <v>1</v>
      </c>
      <c r="L1551" s="110">
        <v>33750393684.32</v>
      </c>
      <c r="M1551" s="61">
        <v>1</v>
      </c>
      <c r="N1551" s="112" t="s">
        <v>10907</v>
      </c>
      <c r="O1551" s="61" t="s">
        <v>10908</v>
      </c>
      <c r="P1551" s="114" t="s">
        <v>10909</v>
      </c>
      <c r="Q1551" s="114" t="s">
        <v>10910</v>
      </c>
    </row>
    <row r="1552" spans="1:17">
      <c r="A1552" s="60">
        <v>43312</v>
      </c>
      <c r="B1552" s="61" t="s">
        <v>10911</v>
      </c>
      <c r="C1552" s="61" t="s">
        <v>10912</v>
      </c>
      <c r="D1552" s="61" t="s">
        <v>10913</v>
      </c>
      <c r="E1552" s="61" t="s">
        <v>25</v>
      </c>
      <c r="F1552" s="61">
        <v>40101015</v>
      </c>
      <c r="G1552" s="61">
        <v>52835188</v>
      </c>
      <c r="H1552" s="110">
        <v>16266897681.44</v>
      </c>
      <c r="I1552" s="113">
        <v>1</v>
      </c>
      <c r="J1552" s="110">
        <v>16266897681.44</v>
      </c>
      <c r="K1552" s="61">
        <v>1</v>
      </c>
      <c r="L1552" s="110">
        <v>16266897681.44</v>
      </c>
      <c r="M1552" s="61">
        <v>1</v>
      </c>
      <c r="N1552" s="112" t="s">
        <v>10914</v>
      </c>
      <c r="O1552" s="61" t="s">
        <v>10915</v>
      </c>
      <c r="P1552" s="114" t="s">
        <v>10916</v>
      </c>
      <c r="Q1552" s="114" t="s">
        <v>10917</v>
      </c>
    </row>
    <row r="1553" spans="1:17">
      <c r="A1553" s="60">
        <v>43312</v>
      </c>
      <c r="B1553" s="61" t="s">
        <v>10918</v>
      </c>
      <c r="C1553" s="61" t="s">
        <v>10919</v>
      </c>
      <c r="D1553" s="61" t="s">
        <v>10920</v>
      </c>
      <c r="E1553" s="61" t="s">
        <v>25</v>
      </c>
      <c r="F1553" s="61">
        <v>45103020</v>
      </c>
      <c r="G1553" s="61">
        <v>621538648</v>
      </c>
      <c r="H1553" s="110">
        <v>12567511462.56</v>
      </c>
      <c r="I1553" s="113">
        <v>1</v>
      </c>
      <c r="J1553" s="110">
        <v>12567511462.56</v>
      </c>
      <c r="K1553" s="61">
        <v>1</v>
      </c>
      <c r="L1553" s="110">
        <v>12567511462.56</v>
      </c>
      <c r="M1553" s="61">
        <v>1</v>
      </c>
      <c r="N1553" s="112" t="s">
        <v>10921</v>
      </c>
      <c r="O1553" s="61" t="s">
        <v>10922</v>
      </c>
      <c r="P1553" s="114" t="s">
        <v>10923</v>
      </c>
      <c r="Q1553" s="114" t="s">
        <v>10924</v>
      </c>
    </row>
    <row r="1554" spans="1:17">
      <c r="A1554" s="60">
        <v>43312</v>
      </c>
      <c r="B1554" s="61" t="s">
        <v>10925</v>
      </c>
      <c r="C1554" s="61" t="s">
        <v>10926</v>
      </c>
      <c r="D1554" s="61" t="s">
        <v>10927</v>
      </c>
      <c r="E1554" s="61" t="s">
        <v>25</v>
      </c>
      <c r="F1554" s="61">
        <v>40202010</v>
      </c>
      <c r="G1554" s="61">
        <v>760216905</v>
      </c>
      <c r="H1554" s="110">
        <v>22000677230.7</v>
      </c>
      <c r="I1554" s="113">
        <v>0.95</v>
      </c>
      <c r="J1554" s="110">
        <v>20900643369.165</v>
      </c>
      <c r="K1554" s="61">
        <v>1</v>
      </c>
      <c r="L1554" s="110">
        <v>20900643369.165</v>
      </c>
      <c r="M1554" s="61">
        <v>1</v>
      </c>
      <c r="N1554" s="112" t="s">
        <v>10928</v>
      </c>
      <c r="O1554" s="61" t="s">
        <v>10929</v>
      </c>
      <c r="P1554" s="114" t="s">
        <v>10930</v>
      </c>
      <c r="Q1554" s="114" t="s">
        <v>10931</v>
      </c>
    </row>
    <row r="1555" spans="1:17">
      <c r="A1555" s="60">
        <v>43312</v>
      </c>
      <c r="B1555" s="61" t="s">
        <v>10932</v>
      </c>
      <c r="C1555" s="61" t="s">
        <v>10933</v>
      </c>
      <c r="D1555" s="61" t="s">
        <v>10934</v>
      </c>
      <c r="E1555" s="61" t="s">
        <v>25</v>
      </c>
      <c r="F1555" s="61">
        <v>45103010</v>
      </c>
      <c r="G1555" s="61">
        <v>148725114</v>
      </c>
      <c r="H1555" s="110">
        <v>13300486945.02</v>
      </c>
      <c r="I1555" s="113">
        <v>1</v>
      </c>
      <c r="J1555" s="110">
        <v>13300486945.02</v>
      </c>
      <c r="K1555" s="61">
        <v>1</v>
      </c>
      <c r="L1555" s="110">
        <v>13300486945.02</v>
      </c>
      <c r="M1555" s="61">
        <v>1</v>
      </c>
      <c r="N1555" s="112" t="s">
        <v>10935</v>
      </c>
      <c r="O1555" s="61" t="s">
        <v>10936</v>
      </c>
      <c r="P1555" s="114" t="s">
        <v>10937</v>
      </c>
      <c r="Q1555" s="114" t="s">
        <v>10938</v>
      </c>
    </row>
    <row r="1556" spans="1:17">
      <c r="A1556" s="60">
        <v>43312</v>
      </c>
      <c r="B1556" s="61" t="s">
        <v>10939</v>
      </c>
      <c r="C1556" s="61" t="s">
        <v>10940</v>
      </c>
      <c r="D1556" s="61" t="s">
        <v>10941</v>
      </c>
      <c r="E1556" s="61" t="s">
        <v>25</v>
      </c>
      <c r="F1556" s="61">
        <v>30101020</v>
      </c>
      <c r="G1556" s="61">
        <v>521918747</v>
      </c>
      <c r="H1556" s="110">
        <v>35078158985.87</v>
      </c>
      <c r="I1556" s="113">
        <v>0.95</v>
      </c>
      <c r="J1556" s="110">
        <v>33324251036.5765</v>
      </c>
      <c r="K1556" s="61">
        <v>1</v>
      </c>
      <c r="L1556" s="110">
        <v>33324251036.5765</v>
      </c>
      <c r="M1556" s="61">
        <v>1</v>
      </c>
      <c r="N1556" s="112" t="s">
        <v>10942</v>
      </c>
      <c r="O1556" s="61" t="s">
        <v>10943</v>
      </c>
      <c r="P1556" s="114" t="s">
        <v>10944</v>
      </c>
      <c r="Q1556" s="114" t="s">
        <v>10945</v>
      </c>
    </row>
    <row r="1557" spans="1:17">
      <c r="A1557" s="60">
        <v>43312</v>
      </c>
      <c r="B1557" s="61" t="s">
        <v>10946</v>
      </c>
      <c r="C1557" s="61" t="s">
        <v>10947</v>
      </c>
      <c r="D1557" s="61" t="s">
        <v>10948</v>
      </c>
      <c r="E1557" s="61" t="s">
        <v>25</v>
      </c>
      <c r="F1557" s="61">
        <v>50102010</v>
      </c>
      <c r="G1557" s="61">
        <v>854428593</v>
      </c>
      <c r="H1557" s="110">
        <v>51265715580</v>
      </c>
      <c r="I1557" s="113">
        <v>0.4</v>
      </c>
      <c r="J1557" s="110">
        <v>20506286232</v>
      </c>
      <c r="K1557" s="61">
        <v>1</v>
      </c>
      <c r="L1557" s="110">
        <v>20506286232</v>
      </c>
      <c r="M1557" s="61">
        <v>1</v>
      </c>
      <c r="N1557" s="112" t="s">
        <v>10949</v>
      </c>
      <c r="O1557" s="61" t="s">
        <v>10950</v>
      </c>
      <c r="P1557" s="114" t="s">
        <v>10951</v>
      </c>
      <c r="Q1557" s="114" t="s">
        <v>10952</v>
      </c>
    </row>
    <row r="1558" spans="1:17">
      <c r="A1558" s="60">
        <v>43312</v>
      </c>
      <c r="B1558" s="61" t="s">
        <v>10953</v>
      </c>
      <c r="C1558" s="61" t="s">
        <v>10954</v>
      </c>
      <c r="D1558" s="61" t="s">
        <v>10955</v>
      </c>
      <c r="E1558" s="61" t="s">
        <v>25</v>
      </c>
      <c r="F1558" s="61">
        <v>45103030</v>
      </c>
      <c r="G1558" s="61">
        <v>114398287</v>
      </c>
      <c r="H1558" s="110">
        <v>12929294396.74</v>
      </c>
      <c r="I1558" s="113">
        <v>1</v>
      </c>
      <c r="J1558" s="110">
        <v>12929294396.74</v>
      </c>
      <c r="K1558" s="61">
        <v>1</v>
      </c>
      <c r="L1558" s="110">
        <v>12929294396.74</v>
      </c>
      <c r="M1558" s="61">
        <v>1</v>
      </c>
      <c r="N1558" s="112" t="s">
        <v>10956</v>
      </c>
      <c r="O1558" s="61" t="s">
        <v>10957</v>
      </c>
      <c r="P1558" s="114" t="s">
        <v>10958</v>
      </c>
      <c r="Q1558" s="114" t="s">
        <v>10959</v>
      </c>
    </row>
    <row r="1559" spans="1:17">
      <c r="A1559" s="60">
        <v>43312</v>
      </c>
      <c r="B1559" s="61" t="s">
        <v>10960</v>
      </c>
      <c r="C1559" s="61" t="s">
        <v>10961</v>
      </c>
      <c r="D1559" s="61" t="s">
        <v>10962</v>
      </c>
      <c r="E1559" s="61" t="s">
        <v>25</v>
      </c>
      <c r="F1559" s="61">
        <v>25203010</v>
      </c>
      <c r="G1559" s="61">
        <v>284882437</v>
      </c>
      <c r="H1559" s="110">
        <v>13423660431.44</v>
      </c>
      <c r="I1559" s="113">
        <v>1</v>
      </c>
      <c r="J1559" s="110">
        <v>13423660431.44</v>
      </c>
      <c r="K1559" s="61">
        <v>1</v>
      </c>
      <c r="L1559" s="110">
        <v>13423660431.44</v>
      </c>
      <c r="M1559" s="61">
        <v>1</v>
      </c>
      <c r="N1559" s="112" t="s">
        <v>10963</v>
      </c>
      <c r="O1559" s="61" t="s">
        <v>10964</v>
      </c>
      <c r="P1559" s="114" t="s">
        <v>10965</v>
      </c>
      <c r="Q1559" s="114" t="s">
        <v>10966</v>
      </c>
    </row>
    <row r="1560" spans="1:17">
      <c r="A1560" s="60">
        <v>43312</v>
      </c>
      <c r="B1560" s="61" t="s">
        <v>10967</v>
      </c>
      <c r="C1560" s="61" t="s">
        <v>10968</v>
      </c>
      <c r="D1560" s="61" t="s">
        <v>10969</v>
      </c>
      <c r="E1560" s="61" t="s">
        <v>25</v>
      </c>
      <c r="F1560" s="61">
        <v>10102040</v>
      </c>
      <c r="G1560" s="61">
        <v>218830282</v>
      </c>
      <c r="H1560" s="110">
        <v>11175662501.74</v>
      </c>
      <c r="I1560" s="113">
        <v>1</v>
      </c>
      <c r="J1560" s="110">
        <v>11175662501.74</v>
      </c>
      <c r="K1560" s="61">
        <v>1</v>
      </c>
      <c r="L1560" s="110">
        <v>11175662501.74</v>
      </c>
      <c r="M1560" s="61">
        <v>1</v>
      </c>
      <c r="N1560" s="112" t="s">
        <v>10970</v>
      </c>
      <c r="O1560" s="61" t="s">
        <v>10971</v>
      </c>
      <c r="P1560" s="114" t="s">
        <v>10972</v>
      </c>
      <c r="Q1560" s="114" t="s">
        <v>10973</v>
      </c>
    </row>
    <row r="1561" spans="1:17">
      <c r="A1561" s="60">
        <v>43312</v>
      </c>
      <c r="B1561" s="61" t="s">
        <v>10974</v>
      </c>
      <c r="C1561" s="61" t="s">
        <v>10975</v>
      </c>
      <c r="D1561" s="61" t="s">
        <v>10976</v>
      </c>
      <c r="E1561" s="61" t="s">
        <v>25</v>
      </c>
      <c r="F1561" s="61">
        <v>25503020</v>
      </c>
      <c r="G1561" s="61">
        <v>543572649</v>
      </c>
      <c r="H1561" s="110">
        <v>43855441321.32</v>
      </c>
      <c r="I1561" s="113">
        <v>0.95</v>
      </c>
      <c r="J1561" s="110">
        <v>41662669255.254</v>
      </c>
      <c r="K1561" s="61">
        <v>1</v>
      </c>
      <c r="L1561" s="110">
        <v>41662669255.254</v>
      </c>
      <c r="M1561" s="61">
        <v>1</v>
      </c>
      <c r="N1561" s="112" t="s">
        <v>10977</v>
      </c>
      <c r="O1561" s="61" t="s">
        <v>10978</v>
      </c>
      <c r="P1561" s="114" t="s">
        <v>10979</v>
      </c>
      <c r="Q1561" s="114" t="s">
        <v>10980</v>
      </c>
    </row>
    <row r="1562" spans="1:17">
      <c r="A1562" s="60">
        <v>43312</v>
      </c>
      <c r="B1562" s="61" t="s">
        <v>10981</v>
      </c>
      <c r="C1562" s="61" t="s">
        <v>10982</v>
      </c>
      <c r="D1562" s="61" t="s">
        <v>10983</v>
      </c>
      <c r="E1562" s="61" t="s">
        <v>25</v>
      </c>
      <c r="F1562" s="61">
        <v>40203020</v>
      </c>
      <c r="G1562" s="61">
        <v>567369331</v>
      </c>
      <c r="H1562" s="110">
        <v>32425157266.65</v>
      </c>
      <c r="I1562" s="113">
        <v>0.5</v>
      </c>
      <c r="J1562" s="110">
        <v>16212578633.325</v>
      </c>
      <c r="K1562" s="61">
        <v>1</v>
      </c>
      <c r="L1562" s="110">
        <v>16212578633.325</v>
      </c>
      <c r="M1562" s="61">
        <v>1</v>
      </c>
      <c r="N1562" s="112" t="s">
        <v>10984</v>
      </c>
      <c r="O1562" s="61" t="s">
        <v>10985</v>
      </c>
      <c r="P1562" s="114" t="s">
        <v>10986</v>
      </c>
      <c r="Q1562" s="114" t="s">
        <v>10987</v>
      </c>
    </row>
    <row r="1563" spans="1:17">
      <c r="A1563" s="60">
        <v>43312</v>
      </c>
      <c r="B1563" s="61" t="s">
        <v>10988</v>
      </c>
      <c r="C1563" s="61" t="s">
        <v>10989</v>
      </c>
      <c r="D1563" s="61" t="s">
        <v>10990</v>
      </c>
      <c r="E1563" s="61" t="s">
        <v>25</v>
      </c>
      <c r="F1563" s="61">
        <v>45203020</v>
      </c>
      <c r="G1563" s="61">
        <v>351206368</v>
      </c>
      <c r="H1563" s="110">
        <v>32862379853.76</v>
      </c>
      <c r="I1563" s="113">
        <v>1</v>
      </c>
      <c r="J1563" s="110">
        <v>32862379853.76</v>
      </c>
      <c r="K1563" s="61">
        <v>1</v>
      </c>
      <c r="L1563" s="110">
        <v>32862379853.76</v>
      </c>
      <c r="M1563" s="61">
        <v>1</v>
      </c>
      <c r="N1563" s="112" t="s">
        <v>10991</v>
      </c>
      <c r="O1563" s="61" t="s">
        <v>10992</v>
      </c>
      <c r="P1563" s="114" t="s">
        <v>10993</v>
      </c>
      <c r="Q1563" s="114" t="s">
        <v>10994</v>
      </c>
    </row>
    <row r="1564" spans="1:17">
      <c r="A1564" s="60">
        <v>43312</v>
      </c>
      <c r="B1564" s="61" t="s">
        <v>10995</v>
      </c>
      <c r="C1564" s="61" t="s">
        <v>10996</v>
      </c>
      <c r="D1564" s="61" t="s">
        <v>10997</v>
      </c>
      <c r="E1564" s="61" t="s">
        <v>25</v>
      </c>
      <c r="F1564" s="61">
        <v>10101020</v>
      </c>
      <c r="G1564" s="61">
        <v>467221709</v>
      </c>
      <c r="H1564" s="110">
        <v>15208066627.95</v>
      </c>
      <c r="I1564" s="113">
        <v>0.95</v>
      </c>
      <c r="J1564" s="110">
        <v>14447663296.5525</v>
      </c>
      <c r="K1564" s="61">
        <v>1</v>
      </c>
      <c r="L1564" s="110">
        <v>14447663296.5525</v>
      </c>
      <c r="M1564" s="61">
        <v>1</v>
      </c>
      <c r="N1564" s="112" t="s">
        <v>10998</v>
      </c>
      <c r="O1564" s="61" t="s">
        <v>10999</v>
      </c>
      <c r="P1564" s="114" t="s">
        <v>11000</v>
      </c>
      <c r="Q1564" s="114" t="s">
        <v>11001</v>
      </c>
    </row>
    <row r="1565" spans="1:17">
      <c r="A1565" s="60">
        <v>43312</v>
      </c>
      <c r="B1565" s="61" t="s">
        <v>11002</v>
      </c>
      <c r="C1565" s="61" t="s">
        <v>11003</v>
      </c>
      <c r="D1565" s="61" t="s">
        <v>11004</v>
      </c>
      <c r="E1565" s="61" t="s">
        <v>25</v>
      </c>
      <c r="F1565" s="61">
        <v>35101010</v>
      </c>
      <c r="G1565" s="61">
        <v>46301976</v>
      </c>
      <c r="H1565" s="110">
        <v>12627011874.96</v>
      </c>
      <c r="I1565" s="113">
        <v>1</v>
      </c>
      <c r="J1565" s="110">
        <v>12627011874.96</v>
      </c>
      <c r="K1565" s="61">
        <v>1</v>
      </c>
      <c r="L1565" s="110">
        <v>12627011874.96</v>
      </c>
      <c r="M1565" s="61">
        <v>1</v>
      </c>
      <c r="N1565" s="112" t="s">
        <v>11005</v>
      </c>
      <c r="O1565" s="61" t="s">
        <v>11006</v>
      </c>
      <c r="P1565" s="114" t="s">
        <v>11007</v>
      </c>
      <c r="Q1565" s="114" t="s">
        <v>11008</v>
      </c>
    </row>
    <row r="1566" spans="1:17">
      <c r="A1566" s="60">
        <v>43312</v>
      </c>
      <c r="B1566" s="61" t="s">
        <v>11009</v>
      </c>
      <c r="C1566" s="61" t="s">
        <v>11010</v>
      </c>
      <c r="D1566" s="61" t="s">
        <v>11011</v>
      </c>
      <c r="E1566" s="61" t="s">
        <v>25</v>
      </c>
      <c r="F1566" s="61">
        <v>25102010</v>
      </c>
      <c r="G1566" s="61">
        <v>168919941</v>
      </c>
      <c r="H1566" s="110">
        <v>50361791209.74</v>
      </c>
      <c r="I1566" s="113">
        <v>0.75</v>
      </c>
      <c r="J1566" s="110">
        <v>37771343407.305</v>
      </c>
      <c r="K1566" s="61">
        <v>1</v>
      </c>
      <c r="L1566" s="110">
        <v>37771343407.305</v>
      </c>
      <c r="M1566" s="61">
        <v>1</v>
      </c>
      <c r="N1566" s="112" t="s">
        <v>11012</v>
      </c>
      <c r="O1566" s="61" t="s">
        <v>11013</v>
      </c>
      <c r="P1566" s="114" t="s">
        <v>11014</v>
      </c>
      <c r="Q1566" s="114" t="s">
        <v>11015</v>
      </c>
    </row>
    <row r="1567" spans="1:17">
      <c r="A1567" s="60">
        <v>43312</v>
      </c>
      <c r="B1567" s="61" t="s">
        <v>11016</v>
      </c>
      <c r="C1567" s="61" t="s">
        <v>11017</v>
      </c>
      <c r="D1567" s="61" t="s">
        <v>11018</v>
      </c>
      <c r="E1567" s="61" t="s">
        <v>25</v>
      </c>
      <c r="F1567" s="61">
        <v>45301020</v>
      </c>
      <c r="G1567" s="61">
        <v>983787502</v>
      </c>
      <c r="H1567" s="110">
        <v>109515224722.64</v>
      </c>
      <c r="I1567" s="113">
        <v>1</v>
      </c>
      <c r="J1567" s="110">
        <v>109515224722.64</v>
      </c>
      <c r="K1567" s="61">
        <v>1</v>
      </c>
      <c r="L1567" s="110">
        <v>109515224722.64</v>
      </c>
      <c r="M1567" s="61">
        <v>1</v>
      </c>
      <c r="N1567" s="112" t="s">
        <v>11019</v>
      </c>
      <c r="O1567" s="61" t="s">
        <v>11020</v>
      </c>
      <c r="P1567" s="114" t="s">
        <v>11021</v>
      </c>
      <c r="Q1567" s="114" t="s">
        <v>11022</v>
      </c>
    </row>
    <row r="1568" spans="1:17">
      <c r="A1568" s="60">
        <v>43312</v>
      </c>
      <c r="B1568" s="61" t="s">
        <v>11023</v>
      </c>
      <c r="C1568" s="61" t="s">
        <v>11024</v>
      </c>
      <c r="D1568" s="61" t="s">
        <v>11025</v>
      </c>
      <c r="E1568" s="61" t="s">
        <v>25</v>
      </c>
      <c r="F1568" s="61">
        <v>20101010</v>
      </c>
      <c r="G1568" s="61">
        <v>261771970</v>
      </c>
      <c r="H1568" s="110">
        <v>17871172391.9</v>
      </c>
      <c r="I1568" s="113">
        <v>1</v>
      </c>
      <c r="J1568" s="110">
        <v>17871172391.9</v>
      </c>
      <c r="K1568" s="61">
        <v>1</v>
      </c>
      <c r="L1568" s="110">
        <v>17871172391.9</v>
      </c>
      <c r="M1568" s="61">
        <v>1</v>
      </c>
      <c r="N1568" s="112" t="s">
        <v>11026</v>
      </c>
      <c r="O1568" s="61" t="s">
        <v>11027</v>
      </c>
      <c r="P1568" s="114" t="s">
        <v>11028</v>
      </c>
      <c r="Q1568" s="114" t="s">
        <v>11029</v>
      </c>
    </row>
    <row r="1569" spans="1:17">
      <c r="A1569" s="60">
        <v>43312</v>
      </c>
      <c r="B1569" s="61" t="s">
        <v>11030</v>
      </c>
      <c r="C1569" s="61" t="s">
        <v>11031</v>
      </c>
      <c r="D1569" s="61" t="s">
        <v>11032</v>
      </c>
      <c r="E1569" s="61" t="s">
        <v>25</v>
      </c>
      <c r="F1569" s="61">
        <v>35203010</v>
      </c>
      <c r="G1569" s="61">
        <v>401784066</v>
      </c>
      <c r="H1569" s="110">
        <v>94230416998.98</v>
      </c>
      <c r="I1569" s="113">
        <v>1</v>
      </c>
      <c r="J1569" s="110">
        <v>94230416998.98</v>
      </c>
      <c r="K1569" s="61">
        <v>1</v>
      </c>
      <c r="L1569" s="110">
        <v>94230416998.98</v>
      </c>
      <c r="M1569" s="61">
        <v>1</v>
      </c>
      <c r="N1569" s="112" t="s">
        <v>11033</v>
      </c>
      <c r="O1569" s="61" t="s">
        <v>11034</v>
      </c>
      <c r="P1569" s="114" t="s">
        <v>11035</v>
      </c>
      <c r="Q1569" s="114" t="s">
        <v>11036</v>
      </c>
    </row>
    <row r="1570" spans="1:17">
      <c r="A1570" s="60">
        <v>43312</v>
      </c>
      <c r="B1570" s="61" t="s">
        <v>11037</v>
      </c>
      <c r="C1570" s="61" t="s">
        <v>11038</v>
      </c>
      <c r="D1570" s="61" t="s">
        <v>11039</v>
      </c>
      <c r="E1570" s="61" t="s">
        <v>25</v>
      </c>
      <c r="F1570" s="61">
        <v>25504040</v>
      </c>
      <c r="G1570" s="61">
        <v>124277409</v>
      </c>
      <c r="H1570" s="110">
        <v>17095600382.04</v>
      </c>
      <c r="I1570" s="113">
        <v>0.9</v>
      </c>
      <c r="J1570" s="110">
        <v>15386040343.836</v>
      </c>
      <c r="K1570" s="61">
        <v>1</v>
      </c>
      <c r="L1570" s="110">
        <v>15386040343.836</v>
      </c>
      <c r="M1570" s="61">
        <v>1</v>
      </c>
      <c r="N1570" s="112" t="s">
        <v>11040</v>
      </c>
      <c r="O1570" s="61" t="s">
        <v>11041</v>
      </c>
      <c r="P1570" s="114" t="s">
        <v>11042</v>
      </c>
      <c r="Q1570" s="114" t="s">
        <v>11043</v>
      </c>
    </row>
    <row r="1571" spans="1:17">
      <c r="A1571" s="60">
        <v>43312</v>
      </c>
      <c r="B1571" s="61" t="s">
        <v>11044</v>
      </c>
      <c r="C1571" s="61" t="s">
        <v>11045</v>
      </c>
      <c r="D1571" s="61" t="s">
        <v>11046</v>
      </c>
      <c r="E1571" s="61" t="s">
        <v>25</v>
      </c>
      <c r="F1571" s="61">
        <v>25504010</v>
      </c>
      <c r="G1571" s="61">
        <v>632302505</v>
      </c>
      <c r="H1571" s="110">
        <v>61497741636.3</v>
      </c>
      <c r="I1571" s="113">
        <v>1</v>
      </c>
      <c r="J1571" s="110">
        <v>61497741636.3</v>
      </c>
      <c r="K1571" s="61">
        <v>1</v>
      </c>
      <c r="L1571" s="110">
        <v>61497741636.3</v>
      </c>
      <c r="M1571" s="61">
        <v>1</v>
      </c>
      <c r="N1571" s="112" t="s">
        <v>11047</v>
      </c>
      <c r="O1571" s="61" t="s">
        <v>11048</v>
      </c>
      <c r="P1571" s="114" t="s">
        <v>11049</v>
      </c>
      <c r="Q1571" s="114" t="s">
        <v>11050</v>
      </c>
    </row>
    <row r="1572" spans="1:17">
      <c r="A1572" s="60">
        <v>43312</v>
      </c>
      <c r="B1572" s="61" t="s">
        <v>11051</v>
      </c>
      <c r="C1572" s="61" t="s">
        <v>11052</v>
      </c>
      <c r="D1572" s="61" t="s">
        <v>11053</v>
      </c>
      <c r="E1572" s="61" t="s">
        <v>25</v>
      </c>
      <c r="F1572" s="61">
        <v>25201030</v>
      </c>
      <c r="G1572" s="61">
        <v>153731513</v>
      </c>
      <c r="H1572" s="110">
        <v>5420573148.38</v>
      </c>
      <c r="I1572" s="113">
        <v>0.95</v>
      </c>
      <c r="J1572" s="110">
        <v>5149544490.961</v>
      </c>
      <c r="K1572" s="61">
        <v>1</v>
      </c>
      <c r="L1572" s="110">
        <v>5149544490.961</v>
      </c>
      <c r="M1572" s="61">
        <v>1</v>
      </c>
      <c r="N1572" s="112" t="s">
        <v>11054</v>
      </c>
      <c r="O1572" s="61" t="s">
        <v>11055</v>
      </c>
      <c r="P1572" s="114" t="s">
        <v>11056</v>
      </c>
      <c r="Q1572" s="114" t="s">
        <v>11057</v>
      </c>
    </row>
    <row r="1573" spans="1:17">
      <c r="A1573" s="60">
        <v>43312</v>
      </c>
      <c r="B1573" s="61" t="s">
        <v>11058</v>
      </c>
      <c r="C1573" s="61" t="s">
        <v>11059</v>
      </c>
      <c r="D1573" s="61" t="s">
        <v>11060</v>
      </c>
      <c r="E1573" s="61" t="s">
        <v>25</v>
      </c>
      <c r="F1573" s="61">
        <v>40301020</v>
      </c>
      <c r="G1573" s="61">
        <v>114081876</v>
      </c>
      <c r="H1573" s="110">
        <v>10047190819.32</v>
      </c>
      <c r="I1573" s="113">
        <v>0.95</v>
      </c>
      <c r="J1573" s="110">
        <v>9544831278.354</v>
      </c>
      <c r="K1573" s="61">
        <v>1</v>
      </c>
      <c r="L1573" s="110">
        <v>9544831278.354</v>
      </c>
      <c r="M1573" s="61">
        <v>1</v>
      </c>
      <c r="N1573" s="112" t="s">
        <v>11061</v>
      </c>
      <c r="O1573" s="61" t="s">
        <v>11062</v>
      </c>
      <c r="P1573" s="114" t="s">
        <v>11063</v>
      </c>
      <c r="Q1573" s="114" t="s">
        <v>11064</v>
      </c>
    </row>
    <row r="1574" spans="1:17">
      <c r="A1574" s="60">
        <v>43312</v>
      </c>
      <c r="B1574" s="61" t="s">
        <v>11065</v>
      </c>
      <c r="C1574" s="61" t="s">
        <v>11066</v>
      </c>
      <c r="D1574" s="61" t="s">
        <v>11067</v>
      </c>
      <c r="E1574" s="61" t="s">
        <v>25</v>
      </c>
      <c r="F1574" s="61">
        <v>45102020</v>
      </c>
      <c r="G1574" s="61">
        <v>181725568</v>
      </c>
      <c r="H1574" s="110">
        <v>16635158494.72</v>
      </c>
      <c r="I1574" s="113">
        <v>0.9</v>
      </c>
      <c r="J1574" s="110">
        <v>14971642645.248</v>
      </c>
      <c r="K1574" s="61">
        <v>1</v>
      </c>
      <c r="L1574" s="110">
        <v>14971642645.248</v>
      </c>
      <c r="M1574" s="61">
        <v>1</v>
      </c>
      <c r="N1574" s="112" t="s">
        <v>11068</v>
      </c>
      <c r="O1574" s="61" t="s">
        <v>11069</v>
      </c>
      <c r="P1574" s="114" t="s">
        <v>11070</v>
      </c>
      <c r="Q1574" s="114" t="s">
        <v>11071</v>
      </c>
    </row>
    <row r="1575" spans="1:17">
      <c r="A1575" s="60">
        <v>43312</v>
      </c>
      <c r="B1575" s="61" t="s">
        <v>11072</v>
      </c>
      <c r="C1575" s="61" t="s">
        <v>11073</v>
      </c>
      <c r="D1575" s="61" t="s">
        <v>11074</v>
      </c>
      <c r="E1575" s="61" t="s">
        <v>25</v>
      </c>
      <c r="F1575" s="61">
        <v>25504040</v>
      </c>
      <c r="G1575" s="61">
        <v>125116910</v>
      </c>
      <c r="H1575" s="110">
        <v>9764123656.4</v>
      </c>
      <c r="I1575" s="113">
        <v>1</v>
      </c>
      <c r="J1575" s="110">
        <v>9764123656.4</v>
      </c>
      <c r="K1575" s="61">
        <v>1</v>
      </c>
      <c r="L1575" s="110">
        <v>9764123656.4</v>
      </c>
      <c r="M1575" s="61">
        <v>1</v>
      </c>
      <c r="N1575" s="112" t="s">
        <v>11075</v>
      </c>
      <c r="O1575" s="61" t="s">
        <v>11076</v>
      </c>
      <c r="P1575" s="114" t="s">
        <v>11077</v>
      </c>
      <c r="Q1575" s="114" t="s">
        <v>11078</v>
      </c>
    </row>
    <row r="1576" spans="1:17">
      <c r="A1576" s="60">
        <v>43312</v>
      </c>
      <c r="B1576" s="61" t="s">
        <v>11079</v>
      </c>
      <c r="C1576" s="61" t="s">
        <v>11080</v>
      </c>
      <c r="D1576" s="61" t="s">
        <v>11081</v>
      </c>
      <c r="E1576" s="61" t="s">
        <v>25</v>
      </c>
      <c r="F1576" s="61">
        <v>20101010</v>
      </c>
      <c r="G1576" s="61">
        <v>52196309</v>
      </c>
      <c r="H1576" s="110">
        <v>19601801881.86</v>
      </c>
      <c r="I1576" s="113">
        <v>0.9</v>
      </c>
      <c r="J1576" s="110">
        <v>17641621693.674</v>
      </c>
      <c r="K1576" s="61">
        <v>1</v>
      </c>
      <c r="L1576" s="110">
        <v>17641621693.674</v>
      </c>
      <c r="M1576" s="61">
        <v>1</v>
      </c>
      <c r="N1576" s="112" t="s">
        <v>11082</v>
      </c>
      <c r="O1576" s="61" t="s">
        <v>11083</v>
      </c>
      <c r="P1576" s="114" t="s">
        <v>11084</v>
      </c>
      <c r="Q1576" s="114" t="s">
        <v>11085</v>
      </c>
    </row>
    <row r="1577" spans="1:17">
      <c r="A1577" s="60">
        <v>43312</v>
      </c>
      <c r="B1577" s="61" t="s">
        <v>11086</v>
      </c>
      <c r="C1577" s="61" t="s">
        <v>11087</v>
      </c>
      <c r="D1577" s="61" t="s">
        <v>11088</v>
      </c>
      <c r="E1577" s="61" t="s">
        <v>25</v>
      </c>
      <c r="F1577" s="61">
        <v>20202020</v>
      </c>
      <c r="G1577" s="61">
        <v>183600000</v>
      </c>
      <c r="H1577" s="110">
        <v>13292640000</v>
      </c>
      <c r="I1577" s="113">
        <v>1</v>
      </c>
      <c r="J1577" s="110">
        <v>13292640000</v>
      </c>
      <c r="K1577" s="61">
        <v>1</v>
      </c>
      <c r="L1577" s="110">
        <v>13292640000</v>
      </c>
      <c r="M1577" s="61">
        <v>1</v>
      </c>
      <c r="N1577" s="112" t="s">
        <v>11089</v>
      </c>
      <c r="O1577" s="61" t="s">
        <v>11090</v>
      </c>
      <c r="P1577" s="114" t="s">
        <v>11091</v>
      </c>
      <c r="Q1577" s="114" t="s">
        <v>11092</v>
      </c>
    </row>
    <row r="1578" spans="1:17">
      <c r="A1578" s="60">
        <v>43312</v>
      </c>
      <c r="B1578" s="61" t="s">
        <v>11093</v>
      </c>
      <c r="C1578" s="61" t="s">
        <v>11094</v>
      </c>
      <c r="D1578" s="61" t="s">
        <v>11095</v>
      </c>
      <c r="E1578" s="61" t="s">
        <v>25</v>
      </c>
      <c r="F1578" s="61">
        <v>40301040</v>
      </c>
      <c r="G1578" s="61">
        <v>271427959</v>
      </c>
      <c r="H1578" s="110">
        <v>35323634584.26</v>
      </c>
      <c r="I1578" s="113">
        <v>1</v>
      </c>
      <c r="J1578" s="110">
        <v>35323634584.26</v>
      </c>
      <c r="K1578" s="61">
        <v>1</v>
      </c>
      <c r="L1578" s="110">
        <v>35323634584.26</v>
      </c>
      <c r="M1578" s="61">
        <v>1</v>
      </c>
      <c r="N1578" s="112" t="s">
        <v>11096</v>
      </c>
      <c r="O1578" s="61" t="s">
        <v>11097</v>
      </c>
      <c r="P1578" s="114" t="s">
        <v>11098</v>
      </c>
      <c r="Q1578" s="114" t="s">
        <v>11099</v>
      </c>
    </row>
    <row r="1579" spans="1:17">
      <c r="A1579" s="60">
        <v>43312</v>
      </c>
      <c r="B1579" s="61" t="s">
        <v>11100</v>
      </c>
      <c r="C1579" s="61" t="s">
        <v>11101</v>
      </c>
      <c r="D1579" s="61" t="s">
        <v>11102</v>
      </c>
      <c r="E1579" s="61" t="s">
        <v>25</v>
      </c>
      <c r="F1579" s="61">
        <v>45203010</v>
      </c>
      <c r="G1579" s="61">
        <v>248266451</v>
      </c>
      <c r="H1579" s="110">
        <v>8763805720.3</v>
      </c>
      <c r="I1579" s="113">
        <v>1</v>
      </c>
      <c r="J1579" s="110">
        <v>8763805720.3</v>
      </c>
      <c r="K1579" s="61">
        <v>1</v>
      </c>
      <c r="L1579" s="110">
        <v>8763805720.3</v>
      </c>
      <c r="M1579" s="61">
        <v>1</v>
      </c>
      <c r="N1579" s="112" t="s">
        <v>11103</v>
      </c>
      <c r="O1579" s="61" t="s">
        <v>11104</v>
      </c>
      <c r="P1579" s="114" t="s">
        <v>11105</v>
      </c>
      <c r="Q1579" s="114" t="s">
        <v>11106</v>
      </c>
    </row>
    <row r="1580" spans="1:17">
      <c r="A1580" s="60">
        <v>43312</v>
      </c>
      <c r="B1580" s="61" t="s">
        <v>11107</v>
      </c>
      <c r="C1580" s="61" t="s">
        <v>11108</v>
      </c>
      <c r="D1580" s="61" t="s">
        <v>11109</v>
      </c>
      <c r="E1580" s="61" t="s">
        <v>25</v>
      </c>
      <c r="F1580" s="61">
        <v>25502020</v>
      </c>
      <c r="G1580" s="61">
        <v>126183939</v>
      </c>
      <c r="H1580" s="110">
        <v>7317406622.61</v>
      </c>
      <c r="I1580" s="113">
        <v>0.85</v>
      </c>
      <c r="J1580" s="110">
        <v>6219795629.2185</v>
      </c>
      <c r="K1580" s="61">
        <v>1</v>
      </c>
      <c r="L1580" s="110">
        <v>6219795629.2185</v>
      </c>
      <c r="M1580" s="61">
        <v>1</v>
      </c>
      <c r="N1580" s="112" t="s">
        <v>11110</v>
      </c>
      <c r="O1580" s="61" t="s">
        <v>11111</v>
      </c>
      <c r="P1580" s="114" t="s">
        <v>11112</v>
      </c>
      <c r="Q1580" s="114" t="s">
        <v>11113</v>
      </c>
    </row>
    <row r="1581" spans="1:17">
      <c r="A1581" s="60">
        <v>43312</v>
      </c>
      <c r="B1581" s="61" t="s">
        <v>11114</v>
      </c>
      <c r="C1581" s="61" t="s">
        <v>11115</v>
      </c>
      <c r="D1581" s="61" t="s">
        <v>11116</v>
      </c>
      <c r="E1581" s="61" t="s">
        <v>25</v>
      </c>
      <c r="F1581" s="61">
        <v>45101010</v>
      </c>
      <c r="G1581" s="61">
        <v>750904551</v>
      </c>
      <c r="H1581" s="110">
        <v>23931328040.37</v>
      </c>
      <c r="I1581" s="113">
        <v>0.9</v>
      </c>
      <c r="J1581" s="110">
        <v>21538195236.333</v>
      </c>
      <c r="K1581" s="61">
        <v>1</v>
      </c>
      <c r="L1581" s="110">
        <v>21538195236.333</v>
      </c>
      <c r="M1581" s="61">
        <v>1</v>
      </c>
      <c r="N1581" s="112" t="s">
        <v>11117</v>
      </c>
      <c r="O1581" s="61" t="s">
        <v>11118</v>
      </c>
      <c r="P1581" s="114" t="s">
        <v>11119</v>
      </c>
      <c r="Q1581" s="114" t="s">
        <v>11120</v>
      </c>
    </row>
    <row r="1582" spans="1:17">
      <c r="A1582" s="60">
        <v>43312</v>
      </c>
      <c r="B1582" s="61" t="s">
        <v>11121</v>
      </c>
      <c r="C1582" s="61" t="s">
        <v>11122</v>
      </c>
      <c r="D1582" s="61" t="s">
        <v>11123</v>
      </c>
      <c r="E1582" s="61" t="s">
        <v>25</v>
      </c>
      <c r="F1582" s="61">
        <v>30202030</v>
      </c>
      <c r="G1582" s="61">
        <v>297503193</v>
      </c>
      <c r="H1582" s="110">
        <v>17151059076.45</v>
      </c>
      <c r="I1582" s="113">
        <v>1</v>
      </c>
      <c r="J1582" s="110">
        <v>17151059076.45</v>
      </c>
      <c r="K1582" s="61">
        <v>1</v>
      </c>
      <c r="L1582" s="110">
        <v>17151059076.45</v>
      </c>
      <c r="M1582" s="61">
        <v>1</v>
      </c>
      <c r="N1582" s="112" t="s">
        <v>11124</v>
      </c>
      <c r="O1582" s="61" t="s">
        <v>11125</v>
      </c>
      <c r="P1582" s="114" t="s">
        <v>11126</v>
      </c>
      <c r="Q1582" s="114" t="s">
        <v>11127</v>
      </c>
    </row>
    <row r="1583" spans="1:17">
      <c r="A1583" s="60">
        <v>43312</v>
      </c>
      <c r="B1583" s="61" t="s">
        <v>11128</v>
      </c>
      <c r="C1583" s="61" t="s">
        <v>11129</v>
      </c>
      <c r="D1583" s="61" t="s">
        <v>11130</v>
      </c>
      <c r="E1583" s="61" t="s">
        <v>25</v>
      </c>
      <c r="F1583" s="61">
        <v>60101060</v>
      </c>
      <c r="G1583" s="61">
        <v>268160029</v>
      </c>
      <c r="H1583" s="110">
        <v>10318797915.92</v>
      </c>
      <c r="I1583" s="113">
        <v>1</v>
      </c>
      <c r="J1583" s="110">
        <v>10318797915.92</v>
      </c>
      <c r="K1583" s="61">
        <v>1</v>
      </c>
      <c r="L1583" s="110">
        <v>10318797915.92</v>
      </c>
      <c r="M1583" s="61">
        <v>1</v>
      </c>
      <c r="N1583" s="112" t="s">
        <v>11131</v>
      </c>
      <c r="O1583" s="61" t="s">
        <v>11132</v>
      </c>
      <c r="P1583" s="114" t="s">
        <v>11133</v>
      </c>
      <c r="Q1583" s="114" t="s">
        <v>11134</v>
      </c>
    </row>
    <row r="1584" spans="1:17">
      <c r="A1584" s="60">
        <v>43312</v>
      </c>
      <c r="B1584" s="61" t="s">
        <v>11135</v>
      </c>
      <c r="C1584" s="61" t="s">
        <v>11136</v>
      </c>
      <c r="D1584" s="61" t="s">
        <v>11137</v>
      </c>
      <c r="E1584" s="61" t="s">
        <v>25</v>
      </c>
      <c r="F1584" s="61">
        <v>55102010</v>
      </c>
      <c r="G1584" s="61">
        <v>173014311</v>
      </c>
      <c r="H1584" s="110">
        <v>9193980486.54</v>
      </c>
      <c r="I1584" s="113">
        <v>1</v>
      </c>
      <c r="J1584" s="110">
        <v>9193980486.54</v>
      </c>
      <c r="K1584" s="61">
        <v>1</v>
      </c>
      <c r="L1584" s="110">
        <v>9193980486.54</v>
      </c>
      <c r="M1584" s="61">
        <v>1</v>
      </c>
      <c r="N1584" s="112" t="s">
        <v>11138</v>
      </c>
      <c r="O1584" s="61" t="s">
        <v>11139</v>
      </c>
      <c r="P1584" s="114" t="s">
        <v>11140</v>
      </c>
      <c r="Q1584" s="114" t="s">
        <v>11141</v>
      </c>
    </row>
    <row r="1585" spans="1:17">
      <c r="A1585" s="60">
        <v>43312</v>
      </c>
      <c r="B1585" s="61" t="s">
        <v>11142</v>
      </c>
      <c r="C1585" s="61" t="s">
        <v>11143</v>
      </c>
      <c r="D1585" s="61" t="s">
        <v>11144</v>
      </c>
      <c r="E1585" s="61" t="s">
        <v>25</v>
      </c>
      <c r="F1585" s="61">
        <v>25504040</v>
      </c>
      <c r="G1585" s="61">
        <v>60992388</v>
      </c>
      <c r="H1585" s="110">
        <v>14905929703.32</v>
      </c>
      <c r="I1585" s="113">
        <v>0.95</v>
      </c>
      <c r="J1585" s="110">
        <v>14160633218.154</v>
      </c>
      <c r="K1585" s="61">
        <v>1</v>
      </c>
      <c r="L1585" s="110">
        <v>14160633218.154</v>
      </c>
      <c r="M1585" s="61">
        <v>1</v>
      </c>
      <c r="N1585" s="112" t="s">
        <v>11145</v>
      </c>
      <c r="O1585" s="61" t="s">
        <v>11146</v>
      </c>
      <c r="P1585" s="114" t="s">
        <v>11147</v>
      </c>
      <c r="Q1585" s="114" t="s">
        <v>11148</v>
      </c>
    </row>
    <row r="1586" spans="1:17">
      <c r="A1586" s="60">
        <v>43312</v>
      </c>
      <c r="B1586" s="61" t="s">
        <v>11149</v>
      </c>
      <c r="C1586" s="61" t="s">
        <v>11150</v>
      </c>
      <c r="D1586" s="61" t="s">
        <v>11151</v>
      </c>
      <c r="E1586" s="61" t="s">
        <v>25</v>
      </c>
      <c r="F1586" s="61">
        <v>25203010</v>
      </c>
      <c r="G1586" s="61">
        <v>185279913</v>
      </c>
      <c r="H1586" s="110">
        <v>3700039862.61</v>
      </c>
      <c r="I1586" s="113">
        <v>1</v>
      </c>
      <c r="J1586" s="110">
        <v>3700039862.61</v>
      </c>
      <c r="K1586" s="61">
        <v>1</v>
      </c>
      <c r="L1586" s="110">
        <v>3700039862.61</v>
      </c>
      <c r="M1586" s="61">
        <v>1</v>
      </c>
      <c r="N1586" s="112" t="s">
        <v>11152</v>
      </c>
      <c r="O1586" s="61" t="s">
        <v>11153</v>
      </c>
      <c r="P1586" s="114" t="s">
        <v>11154</v>
      </c>
      <c r="Q1586" s="114" t="s">
        <v>11155</v>
      </c>
    </row>
    <row r="1587" spans="1:17">
      <c r="A1587" s="60">
        <v>43312</v>
      </c>
      <c r="B1587" s="61" t="s">
        <v>11156</v>
      </c>
      <c r="C1587" s="61" t="s">
        <v>11157</v>
      </c>
      <c r="D1587" s="61" t="s">
        <v>11158</v>
      </c>
      <c r="E1587" s="61" t="s">
        <v>25</v>
      </c>
      <c r="F1587" s="61">
        <v>25203010</v>
      </c>
      <c r="G1587" s="61">
        <v>222442673</v>
      </c>
      <c r="H1587" s="110">
        <v>4168575692.02</v>
      </c>
      <c r="I1587" s="113">
        <v>0.85</v>
      </c>
      <c r="J1587" s="110">
        <v>3543289338.217</v>
      </c>
      <c r="K1587" s="61">
        <v>1</v>
      </c>
      <c r="L1587" s="110">
        <v>3543289338.217</v>
      </c>
      <c r="M1587" s="61">
        <v>1</v>
      </c>
      <c r="N1587" s="112" t="s">
        <v>11159</v>
      </c>
      <c r="O1587" s="61" t="s">
        <v>11160</v>
      </c>
      <c r="P1587" s="114" t="s">
        <v>11161</v>
      </c>
      <c r="Q1587" s="114" t="s">
        <v>11162</v>
      </c>
    </row>
    <row r="1588" spans="1:17">
      <c r="A1588" s="60">
        <v>43312</v>
      </c>
      <c r="B1588" s="61" t="s">
        <v>11163</v>
      </c>
      <c r="C1588" s="61" t="s">
        <v>11164</v>
      </c>
      <c r="D1588" s="61" t="s">
        <v>11165</v>
      </c>
      <c r="E1588" s="61" t="s">
        <v>25</v>
      </c>
      <c r="F1588" s="61">
        <v>20304010</v>
      </c>
      <c r="G1588" s="61">
        <v>787168815</v>
      </c>
      <c r="H1588" s="110">
        <v>117988733680.35</v>
      </c>
      <c r="I1588" s="113">
        <v>1</v>
      </c>
      <c r="J1588" s="110">
        <v>117988733680.35</v>
      </c>
      <c r="K1588" s="61">
        <v>1</v>
      </c>
      <c r="L1588" s="110">
        <v>117988733680.35</v>
      </c>
      <c r="M1588" s="61">
        <v>1</v>
      </c>
      <c r="N1588" s="112" t="s">
        <v>11166</v>
      </c>
      <c r="O1588" s="61" t="s">
        <v>11167</v>
      </c>
      <c r="P1588" s="114" t="s">
        <v>11168</v>
      </c>
      <c r="Q1588" s="114" t="s">
        <v>11169</v>
      </c>
    </row>
    <row r="1589" spans="1:17">
      <c r="A1589" s="60">
        <v>43312</v>
      </c>
      <c r="B1589" s="61" t="s">
        <v>11170</v>
      </c>
      <c r="C1589" s="61" t="s">
        <v>11171</v>
      </c>
      <c r="D1589" s="61" t="s">
        <v>11172</v>
      </c>
      <c r="E1589" s="61" t="s">
        <v>25</v>
      </c>
      <c r="F1589" s="61">
        <v>20302010</v>
      </c>
      <c r="G1589" s="61">
        <v>284700547</v>
      </c>
      <c r="H1589" s="110">
        <v>22889923978.8</v>
      </c>
      <c r="I1589" s="113">
        <v>0.25</v>
      </c>
      <c r="J1589" s="110">
        <v>5722480994.7</v>
      </c>
      <c r="K1589" s="61">
        <v>1</v>
      </c>
      <c r="L1589" s="110">
        <v>5722480994.7</v>
      </c>
      <c r="M1589" s="61">
        <v>1</v>
      </c>
      <c r="N1589" s="112" t="s">
        <v>11173</v>
      </c>
      <c r="O1589" s="61" t="s">
        <v>11174</v>
      </c>
      <c r="P1589" s="114" t="s">
        <v>11175</v>
      </c>
      <c r="Q1589" s="114" t="s">
        <v>11176</v>
      </c>
    </row>
    <row r="1590" spans="1:17">
      <c r="A1590" s="60">
        <v>43312</v>
      </c>
      <c r="B1590" s="61" t="s">
        <v>11177</v>
      </c>
      <c r="C1590" s="61" t="s">
        <v>11178</v>
      </c>
      <c r="D1590" s="61" t="s">
        <v>11179</v>
      </c>
      <c r="E1590" s="61" t="s">
        <v>25</v>
      </c>
      <c r="F1590" s="61">
        <v>20301010</v>
      </c>
      <c r="G1590" s="61">
        <v>688251874</v>
      </c>
      <c r="H1590" s="110">
        <v>82514517173.86</v>
      </c>
      <c r="I1590" s="113">
        <v>1</v>
      </c>
      <c r="J1590" s="110">
        <v>82514517173.86</v>
      </c>
      <c r="K1590" s="61">
        <v>1</v>
      </c>
      <c r="L1590" s="110">
        <v>82514517173.86</v>
      </c>
      <c r="M1590" s="61">
        <v>1</v>
      </c>
      <c r="N1590" s="112" t="s">
        <v>11180</v>
      </c>
      <c r="O1590" s="61" t="s">
        <v>11181</v>
      </c>
      <c r="P1590" s="114" t="s">
        <v>11182</v>
      </c>
      <c r="Q1590" s="114" t="s">
        <v>11183</v>
      </c>
    </row>
    <row r="1591" spans="1:17">
      <c r="A1591" s="60">
        <v>43312</v>
      </c>
      <c r="B1591" s="61" t="s">
        <v>11184</v>
      </c>
      <c r="C1591" s="61" t="s">
        <v>11185</v>
      </c>
      <c r="D1591" s="61" t="s">
        <v>11186</v>
      </c>
      <c r="E1591" s="61" t="s">
        <v>25</v>
      </c>
      <c r="F1591" s="61">
        <v>20107010</v>
      </c>
      <c r="G1591" s="61">
        <v>84427665</v>
      </c>
      <c r="H1591" s="110">
        <v>12562836552</v>
      </c>
      <c r="I1591" s="113">
        <v>1</v>
      </c>
      <c r="J1591" s="110">
        <v>12562836552</v>
      </c>
      <c r="K1591" s="61">
        <v>1</v>
      </c>
      <c r="L1591" s="110">
        <v>12562836552</v>
      </c>
      <c r="M1591" s="61">
        <v>1</v>
      </c>
      <c r="N1591" s="112" t="s">
        <v>11187</v>
      </c>
      <c r="O1591" s="61" t="s">
        <v>11188</v>
      </c>
      <c r="P1591" s="114" t="s">
        <v>11189</v>
      </c>
      <c r="Q1591" s="114" t="s">
        <v>11190</v>
      </c>
    </row>
    <row r="1592" spans="1:17">
      <c r="A1592" s="60">
        <v>43312</v>
      </c>
      <c r="B1592" s="61" t="s">
        <v>11191</v>
      </c>
      <c r="C1592" s="61" t="s">
        <v>11192</v>
      </c>
      <c r="D1592" s="61" t="s">
        <v>11193</v>
      </c>
      <c r="E1592" s="61" t="s">
        <v>25</v>
      </c>
      <c r="F1592" s="61">
        <v>20101010</v>
      </c>
      <c r="G1592" s="61">
        <v>799778295</v>
      </c>
      <c r="H1592" s="110">
        <v>108561905763.3</v>
      </c>
      <c r="I1592" s="113">
        <v>0.95</v>
      </c>
      <c r="J1592" s="110">
        <v>103133810475.135</v>
      </c>
      <c r="K1592" s="61">
        <v>1</v>
      </c>
      <c r="L1592" s="110">
        <v>103133810475.135</v>
      </c>
      <c r="M1592" s="61">
        <v>1</v>
      </c>
      <c r="N1592" s="112" t="s">
        <v>11194</v>
      </c>
      <c r="O1592" s="61" t="s">
        <v>11195</v>
      </c>
      <c r="P1592" s="114" t="s">
        <v>11196</v>
      </c>
      <c r="Q1592" s="114" t="s">
        <v>11197</v>
      </c>
    </row>
    <row r="1593" spans="1:17">
      <c r="A1593" s="60">
        <v>43312</v>
      </c>
      <c r="B1593" s="61" t="s">
        <v>11198</v>
      </c>
      <c r="C1593" s="61" t="s">
        <v>11199</v>
      </c>
      <c r="D1593" s="61" t="s">
        <v>11200</v>
      </c>
      <c r="E1593" s="61" t="s">
        <v>25</v>
      </c>
      <c r="F1593" s="61">
        <v>35201010</v>
      </c>
      <c r="G1593" s="61">
        <v>43239722</v>
      </c>
      <c r="H1593" s="110">
        <v>5314594231.02</v>
      </c>
      <c r="I1593" s="113">
        <v>1</v>
      </c>
      <c r="J1593" s="110">
        <v>5314594231.02</v>
      </c>
      <c r="K1593" s="61">
        <v>1</v>
      </c>
      <c r="L1593" s="110">
        <v>5314594231.02</v>
      </c>
      <c r="M1593" s="61">
        <v>1</v>
      </c>
      <c r="N1593" s="112" t="s">
        <v>11201</v>
      </c>
      <c r="O1593" s="61" t="s">
        <v>11202</v>
      </c>
      <c r="P1593" s="114" t="s">
        <v>11203</v>
      </c>
      <c r="Q1593" s="114" t="s">
        <v>11204</v>
      </c>
    </row>
    <row r="1594" spans="1:17">
      <c r="A1594" s="60">
        <v>43312</v>
      </c>
      <c r="B1594" s="61" t="s">
        <v>11205</v>
      </c>
      <c r="C1594" s="61" t="s">
        <v>11206</v>
      </c>
      <c r="D1594" s="61" t="s">
        <v>11207</v>
      </c>
      <c r="E1594" s="61" t="s">
        <v>25</v>
      </c>
      <c r="F1594" s="61">
        <v>35102030</v>
      </c>
      <c r="G1594" s="61">
        <v>967662919</v>
      </c>
      <c r="H1594" s="110">
        <v>245031604349.18</v>
      </c>
      <c r="I1594" s="113">
        <v>1</v>
      </c>
      <c r="J1594" s="110">
        <v>245031604349.18</v>
      </c>
      <c r="K1594" s="61">
        <v>1</v>
      </c>
      <c r="L1594" s="110">
        <v>245031604349.18</v>
      </c>
      <c r="M1594" s="61">
        <v>1</v>
      </c>
      <c r="N1594" s="112" t="s">
        <v>11208</v>
      </c>
      <c r="O1594" s="61" t="s">
        <v>11209</v>
      </c>
      <c r="P1594" s="114" t="s">
        <v>11210</v>
      </c>
      <c r="Q1594" s="114" t="s">
        <v>11211</v>
      </c>
    </row>
    <row r="1595" spans="1:17">
      <c r="A1595" s="60">
        <v>43312</v>
      </c>
      <c r="B1595" s="61" t="s">
        <v>11212</v>
      </c>
      <c r="C1595" s="61" t="s">
        <v>11213</v>
      </c>
      <c r="D1595" s="61" t="s">
        <v>11214</v>
      </c>
      <c r="E1595" s="61" t="s">
        <v>25</v>
      </c>
      <c r="F1595" s="61">
        <v>35102020</v>
      </c>
      <c r="G1595" s="61">
        <v>87631729</v>
      </c>
      <c r="H1595" s="110">
        <v>10699834110.9</v>
      </c>
      <c r="I1595" s="113">
        <v>1</v>
      </c>
      <c r="J1595" s="110">
        <v>10699834110.9</v>
      </c>
      <c r="K1595" s="61">
        <v>1</v>
      </c>
      <c r="L1595" s="110">
        <v>10699834110.9</v>
      </c>
      <c r="M1595" s="61">
        <v>1</v>
      </c>
      <c r="N1595" s="112" t="s">
        <v>11215</v>
      </c>
      <c r="O1595" s="61" t="s">
        <v>11216</v>
      </c>
      <c r="P1595" s="114" t="s">
        <v>11217</v>
      </c>
      <c r="Q1595" s="114" t="s">
        <v>11218</v>
      </c>
    </row>
    <row r="1596" spans="1:17">
      <c r="A1596" s="60">
        <v>43312</v>
      </c>
      <c r="B1596" s="61" t="s">
        <v>11219</v>
      </c>
      <c r="C1596" s="61" t="s">
        <v>11220</v>
      </c>
      <c r="D1596" s="61" t="s">
        <v>11221</v>
      </c>
      <c r="E1596" s="61" t="s">
        <v>25</v>
      </c>
      <c r="F1596" s="61">
        <v>40301020</v>
      </c>
      <c r="G1596" s="61">
        <v>221261100</v>
      </c>
      <c r="H1596" s="110">
        <v>8790703503</v>
      </c>
      <c r="I1596" s="113">
        <v>1</v>
      </c>
      <c r="J1596" s="110">
        <v>8790703503</v>
      </c>
      <c r="K1596" s="61">
        <v>1</v>
      </c>
      <c r="L1596" s="110">
        <v>8790703503</v>
      </c>
      <c r="M1596" s="61">
        <v>1</v>
      </c>
      <c r="N1596" s="112" t="s">
        <v>11222</v>
      </c>
      <c r="O1596" s="61" t="s">
        <v>11223</v>
      </c>
      <c r="P1596" s="114" t="s">
        <v>11224</v>
      </c>
      <c r="Q1596" s="114" t="s">
        <v>11225</v>
      </c>
    </row>
    <row r="1597" spans="1:17">
      <c r="A1597" s="60">
        <v>43312</v>
      </c>
      <c r="B1597" s="61" t="s">
        <v>11226</v>
      </c>
      <c r="C1597" s="61" t="s">
        <v>11227</v>
      </c>
      <c r="D1597" s="61" t="s">
        <v>11228</v>
      </c>
      <c r="E1597" s="61" t="s">
        <v>25</v>
      </c>
      <c r="F1597" s="61">
        <v>40101010</v>
      </c>
      <c r="G1597" s="61">
        <v>1651901674</v>
      </c>
      <c r="H1597" s="110">
        <v>87567307738.74</v>
      </c>
      <c r="I1597" s="113">
        <v>0.95</v>
      </c>
      <c r="J1597" s="110">
        <v>83188942351.803</v>
      </c>
      <c r="K1597" s="61">
        <v>1</v>
      </c>
      <c r="L1597" s="110">
        <v>83188942351.803</v>
      </c>
      <c r="M1597" s="61">
        <v>1</v>
      </c>
      <c r="N1597" s="112" t="s">
        <v>11229</v>
      </c>
      <c r="O1597" s="61" t="s">
        <v>11230</v>
      </c>
      <c r="P1597" s="114" t="s">
        <v>11231</v>
      </c>
      <c r="Q1597" s="114" t="s">
        <v>11232</v>
      </c>
    </row>
    <row r="1598" spans="1:17">
      <c r="A1598" s="60">
        <v>43312</v>
      </c>
      <c r="B1598" s="61" t="s">
        <v>11233</v>
      </c>
      <c r="C1598" s="61" t="s">
        <v>11234</v>
      </c>
      <c r="D1598" s="61" t="s">
        <v>11235</v>
      </c>
      <c r="E1598" s="61" t="s">
        <v>25</v>
      </c>
      <c r="F1598" s="61">
        <v>25301030</v>
      </c>
      <c r="G1598" s="61">
        <v>40407160</v>
      </c>
      <c r="H1598" s="110">
        <v>11187530389.2</v>
      </c>
      <c r="I1598" s="113">
        <v>1</v>
      </c>
      <c r="J1598" s="110">
        <v>11187530389.2</v>
      </c>
      <c r="K1598" s="61">
        <v>1</v>
      </c>
      <c r="L1598" s="110">
        <v>11187530389.2</v>
      </c>
      <c r="M1598" s="61">
        <v>1</v>
      </c>
      <c r="N1598" s="112" t="s">
        <v>11236</v>
      </c>
      <c r="O1598" s="61" t="s">
        <v>11237</v>
      </c>
      <c r="P1598" s="114" t="s">
        <v>11238</v>
      </c>
      <c r="Q1598" s="114" t="s">
        <v>11239</v>
      </c>
    </row>
    <row r="1599" spans="1:17">
      <c r="A1599" s="60">
        <v>43312</v>
      </c>
      <c r="B1599" s="61" t="s">
        <v>29</v>
      </c>
      <c r="C1599" s="61" t="s">
        <v>30</v>
      </c>
      <c r="D1599" s="61" t="s">
        <v>31</v>
      </c>
      <c r="E1599" s="61" t="s">
        <v>25</v>
      </c>
      <c r="F1599" s="61">
        <v>10102030</v>
      </c>
      <c r="G1599" s="61">
        <v>433176258</v>
      </c>
      <c r="H1599" s="110">
        <v>51266410134.3</v>
      </c>
      <c r="I1599" s="113">
        <v>1</v>
      </c>
      <c r="J1599" s="110">
        <v>51266410134.3</v>
      </c>
      <c r="K1599" s="61">
        <v>1</v>
      </c>
      <c r="L1599" s="110">
        <v>51266410134.3</v>
      </c>
      <c r="M1599" s="61">
        <v>1</v>
      </c>
      <c r="N1599" s="112" t="s">
        <v>11240</v>
      </c>
      <c r="O1599" s="61" t="s">
        <v>11241</v>
      </c>
      <c r="P1599" s="114" t="s">
        <v>11242</v>
      </c>
      <c r="Q1599" s="114" t="s">
        <v>11243</v>
      </c>
    </row>
    <row r="1600" spans="1:17">
      <c r="A1600" s="60">
        <v>43312</v>
      </c>
      <c r="B1600" s="61" t="s">
        <v>11244</v>
      </c>
      <c r="C1600" s="61" t="s">
        <v>11245</v>
      </c>
      <c r="D1600" s="61" t="s">
        <v>11246</v>
      </c>
      <c r="E1600" s="61" t="s">
        <v>25</v>
      </c>
      <c r="F1600" s="61">
        <v>35101010</v>
      </c>
      <c r="G1600" s="61">
        <v>91300252</v>
      </c>
      <c r="H1600" s="110">
        <v>10540614093.4</v>
      </c>
      <c r="I1600" s="113">
        <v>1</v>
      </c>
      <c r="J1600" s="110">
        <v>10540614093.4</v>
      </c>
      <c r="K1600" s="61">
        <v>1</v>
      </c>
      <c r="L1600" s="110">
        <v>10540614093.4</v>
      </c>
      <c r="M1600" s="61">
        <v>1</v>
      </c>
      <c r="N1600" s="112" t="s">
        <v>11247</v>
      </c>
      <c r="O1600" s="61" t="s">
        <v>11248</v>
      </c>
      <c r="P1600" s="114" t="s">
        <v>11249</v>
      </c>
      <c r="Q1600" s="114" t="s">
        <v>11250</v>
      </c>
    </row>
    <row r="1601" spans="1:17">
      <c r="A1601" s="60">
        <v>43312</v>
      </c>
      <c r="B1601" s="61" t="s">
        <v>11251</v>
      </c>
      <c r="C1601" s="61" t="s">
        <v>11252</v>
      </c>
      <c r="D1601" s="61" t="s">
        <v>11253</v>
      </c>
      <c r="E1601" s="61" t="s">
        <v>25</v>
      </c>
      <c r="F1601" s="61">
        <v>35103010</v>
      </c>
      <c r="G1601" s="61">
        <v>116511150</v>
      </c>
      <c r="H1601" s="110">
        <v>8811738274.5</v>
      </c>
      <c r="I1601" s="113">
        <v>1</v>
      </c>
      <c r="J1601" s="110">
        <v>8811738274.5</v>
      </c>
      <c r="K1601" s="61">
        <v>1</v>
      </c>
      <c r="L1601" s="110">
        <v>8811738274.5</v>
      </c>
      <c r="M1601" s="61">
        <v>1</v>
      </c>
      <c r="N1601" s="112" t="s">
        <v>11254</v>
      </c>
      <c r="O1601" s="61" t="s">
        <v>11255</v>
      </c>
      <c r="P1601" s="114" t="s">
        <v>11256</v>
      </c>
      <c r="Q1601" s="114" t="s">
        <v>11257</v>
      </c>
    </row>
    <row r="1602" spans="1:17">
      <c r="A1602" s="60">
        <v>43312</v>
      </c>
      <c r="B1602" s="61" t="s">
        <v>11258</v>
      </c>
      <c r="C1602" s="61" t="s">
        <v>11259</v>
      </c>
      <c r="D1602" s="61" t="s">
        <v>11260</v>
      </c>
      <c r="E1602" s="61" t="s">
        <v>25</v>
      </c>
      <c r="F1602" s="61">
        <v>60101050</v>
      </c>
      <c r="G1602" s="61">
        <v>356185981</v>
      </c>
      <c r="H1602" s="110">
        <v>20081765608.78</v>
      </c>
      <c r="I1602" s="113">
        <v>1</v>
      </c>
      <c r="J1602" s="110">
        <v>20081765608.78</v>
      </c>
      <c r="K1602" s="61">
        <v>1</v>
      </c>
      <c r="L1602" s="110">
        <v>20081765608.78</v>
      </c>
      <c r="M1602" s="61">
        <v>1</v>
      </c>
      <c r="N1602" s="112" t="s">
        <v>11261</v>
      </c>
      <c r="O1602" s="61" t="s">
        <v>11262</v>
      </c>
      <c r="P1602" s="114" t="s">
        <v>11263</v>
      </c>
      <c r="Q1602" s="114" t="s">
        <v>11264</v>
      </c>
    </row>
    <row r="1603" spans="1:17">
      <c r="A1603" s="60">
        <v>43312</v>
      </c>
      <c r="B1603" s="61" t="s">
        <v>11265</v>
      </c>
      <c r="C1603" s="61" t="s">
        <v>11266</v>
      </c>
      <c r="D1603" s="61" t="s">
        <v>11267</v>
      </c>
      <c r="E1603" s="61" t="s">
        <v>25</v>
      </c>
      <c r="F1603" s="61">
        <v>60101010</v>
      </c>
      <c r="G1603" s="61">
        <v>974297922</v>
      </c>
      <c r="H1603" s="110">
        <v>7433893144.86</v>
      </c>
      <c r="I1603" s="113">
        <v>1</v>
      </c>
      <c r="J1603" s="110">
        <v>7433893144.86</v>
      </c>
      <c r="K1603" s="61">
        <v>1</v>
      </c>
      <c r="L1603" s="110">
        <v>7433893144.86</v>
      </c>
      <c r="M1603" s="61">
        <v>1</v>
      </c>
      <c r="N1603" s="112" t="s">
        <v>11268</v>
      </c>
      <c r="O1603" s="61" t="s">
        <v>11269</v>
      </c>
      <c r="P1603" s="114" t="s">
        <v>11270</v>
      </c>
      <c r="Q1603" s="114" t="s">
        <v>11271</v>
      </c>
    </row>
    <row r="1604" spans="1:17">
      <c r="A1604" s="60">
        <v>43312</v>
      </c>
      <c r="B1604" s="61" t="s">
        <v>11272</v>
      </c>
      <c r="C1604" s="61" t="s">
        <v>11273</v>
      </c>
      <c r="D1604" s="61" t="s">
        <v>11274</v>
      </c>
      <c r="E1604" s="61" t="s">
        <v>25</v>
      </c>
      <c r="F1604" s="61">
        <v>45101010</v>
      </c>
      <c r="G1604" s="61">
        <v>97120531</v>
      </c>
      <c r="H1604" s="110">
        <v>14104814717.13</v>
      </c>
      <c r="I1604" s="113">
        <v>0.9</v>
      </c>
      <c r="J1604" s="110">
        <v>12694333245.417</v>
      </c>
      <c r="K1604" s="61">
        <v>1</v>
      </c>
      <c r="L1604" s="110">
        <v>12694333245.417</v>
      </c>
      <c r="M1604" s="61">
        <v>1</v>
      </c>
      <c r="N1604" s="112" t="s">
        <v>11275</v>
      </c>
      <c r="O1604" s="61" t="s">
        <v>11276</v>
      </c>
      <c r="P1604" s="114" t="s">
        <v>11277</v>
      </c>
      <c r="Q1604" s="114" t="s">
        <v>11278</v>
      </c>
    </row>
    <row r="1605" spans="1:17">
      <c r="A1605" s="60">
        <v>43312</v>
      </c>
      <c r="B1605" s="61" t="s">
        <v>11279</v>
      </c>
      <c r="C1605" s="61" t="s">
        <v>11280</v>
      </c>
      <c r="D1605" s="61" t="s">
        <v>11281</v>
      </c>
      <c r="E1605" s="61" t="s">
        <v>25</v>
      </c>
      <c r="F1605" s="61">
        <v>20202020</v>
      </c>
      <c r="G1605" s="61">
        <v>165020572</v>
      </c>
      <c r="H1605" s="110">
        <v>18254575674.64</v>
      </c>
      <c r="I1605" s="113">
        <v>0.95</v>
      </c>
      <c r="J1605" s="110">
        <v>17341846890.908</v>
      </c>
      <c r="K1605" s="61">
        <v>1</v>
      </c>
      <c r="L1605" s="110">
        <v>17341846890.908</v>
      </c>
      <c r="M1605" s="61">
        <v>1</v>
      </c>
      <c r="N1605" s="112" t="s">
        <v>11282</v>
      </c>
      <c r="O1605" s="61" t="s">
        <v>11283</v>
      </c>
      <c r="P1605" s="114" t="s">
        <v>11284</v>
      </c>
      <c r="Q1605" s="114" t="s">
        <v>11285</v>
      </c>
    </row>
    <row r="1606" spans="1:17">
      <c r="A1606" s="60">
        <v>43312</v>
      </c>
      <c r="B1606" s="61" t="s">
        <v>26</v>
      </c>
      <c r="C1606" s="61" t="s">
        <v>27</v>
      </c>
      <c r="D1606" s="61" t="s">
        <v>28</v>
      </c>
      <c r="E1606" s="61" t="s">
        <v>25</v>
      </c>
      <c r="F1606" s="61">
        <v>50101020</v>
      </c>
      <c r="G1606" s="61">
        <v>4127964315</v>
      </c>
      <c r="H1606" s="110">
        <v>213168077226.6</v>
      </c>
      <c r="I1606" s="113">
        <v>1</v>
      </c>
      <c r="J1606" s="110">
        <v>213168077226.6</v>
      </c>
      <c r="K1606" s="61">
        <v>1</v>
      </c>
      <c r="L1606" s="110">
        <v>213168077226.6</v>
      </c>
      <c r="M1606" s="61">
        <v>1</v>
      </c>
      <c r="N1606" s="112" t="s">
        <v>11286</v>
      </c>
      <c r="O1606" s="61" t="s">
        <v>11287</v>
      </c>
      <c r="P1606" s="114" t="s">
        <v>11288</v>
      </c>
      <c r="Q1606" s="114" t="s">
        <v>11289</v>
      </c>
    </row>
    <row r="1607" spans="1:17">
      <c r="A1607" s="60">
        <v>43312</v>
      </c>
      <c r="B1607" s="61" t="s">
        <v>11290</v>
      </c>
      <c r="C1607" s="61" t="s">
        <v>11291</v>
      </c>
      <c r="D1607" s="61" t="s">
        <v>11292</v>
      </c>
      <c r="E1607" s="61" t="s">
        <v>25</v>
      </c>
      <c r="F1607" s="61">
        <v>35201010</v>
      </c>
      <c r="G1607" s="61">
        <v>253891984</v>
      </c>
      <c r="H1607" s="110">
        <v>44443791799.2</v>
      </c>
      <c r="I1607" s="113">
        <v>1</v>
      </c>
      <c r="J1607" s="110">
        <v>44443791799.2</v>
      </c>
      <c r="K1607" s="61">
        <v>1</v>
      </c>
      <c r="L1607" s="110">
        <v>44443791799.2</v>
      </c>
      <c r="M1607" s="61">
        <v>1</v>
      </c>
      <c r="N1607" s="112" t="s">
        <v>11293</v>
      </c>
      <c r="O1607" s="61" t="s">
        <v>11294</v>
      </c>
      <c r="P1607" s="114" t="s">
        <v>11295</v>
      </c>
      <c r="Q1607" s="114" t="s">
        <v>11296</v>
      </c>
    </row>
    <row r="1608" spans="1:17">
      <c r="A1608" s="60">
        <v>43312</v>
      </c>
      <c r="B1608" s="61" t="s">
        <v>11297</v>
      </c>
      <c r="C1608" s="61" t="s">
        <v>11298</v>
      </c>
      <c r="D1608" s="61" t="s">
        <v>11299</v>
      </c>
      <c r="E1608" s="61" t="s">
        <v>25</v>
      </c>
      <c r="F1608" s="61">
        <v>25203010</v>
      </c>
      <c r="G1608" s="61">
        <v>396690429</v>
      </c>
      <c r="H1608" s="110">
        <v>36523287798.03</v>
      </c>
      <c r="I1608" s="113">
        <v>0.85</v>
      </c>
      <c r="J1608" s="110">
        <v>31044794628.3255</v>
      </c>
      <c r="K1608" s="61">
        <v>1</v>
      </c>
      <c r="L1608" s="110">
        <v>31044794628.3255</v>
      </c>
      <c r="M1608" s="61">
        <v>1</v>
      </c>
      <c r="N1608" s="112" t="s">
        <v>11300</v>
      </c>
      <c r="O1608" s="61" t="s">
        <v>11301</v>
      </c>
      <c r="P1608" s="114" t="s">
        <v>11302</v>
      </c>
      <c r="Q1608" s="114" t="s">
        <v>11303</v>
      </c>
    </row>
    <row r="1609" spans="1:17">
      <c r="A1609" s="60">
        <v>43312</v>
      </c>
      <c r="B1609" s="61" t="s">
        <v>11304</v>
      </c>
      <c r="C1609" s="61" t="s">
        <v>11305</v>
      </c>
      <c r="D1609" s="61" t="s">
        <v>11306</v>
      </c>
      <c r="E1609" s="61" t="s">
        <v>25</v>
      </c>
      <c r="F1609" s="61">
        <v>25401030</v>
      </c>
      <c r="G1609" s="61">
        <v>352910924</v>
      </c>
      <c r="H1609" s="110">
        <v>10252062342.2</v>
      </c>
      <c r="I1609" s="113">
        <v>1</v>
      </c>
      <c r="J1609" s="110">
        <v>10252062342.2</v>
      </c>
      <c r="K1609" s="61">
        <v>1</v>
      </c>
      <c r="L1609" s="110">
        <v>10252062342.2</v>
      </c>
      <c r="M1609" s="61">
        <v>1</v>
      </c>
      <c r="N1609" s="112" t="s">
        <v>11307</v>
      </c>
      <c r="O1609" s="61" t="s">
        <v>11308</v>
      </c>
      <c r="P1609" s="114" t="s">
        <v>11309</v>
      </c>
      <c r="Q1609" s="114" t="s">
        <v>11310</v>
      </c>
    </row>
    <row r="1610" spans="1:17">
      <c r="A1610" s="60">
        <v>43312</v>
      </c>
      <c r="B1610" s="61" t="s">
        <v>11311</v>
      </c>
      <c r="C1610" s="61" t="s">
        <v>11312</v>
      </c>
      <c r="D1610" s="61" t="s">
        <v>11313</v>
      </c>
      <c r="E1610" s="61" t="s">
        <v>25</v>
      </c>
      <c r="F1610" s="61">
        <v>45102020</v>
      </c>
      <c r="G1610" s="61">
        <v>1802624578</v>
      </c>
      <c r="H1610" s="110">
        <v>246490884795.72</v>
      </c>
      <c r="I1610" s="113">
        <v>1</v>
      </c>
      <c r="J1610" s="110">
        <v>246490884795.72</v>
      </c>
      <c r="K1610" s="61">
        <v>1</v>
      </c>
      <c r="L1610" s="110">
        <v>246490884795.72</v>
      </c>
      <c r="M1610" s="61">
        <v>1</v>
      </c>
      <c r="N1610" s="112" t="s">
        <v>11314</v>
      </c>
      <c r="O1610" s="61" t="s">
        <v>11315</v>
      </c>
      <c r="P1610" s="114" t="s">
        <v>11316</v>
      </c>
      <c r="Q1610" s="114" t="s">
        <v>11317</v>
      </c>
    </row>
    <row r="1611" spans="1:17">
      <c r="A1611" s="60">
        <v>43312</v>
      </c>
      <c r="B1611" s="61" t="s">
        <v>11318</v>
      </c>
      <c r="C1611" s="61" t="s">
        <v>11319</v>
      </c>
      <c r="D1611" s="61" t="s">
        <v>11320</v>
      </c>
      <c r="E1611" s="61" t="s">
        <v>25</v>
      </c>
      <c r="F1611" s="61">
        <v>55105010</v>
      </c>
      <c r="G1611" s="61">
        <v>533447631</v>
      </c>
      <c r="H1611" s="110">
        <v>12055916460.6</v>
      </c>
      <c r="I1611" s="113">
        <v>0.65</v>
      </c>
      <c r="J1611" s="110">
        <v>7836345699.39</v>
      </c>
      <c r="K1611" s="61">
        <v>1</v>
      </c>
      <c r="L1611" s="110">
        <v>7836345699.39</v>
      </c>
      <c r="M1611" s="61">
        <v>1</v>
      </c>
      <c r="N1611" s="112" t="s">
        <v>11321</v>
      </c>
      <c r="O1611" s="61" t="s">
        <v>11322</v>
      </c>
      <c r="P1611" s="114" t="s">
        <v>11323</v>
      </c>
      <c r="Q1611" s="114" t="s">
        <v>11324</v>
      </c>
    </row>
    <row r="1612" spans="1:17">
      <c r="A1612" s="60">
        <v>43312</v>
      </c>
      <c r="B1612" s="61" t="s">
        <v>11325</v>
      </c>
      <c r="C1612" s="61" t="s">
        <v>11326</v>
      </c>
      <c r="D1612" s="61" t="s">
        <v>11327</v>
      </c>
      <c r="E1612" s="61" t="s">
        <v>25</v>
      </c>
      <c r="F1612" s="61">
        <v>45103020</v>
      </c>
      <c r="G1612" s="61">
        <v>103776000</v>
      </c>
      <c r="H1612" s="110">
        <v>15004971840</v>
      </c>
      <c r="I1612" s="113">
        <v>0.7</v>
      </c>
      <c r="J1612" s="110">
        <v>10503480288</v>
      </c>
      <c r="K1612" s="61">
        <v>1</v>
      </c>
      <c r="L1612" s="110">
        <v>10503480288</v>
      </c>
      <c r="M1612" s="61">
        <v>1</v>
      </c>
      <c r="N1612" s="112" t="s">
        <v>11328</v>
      </c>
      <c r="O1612" s="61" t="s">
        <v>11329</v>
      </c>
      <c r="P1612" s="114" t="s">
        <v>11330</v>
      </c>
      <c r="Q1612" s="114" t="s">
        <v>11331</v>
      </c>
    </row>
    <row r="1613" spans="1:17">
      <c r="A1613" s="60">
        <v>43312</v>
      </c>
      <c r="B1613" s="61" t="s">
        <v>11332</v>
      </c>
      <c r="C1613" s="61" t="s">
        <v>11333</v>
      </c>
      <c r="D1613" s="61" t="s">
        <v>11334</v>
      </c>
      <c r="E1613" s="61" t="s">
        <v>25</v>
      </c>
      <c r="F1613" s="61">
        <v>60101040</v>
      </c>
      <c r="G1613" s="61">
        <v>189983858</v>
      </c>
      <c r="H1613" s="110">
        <v>13663639067.36</v>
      </c>
      <c r="I1613" s="113">
        <v>0.9</v>
      </c>
      <c r="J1613" s="110">
        <v>12297275160.624</v>
      </c>
      <c r="K1613" s="61">
        <v>1</v>
      </c>
      <c r="L1613" s="110">
        <v>12297275160.624</v>
      </c>
      <c r="M1613" s="61">
        <v>1</v>
      </c>
      <c r="N1613" s="112" t="s">
        <v>11335</v>
      </c>
      <c r="O1613" s="61" t="s">
        <v>11336</v>
      </c>
      <c r="P1613" s="114" t="s">
        <v>11337</v>
      </c>
      <c r="Q1613" s="114" t="s">
        <v>11338</v>
      </c>
    </row>
    <row r="1614" spans="1:17">
      <c r="A1614" s="60">
        <v>43312</v>
      </c>
      <c r="B1614" s="61" t="s">
        <v>11339</v>
      </c>
      <c r="C1614" s="61" t="s">
        <v>11340</v>
      </c>
      <c r="D1614" s="61" t="s">
        <v>11341</v>
      </c>
      <c r="E1614" s="61" t="s">
        <v>25</v>
      </c>
      <c r="F1614" s="61">
        <v>40201020</v>
      </c>
      <c r="G1614" s="61">
        <v>172003659</v>
      </c>
      <c r="H1614" s="110">
        <v>8689624852.68</v>
      </c>
      <c r="I1614" s="113">
        <v>1</v>
      </c>
      <c r="J1614" s="110">
        <v>8689624852.68</v>
      </c>
      <c r="K1614" s="61">
        <v>1</v>
      </c>
      <c r="L1614" s="110">
        <v>8689624852.68</v>
      </c>
      <c r="M1614" s="61">
        <v>1</v>
      </c>
      <c r="N1614" s="112" t="s">
        <v>11342</v>
      </c>
      <c r="O1614" s="61" t="s">
        <v>11343</v>
      </c>
      <c r="P1614" s="114" t="s">
        <v>11344</v>
      </c>
      <c r="Q1614" s="114" t="s">
        <v>11345</v>
      </c>
    </row>
    <row r="1615" spans="1:17">
      <c r="A1615" s="60">
        <v>43312</v>
      </c>
      <c r="B1615" s="61" t="s">
        <v>11346</v>
      </c>
      <c r="C1615" s="61" t="s">
        <v>11347</v>
      </c>
      <c r="D1615" s="61" t="s">
        <v>11348</v>
      </c>
      <c r="E1615" s="61" t="s">
        <v>25</v>
      </c>
      <c r="F1615" s="61">
        <v>15102010</v>
      </c>
      <c r="G1615" s="61">
        <v>132482375</v>
      </c>
      <c r="H1615" s="110">
        <v>14838026000</v>
      </c>
      <c r="I1615" s="113">
        <v>1</v>
      </c>
      <c r="J1615" s="110">
        <v>14838026000</v>
      </c>
      <c r="K1615" s="61">
        <v>1</v>
      </c>
      <c r="L1615" s="110">
        <v>14838026000</v>
      </c>
      <c r="M1615" s="61">
        <v>1</v>
      </c>
      <c r="N1615" s="112" t="s">
        <v>11349</v>
      </c>
      <c r="O1615" s="61" t="s">
        <v>11350</v>
      </c>
      <c r="P1615" s="114" t="s">
        <v>11351</v>
      </c>
      <c r="Q1615" s="114" t="s">
        <v>11352</v>
      </c>
    </row>
    <row r="1616" spans="1:17">
      <c r="A1616" s="60">
        <v>43312</v>
      </c>
      <c r="B1616" s="61" t="s">
        <v>11353</v>
      </c>
      <c r="C1616" s="61" t="s">
        <v>11354</v>
      </c>
      <c r="D1616" s="61" t="s">
        <v>11355</v>
      </c>
      <c r="E1616" s="61" t="s">
        <v>25</v>
      </c>
      <c r="F1616" s="61">
        <v>20106010</v>
      </c>
      <c r="G1616" s="61">
        <v>53735486</v>
      </c>
      <c r="H1616" s="110">
        <v>6753475880.48</v>
      </c>
      <c r="I1616" s="113">
        <v>1</v>
      </c>
      <c r="J1616" s="110">
        <v>6753475880.48</v>
      </c>
      <c r="K1616" s="61">
        <v>1</v>
      </c>
      <c r="L1616" s="110">
        <v>6753475880.48</v>
      </c>
      <c r="M1616" s="61">
        <v>1</v>
      </c>
      <c r="N1616" s="112" t="s">
        <v>11356</v>
      </c>
      <c r="O1616" s="61" t="s">
        <v>11357</v>
      </c>
      <c r="P1616" s="114" t="s">
        <v>11358</v>
      </c>
      <c r="Q1616" s="114" t="s">
        <v>11359</v>
      </c>
    </row>
    <row r="1617" spans="1:17">
      <c r="A1617" s="60">
        <v>43312</v>
      </c>
      <c r="B1617" s="61" t="s">
        <v>11360</v>
      </c>
      <c r="C1617" s="61" t="s">
        <v>11361</v>
      </c>
      <c r="D1617" s="61" t="s">
        <v>11362</v>
      </c>
      <c r="E1617" s="61" t="s">
        <v>25</v>
      </c>
      <c r="F1617" s="61">
        <v>20106010</v>
      </c>
      <c r="G1617" s="61">
        <v>96090518</v>
      </c>
      <c r="H1617" s="110">
        <v>10600705945.76</v>
      </c>
      <c r="I1617" s="113">
        <v>0.9</v>
      </c>
      <c r="J1617" s="110">
        <v>9540635351.184</v>
      </c>
      <c r="K1617" s="61">
        <v>1</v>
      </c>
      <c r="L1617" s="110">
        <v>9540635351.184</v>
      </c>
      <c r="M1617" s="61">
        <v>1</v>
      </c>
      <c r="N1617" s="112" t="s">
        <v>11363</v>
      </c>
      <c r="O1617" s="61" t="s">
        <v>11364</v>
      </c>
      <c r="P1617" s="114" t="s">
        <v>11365</v>
      </c>
      <c r="Q1617" s="114" t="s">
        <v>11366</v>
      </c>
    </row>
    <row r="1618" spans="1:17">
      <c r="A1618" s="60">
        <v>43312</v>
      </c>
      <c r="B1618" s="61" t="s">
        <v>11367</v>
      </c>
      <c r="C1618" s="61" t="s">
        <v>11368</v>
      </c>
      <c r="D1618" s="61" t="s">
        <v>11369</v>
      </c>
      <c r="E1618" s="61" t="s">
        <v>25</v>
      </c>
      <c r="F1618" s="61">
        <v>30101010</v>
      </c>
      <c r="G1618" s="61">
        <v>990668837</v>
      </c>
      <c r="H1618" s="110">
        <v>66989026757.94</v>
      </c>
      <c r="I1618" s="113">
        <v>0.85</v>
      </c>
      <c r="J1618" s="110">
        <v>56940672744.249</v>
      </c>
      <c r="K1618" s="61">
        <v>1</v>
      </c>
      <c r="L1618" s="110">
        <v>56940672744.249</v>
      </c>
      <c r="M1618" s="61">
        <v>1</v>
      </c>
      <c r="N1618" s="112" t="s">
        <v>11370</v>
      </c>
      <c r="O1618" s="61" t="s">
        <v>11371</v>
      </c>
      <c r="P1618" s="114" t="s">
        <v>11372</v>
      </c>
      <c r="Q1618" s="114" t="s">
        <v>11373</v>
      </c>
    </row>
    <row r="1619" spans="1:17">
      <c r="A1619" s="60">
        <v>43312</v>
      </c>
      <c r="B1619" s="61" t="s">
        <v>11374</v>
      </c>
      <c r="C1619" s="61" t="s">
        <v>11375</v>
      </c>
      <c r="D1619" s="61" t="s">
        <v>11376</v>
      </c>
      <c r="E1619" s="61" t="s">
        <v>25</v>
      </c>
      <c r="F1619" s="61">
        <v>30101040</v>
      </c>
      <c r="G1619" s="61">
        <v>2962381000</v>
      </c>
      <c r="H1619" s="110">
        <v>264333256630</v>
      </c>
      <c r="I1619" s="113">
        <v>0.5</v>
      </c>
      <c r="J1619" s="110">
        <v>132166628315</v>
      </c>
      <c r="K1619" s="61">
        <v>1</v>
      </c>
      <c r="L1619" s="110">
        <v>132166628315</v>
      </c>
      <c r="M1619" s="61">
        <v>1</v>
      </c>
      <c r="N1619" s="112" t="s">
        <v>11377</v>
      </c>
      <c r="O1619" s="61" t="s">
        <v>11378</v>
      </c>
      <c r="P1619" s="114" t="s">
        <v>11379</v>
      </c>
      <c r="Q1619" s="114" t="s">
        <v>11380</v>
      </c>
    </row>
    <row r="1620" spans="1:17">
      <c r="A1620" s="60">
        <v>43312</v>
      </c>
      <c r="B1620" s="61" t="s">
        <v>11381</v>
      </c>
      <c r="C1620" s="61" t="s">
        <v>11382</v>
      </c>
      <c r="D1620" s="61" t="s">
        <v>11383</v>
      </c>
      <c r="E1620" s="61" t="s">
        <v>25</v>
      </c>
      <c r="F1620" s="61">
        <v>20201050</v>
      </c>
      <c r="G1620" s="61">
        <v>263665601</v>
      </c>
      <c r="H1620" s="110">
        <v>20463087293.61</v>
      </c>
      <c r="I1620" s="113">
        <v>1</v>
      </c>
      <c r="J1620" s="110">
        <v>20463087293.61</v>
      </c>
      <c r="K1620" s="61">
        <v>1</v>
      </c>
      <c r="L1620" s="110">
        <v>20463087293.61</v>
      </c>
      <c r="M1620" s="61">
        <v>1</v>
      </c>
      <c r="N1620" s="112" t="s">
        <v>11384</v>
      </c>
      <c r="O1620" s="61" t="s">
        <v>11385</v>
      </c>
      <c r="P1620" s="114" t="s">
        <v>11386</v>
      </c>
      <c r="Q1620" s="114" t="s">
        <v>11387</v>
      </c>
    </row>
    <row r="1621" spans="1:17">
      <c r="A1621" s="60">
        <v>43312</v>
      </c>
      <c r="B1621" s="61" t="s">
        <v>11388</v>
      </c>
      <c r="C1621" s="61" t="s">
        <v>11389</v>
      </c>
      <c r="D1621" s="61" t="s">
        <v>11390</v>
      </c>
      <c r="E1621" s="61" t="s">
        <v>25</v>
      </c>
      <c r="F1621" s="61">
        <v>20201050</v>
      </c>
      <c r="G1621" s="61">
        <v>433673878</v>
      </c>
      <c r="H1621" s="110">
        <v>39030649020</v>
      </c>
      <c r="I1621" s="113">
        <v>1</v>
      </c>
      <c r="J1621" s="110">
        <v>39030649020</v>
      </c>
      <c r="K1621" s="61">
        <v>1</v>
      </c>
      <c r="L1621" s="110">
        <v>39030649020</v>
      </c>
      <c r="M1621" s="61">
        <v>1</v>
      </c>
      <c r="N1621" s="112" t="s">
        <v>11391</v>
      </c>
      <c r="O1621" s="61" t="s">
        <v>11392</v>
      </c>
      <c r="P1621" s="114" t="s">
        <v>11393</v>
      </c>
      <c r="Q1621" s="114" t="s">
        <v>11394</v>
      </c>
    </row>
    <row r="1622" spans="1:17">
      <c r="A1622" s="60">
        <v>43312</v>
      </c>
      <c r="B1622" s="61" t="s">
        <v>11395</v>
      </c>
      <c r="C1622" s="61" t="s">
        <v>11396</v>
      </c>
      <c r="D1622" s="61" t="s">
        <v>11397</v>
      </c>
      <c r="E1622" s="61" t="s">
        <v>25</v>
      </c>
      <c r="F1622" s="61">
        <v>35203010</v>
      </c>
      <c r="G1622" s="61">
        <v>78784462</v>
      </c>
      <c r="H1622" s="110">
        <v>15541810818.74</v>
      </c>
      <c r="I1622" s="113">
        <v>1</v>
      </c>
      <c r="J1622" s="110">
        <v>15541810818.74</v>
      </c>
      <c r="K1622" s="61">
        <v>1</v>
      </c>
      <c r="L1622" s="110">
        <v>15541810818.74</v>
      </c>
      <c r="M1622" s="61">
        <v>1</v>
      </c>
      <c r="N1622" s="112" t="s">
        <v>11398</v>
      </c>
      <c r="O1622" s="61" t="s">
        <v>11399</v>
      </c>
      <c r="P1622" s="114" t="s">
        <v>11400</v>
      </c>
      <c r="Q1622" s="114" t="s">
        <v>11401</v>
      </c>
    </row>
    <row r="1623" spans="1:17">
      <c r="A1623" s="60">
        <v>43312</v>
      </c>
      <c r="B1623" s="61" t="s">
        <v>11402</v>
      </c>
      <c r="C1623" s="61" t="s">
        <v>11403</v>
      </c>
      <c r="D1623" s="61" t="s">
        <v>11404</v>
      </c>
      <c r="E1623" s="61" t="s">
        <v>25</v>
      </c>
      <c r="F1623" s="61">
        <v>55103010</v>
      </c>
      <c r="G1623" s="61">
        <v>315544495</v>
      </c>
      <c r="H1623" s="110">
        <v>20942688133.15</v>
      </c>
      <c r="I1623" s="113">
        <v>1</v>
      </c>
      <c r="J1623" s="110">
        <v>20942688133.15</v>
      </c>
      <c r="K1623" s="61">
        <v>1</v>
      </c>
      <c r="L1623" s="110">
        <v>20942688133.15</v>
      </c>
      <c r="M1623" s="61">
        <v>1</v>
      </c>
      <c r="N1623" s="112" t="s">
        <v>11405</v>
      </c>
      <c r="O1623" s="61" t="s">
        <v>11406</v>
      </c>
      <c r="P1623" s="114" t="s">
        <v>11407</v>
      </c>
      <c r="Q1623" s="114" t="s">
        <v>11408</v>
      </c>
    </row>
    <row r="1624" spans="1:17">
      <c r="A1624" s="60">
        <v>43312</v>
      </c>
      <c r="B1624" s="61" t="s">
        <v>11409</v>
      </c>
      <c r="C1624" s="61" t="s">
        <v>11410</v>
      </c>
      <c r="D1624" s="61" t="s">
        <v>11411</v>
      </c>
      <c r="E1624" s="61" t="s">
        <v>25</v>
      </c>
      <c r="F1624" s="61">
        <v>40101010</v>
      </c>
      <c r="G1624" s="61">
        <v>4924261449</v>
      </c>
      <c r="H1624" s="110">
        <v>282110938413.21</v>
      </c>
      <c r="I1624" s="113">
        <v>0.95</v>
      </c>
      <c r="J1624" s="110">
        <v>268005391492.549</v>
      </c>
      <c r="K1624" s="61">
        <v>1</v>
      </c>
      <c r="L1624" s="110">
        <v>268005391492.549</v>
      </c>
      <c r="M1624" s="61">
        <v>1</v>
      </c>
      <c r="N1624" s="112" t="s">
        <v>11412</v>
      </c>
      <c r="O1624" s="61" t="s">
        <v>11413</v>
      </c>
      <c r="P1624" s="114" t="s">
        <v>11414</v>
      </c>
      <c r="Q1624" s="114" t="s">
        <v>11415</v>
      </c>
    </row>
    <row r="1625" spans="1:17">
      <c r="A1625" s="60">
        <v>43312</v>
      </c>
      <c r="B1625" s="61" t="s">
        <v>11416</v>
      </c>
      <c r="C1625" s="61" t="s">
        <v>11417</v>
      </c>
      <c r="D1625" s="61" t="s">
        <v>11418</v>
      </c>
      <c r="E1625" s="61" t="s">
        <v>25</v>
      </c>
      <c r="F1625" s="61">
        <v>60101050</v>
      </c>
      <c r="G1625" s="61">
        <v>370356835</v>
      </c>
      <c r="H1625" s="110">
        <v>23184337871</v>
      </c>
      <c r="I1625" s="113">
        <v>1</v>
      </c>
      <c r="J1625" s="110">
        <v>23184337871</v>
      </c>
      <c r="K1625" s="61">
        <v>1</v>
      </c>
      <c r="L1625" s="110">
        <v>23184337871</v>
      </c>
      <c r="M1625" s="61">
        <v>1</v>
      </c>
      <c r="N1625" s="112" t="s">
        <v>11419</v>
      </c>
      <c r="O1625" s="61" t="s">
        <v>11420</v>
      </c>
      <c r="P1625" s="114" t="s">
        <v>11421</v>
      </c>
      <c r="Q1625" s="114" t="s">
        <v>11422</v>
      </c>
    </row>
    <row r="1626" spans="1:17">
      <c r="A1626" s="60">
        <v>43312</v>
      </c>
      <c r="B1626" s="61" t="s">
        <v>11423</v>
      </c>
      <c r="C1626" s="61" t="s">
        <v>11424</v>
      </c>
      <c r="D1626" s="61" t="s">
        <v>11425</v>
      </c>
      <c r="E1626" s="61" t="s">
        <v>25</v>
      </c>
      <c r="F1626" s="61">
        <v>45202030</v>
      </c>
      <c r="G1626" s="61">
        <v>297560299</v>
      </c>
      <c r="H1626" s="110">
        <v>20873854974.85</v>
      </c>
      <c r="I1626" s="113">
        <v>1</v>
      </c>
      <c r="J1626" s="110">
        <v>20873854974.85</v>
      </c>
      <c r="K1626" s="61">
        <v>1</v>
      </c>
      <c r="L1626" s="110">
        <v>20873854974.85</v>
      </c>
      <c r="M1626" s="61">
        <v>1</v>
      </c>
      <c r="N1626" s="112" t="s">
        <v>11426</v>
      </c>
      <c r="O1626" s="61" t="s">
        <v>11427</v>
      </c>
      <c r="P1626" s="114" t="s">
        <v>11428</v>
      </c>
      <c r="Q1626" s="114" t="s">
        <v>11429</v>
      </c>
    </row>
    <row r="1627" spans="1:17">
      <c r="A1627" s="60">
        <v>43312</v>
      </c>
      <c r="B1627" s="61" t="s">
        <v>11430</v>
      </c>
      <c r="C1627" s="61" t="s">
        <v>11431</v>
      </c>
      <c r="D1627" s="61" t="s">
        <v>11432</v>
      </c>
      <c r="E1627" s="61" t="s">
        <v>25</v>
      </c>
      <c r="F1627" s="61">
        <v>45102020</v>
      </c>
      <c r="G1627" s="61">
        <v>459298652</v>
      </c>
      <c r="H1627" s="110">
        <v>9259460824.32</v>
      </c>
      <c r="I1627" s="113">
        <v>1</v>
      </c>
      <c r="J1627" s="110">
        <v>9259460824.32</v>
      </c>
      <c r="K1627" s="61">
        <v>1</v>
      </c>
      <c r="L1627" s="110">
        <v>9259460824.32</v>
      </c>
      <c r="M1627" s="61">
        <v>1</v>
      </c>
      <c r="N1627" s="112" t="s">
        <v>11433</v>
      </c>
      <c r="O1627" s="61" t="s">
        <v>11434</v>
      </c>
      <c r="P1627" s="114" t="s">
        <v>11435</v>
      </c>
      <c r="Q1627" s="114" t="s">
        <v>11436</v>
      </c>
    </row>
    <row r="1628" spans="1:17">
      <c r="A1628" s="60">
        <v>43312</v>
      </c>
      <c r="B1628" s="61" t="s">
        <v>11437</v>
      </c>
      <c r="C1628" s="61" t="s">
        <v>11438</v>
      </c>
      <c r="D1628" s="61" t="s">
        <v>11439</v>
      </c>
      <c r="E1628" s="61" t="s">
        <v>25</v>
      </c>
      <c r="F1628" s="61">
        <v>15101010</v>
      </c>
      <c r="G1628" s="61">
        <v>129592475</v>
      </c>
      <c r="H1628" s="110">
        <v>13894905169.5</v>
      </c>
      <c r="I1628" s="113">
        <v>0.3</v>
      </c>
      <c r="J1628" s="110">
        <v>4168471550.85</v>
      </c>
      <c r="K1628" s="61">
        <v>1</v>
      </c>
      <c r="L1628" s="110">
        <v>4168471550.85</v>
      </c>
      <c r="M1628" s="61">
        <v>1</v>
      </c>
      <c r="N1628" s="112" t="s">
        <v>11440</v>
      </c>
      <c r="O1628" s="61" t="s">
        <v>11441</v>
      </c>
      <c r="P1628" s="114" t="s">
        <v>11442</v>
      </c>
      <c r="Q1628" s="114" t="s">
        <v>11443</v>
      </c>
    </row>
    <row r="1629" spans="1:17">
      <c r="A1629" s="60">
        <v>43312</v>
      </c>
      <c r="B1629" s="61" t="s">
        <v>11444</v>
      </c>
      <c r="C1629" s="61" t="s">
        <v>11445</v>
      </c>
      <c r="D1629" s="61" t="s">
        <v>11446</v>
      </c>
      <c r="E1629" s="61" t="s">
        <v>25</v>
      </c>
      <c r="F1629" s="61">
        <v>15103020</v>
      </c>
      <c r="G1629" s="61">
        <v>255127173</v>
      </c>
      <c r="H1629" s="110">
        <v>14792273490.54</v>
      </c>
      <c r="I1629" s="113">
        <v>1</v>
      </c>
      <c r="J1629" s="110">
        <v>14792273490.54</v>
      </c>
      <c r="K1629" s="61">
        <v>1</v>
      </c>
      <c r="L1629" s="110">
        <v>14792273490.54</v>
      </c>
      <c r="M1629" s="61">
        <v>1</v>
      </c>
      <c r="N1629" s="112" t="s">
        <v>11447</v>
      </c>
      <c r="O1629" s="61" t="s">
        <v>11448</v>
      </c>
      <c r="P1629" s="114" t="s">
        <v>11449</v>
      </c>
      <c r="Q1629" s="114" t="s">
        <v>11450</v>
      </c>
    </row>
    <row r="1630" spans="1:17">
      <c r="A1630" s="60">
        <v>43312</v>
      </c>
      <c r="B1630" s="61" t="s">
        <v>11451</v>
      </c>
      <c r="C1630" s="61" t="s">
        <v>11452</v>
      </c>
      <c r="D1630" s="61" t="s">
        <v>11453</v>
      </c>
      <c r="E1630" s="61" t="s">
        <v>25</v>
      </c>
      <c r="F1630" s="61">
        <v>60101080</v>
      </c>
      <c r="G1630" s="61">
        <v>756097841</v>
      </c>
      <c r="H1630" s="110">
        <v>25843424205.38</v>
      </c>
      <c r="I1630" s="113">
        <v>1</v>
      </c>
      <c r="J1630" s="110">
        <v>25843424205.38</v>
      </c>
      <c r="K1630" s="61">
        <v>1</v>
      </c>
      <c r="L1630" s="110">
        <v>25843424205.38</v>
      </c>
      <c r="M1630" s="61">
        <v>1</v>
      </c>
      <c r="N1630" s="112" t="s">
        <v>11454</v>
      </c>
      <c r="O1630" s="61" t="s">
        <v>11455</v>
      </c>
      <c r="P1630" s="114" t="s">
        <v>11456</v>
      </c>
      <c r="Q1630" s="114" t="s">
        <v>11457</v>
      </c>
    </row>
    <row r="1631" spans="1:17">
      <c r="A1631" s="60">
        <v>43312</v>
      </c>
      <c r="B1631" s="61" t="s">
        <v>11458</v>
      </c>
      <c r="C1631" s="61" t="s">
        <v>11459</v>
      </c>
      <c r="D1631" s="61" t="s">
        <v>11460</v>
      </c>
      <c r="E1631" s="61" t="s">
        <v>25</v>
      </c>
      <c r="F1631" s="61">
        <v>25201040</v>
      </c>
      <c r="G1631" s="61">
        <v>64418542</v>
      </c>
      <c r="H1631" s="110">
        <v>8445270856.2</v>
      </c>
      <c r="I1631" s="113">
        <v>1</v>
      </c>
      <c r="J1631" s="110">
        <v>8445270856.2</v>
      </c>
      <c r="K1631" s="61">
        <v>1</v>
      </c>
      <c r="L1631" s="110">
        <v>8445270856.2</v>
      </c>
      <c r="M1631" s="61">
        <v>1</v>
      </c>
      <c r="N1631" s="112" t="s">
        <v>11461</v>
      </c>
      <c r="O1631" s="61" t="s">
        <v>11462</v>
      </c>
      <c r="P1631" s="114" t="s">
        <v>11463</v>
      </c>
      <c r="Q1631" s="114" t="s">
        <v>11464</v>
      </c>
    </row>
    <row r="1632" spans="1:17">
      <c r="A1632" s="60">
        <v>43312</v>
      </c>
      <c r="B1632" s="61" t="s">
        <v>11465</v>
      </c>
      <c r="C1632" s="61" t="s">
        <v>11466</v>
      </c>
      <c r="D1632" s="61" t="s">
        <v>11467</v>
      </c>
      <c r="E1632" s="61" t="s">
        <v>25</v>
      </c>
      <c r="F1632" s="61">
        <v>10102040</v>
      </c>
      <c r="G1632" s="61">
        <v>827327336</v>
      </c>
      <c r="H1632" s="110">
        <v>24612988246</v>
      </c>
      <c r="I1632" s="113">
        <v>1</v>
      </c>
      <c r="J1632" s="110">
        <v>24612988246</v>
      </c>
      <c r="K1632" s="61">
        <v>1</v>
      </c>
      <c r="L1632" s="110">
        <v>24612988246</v>
      </c>
      <c r="M1632" s="61">
        <v>1</v>
      </c>
      <c r="N1632" s="112" t="s">
        <v>11468</v>
      </c>
      <c r="O1632" s="61" t="s">
        <v>11469</v>
      </c>
      <c r="P1632" s="114" t="s">
        <v>11470</v>
      </c>
      <c r="Q1632" s="114" t="s">
        <v>11471</v>
      </c>
    </row>
    <row r="1633" spans="1:17">
      <c r="A1633" s="60">
        <v>43312</v>
      </c>
      <c r="B1633" s="61" t="s">
        <v>11472</v>
      </c>
      <c r="C1633" s="61" t="s">
        <v>11473</v>
      </c>
      <c r="D1633" s="61" t="s">
        <v>11474</v>
      </c>
      <c r="E1633" s="61" t="s">
        <v>25</v>
      </c>
      <c r="F1633" s="61">
        <v>40301010</v>
      </c>
      <c r="G1633" s="61">
        <v>132216177</v>
      </c>
      <c r="H1633" s="110">
        <v>21077902937.34</v>
      </c>
      <c r="I1633" s="113">
        <v>1</v>
      </c>
      <c r="J1633" s="110">
        <v>21077902937.34</v>
      </c>
      <c r="K1633" s="61">
        <v>1</v>
      </c>
      <c r="L1633" s="110">
        <v>21077902937.34</v>
      </c>
      <c r="M1633" s="61">
        <v>1</v>
      </c>
      <c r="N1633" s="112" t="s">
        <v>11475</v>
      </c>
      <c r="O1633" s="61" t="s">
        <v>11476</v>
      </c>
      <c r="P1633" s="114" t="s">
        <v>11477</v>
      </c>
      <c r="Q1633" s="114" t="s">
        <v>11478</v>
      </c>
    </row>
    <row r="1634" spans="1:17">
      <c r="A1634" s="60">
        <v>43312</v>
      </c>
      <c r="B1634" s="61" t="s">
        <v>11479</v>
      </c>
      <c r="C1634" s="61" t="s">
        <v>11480</v>
      </c>
      <c r="D1634" s="61" t="s">
        <v>11481</v>
      </c>
      <c r="E1634" s="61" t="s">
        <v>25</v>
      </c>
      <c r="F1634" s="61">
        <v>45103010</v>
      </c>
      <c r="G1634" s="61">
        <v>137000000</v>
      </c>
      <c r="H1634" s="110">
        <v>16990740000</v>
      </c>
      <c r="I1634" s="113">
        <v>1</v>
      </c>
      <c r="J1634" s="110">
        <v>16990740000</v>
      </c>
      <c r="K1634" s="61">
        <v>1</v>
      </c>
      <c r="L1634" s="110">
        <v>16990740000</v>
      </c>
      <c r="M1634" s="61">
        <v>1</v>
      </c>
      <c r="N1634" s="112" t="s">
        <v>11482</v>
      </c>
      <c r="O1634" s="61" t="s">
        <v>11483</v>
      </c>
      <c r="P1634" s="114" t="s">
        <v>11484</v>
      </c>
      <c r="Q1634" s="114" t="s">
        <v>11485</v>
      </c>
    </row>
    <row r="1635" spans="1:17">
      <c r="A1635" s="60">
        <v>43312</v>
      </c>
      <c r="B1635" s="61" t="s">
        <v>11486</v>
      </c>
      <c r="C1635" s="61" t="s">
        <v>11487</v>
      </c>
      <c r="D1635" s="61" t="s">
        <v>11488</v>
      </c>
      <c r="E1635" s="61" t="s">
        <v>25</v>
      </c>
      <c r="F1635" s="61">
        <v>45102020</v>
      </c>
      <c r="G1635" s="61">
        <v>296995981</v>
      </c>
      <c r="H1635" s="110">
        <v>24410099678.39</v>
      </c>
      <c r="I1635" s="113">
        <v>1</v>
      </c>
      <c r="J1635" s="110">
        <v>24410099678.39</v>
      </c>
      <c r="K1635" s="61">
        <v>1</v>
      </c>
      <c r="L1635" s="110">
        <v>24410099678.39</v>
      </c>
      <c r="M1635" s="61">
        <v>1</v>
      </c>
      <c r="N1635" s="112" t="s">
        <v>11489</v>
      </c>
      <c r="O1635" s="61" t="s">
        <v>11490</v>
      </c>
      <c r="P1635" s="114" t="s">
        <v>11491</v>
      </c>
      <c r="Q1635" s="114" t="s">
        <v>11492</v>
      </c>
    </row>
    <row r="1636" spans="1:17">
      <c r="A1636" s="60">
        <v>43312</v>
      </c>
      <c r="B1636" s="61" t="s">
        <v>11493</v>
      </c>
      <c r="C1636" s="61" t="s">
        <v>11494</v>
      </c>
      <c r="D1636" s="61" t="s">
        <v>11495</v>
      </c>
      <c r="E1636" s="61" t="s">
        <v>25</v>
      </c>
      <c r="F1636" s="61">
        <v>25301010</v>
      </c>
      <c r="G1636" s="61">
        <v>108082543</v>
      </c>
      <c r="H1636" s="110">
        <v>18026006521.54</v>
      </c>
      <c r="I1636" s="113">
        <v>0.9</v>
      </c>
      <c r="J1636" s="110">
        <v>16223405869.386</v>
      </c>
      <c r="K1636" s="61">
        <v>1</v>
      </c>
      <c r="L1636" s="110">
        <v>16223405869.386</v>
      </c>
      <c r="M1636" s="61">
        <v>1</v>
      </c>
      <c r="N1636" s="112" t="s">
        <v>11496</v>
      </c>
      <c r="O1636" s="61" t="s">
        <v>11497</v>
      </c>
      <c r="P1636" s="114" t="s">
        <v>11498</v>
      </c>
      <c r="Q1636" s="114" t="s">
        <v>11499</v>
      </c>
    </row>
    <row r="1637" spans="1:17">
      <c r="A1637" s="60">
        <v>43312</v>
      </c>
      <c r="B1637" s="61" t="s">
        <v>11500</v>
      </c>
      <c r="C1637" s="61" t="s">
        <v>11501</v>
      </c>
      <c r="D1637" s="61" t="s">
        <v>11502</v>
      </c>
      <c r="E1637" s="61" t="s">
        <v>25</v>
      </c>
      <c r="F1637" s="61">
        <v>55101010</v>
      </c>
      <c r="G1637" s="61">
        <v>508064983</v>
      </c>
      <c r="H1637" s="110">
        <v>23807925103.38</v>
      </c>
      <c r="I1637" s="113">
        <v>1</v>
      </c>
      <c r="J1637" s="110">
        <v>23807925103.38</v>
      </c>
      <c r="K1637" s="61">
        <v>1</v>
      </c>
      <c r="L1637" s="110">
        <v>23807925103.38</v>
      </c>
      <c r="M1637" s="61">
        <v>1</v>
      </c>
      <c r="N1637" s="112" t="s">
        <v>11503</v>
      </c>
      <c r="O1637" s="61" t="s">
        <v>11504</v>
      </c>
      <c r="P1637" s="114" t="s">
        <v>11505</v>
      </c>
      <c r="Q1637" s="114" t="s">
        <v>11506</v>
      </c>
    </row>
    <row r="1638" spans="1:17">
      <c r="A1638" s="60">
        <v>43312</v>
      </c>
      <c r="B1638" s="61" t="s">
        <v>11507</v>
      </c>
      <c r="C1638" s="61" t="s">
        <v>11508</v>
      </c>
      <c r="D1638" s="61" t="s">
        <v>11509</v>
      </c>
      <c r="E1638" s="61" t="s">
        <v>25</v>
      </c>
      <c r="F1638" s="61">
        <v>45202030</v>
      </c>
      <c r="G1638" s="61">
        <v>254673473</v>
      </c>
      <c r="H1638" s="110">
        <v>6613870093.81</v>
      </c>
      <c r="I1638" s="113">
        <v>0.9</v>
      </c>
      <c r="J1638" s="110">
        <v>5952483084.429</v>
      </c>
      <c r="K1638" s="61">
        <v>1</v>
      </c>
      <c r="L1638" s="110">
        <v>5952483084.429</v>
      </c>
      <c r="M1638" s="61">
        <v>1</v>
      </c>
      <c r="N1638" s="112" t="s">
        <v>11510</v>
      </c>
      <c r="O1638" s="61" t="s">
        <v>11511</v>
      </c>
      <c r="P1638" s="114" t="s">
        <v>11512</v>
      </c>
      <c r="Q1638" s="114" t="s">
        <v>11513</v>
      </c>
    </row>
    <row r="1639" spans="1:17">
      <c r="A1639" s="60">
        <v>43312</v>
      </c>
      <c r="B1639" s="61" t="s">
        <v>11514</v>
      </c>
      <c r="C1639" s="61" t="s">
        <v>11515</v>
      </c>
      <c r="D1639" s="61" t="s">
        <v>11516</v>
      </c>
      <c r="E1639" s="61" t="s">
        <v>25</v>
      </c>
      <c r="F1639" s="61">
        <v>45301020</v>
      </c>
      <c r="G1639" s="61">
        <v>254815224</v>
      </c>
      <c r="H1639" s="110">
        <v>18364533193.68</v>
      </c>
      <c r="I1639" s="113">
        <v>1</v>
      </c>
      <c r="J1639" s="110">
        <v>18364533193.68</v>
      </c>
      <c r="K1639" s="61">
        <v>1</v>
      </c>
      <c r="L1639" s="110">
        <v>18364533193.68</v>
      </c>
      <c r="M1639" s="61">
        <v>1</v>
      </c>
      <c r="N1639" s="112" t="s">
        <v>11517</v>
      </c>
      <c r="O1639" s="61" t="s">
        <v>11518</v>
      </c>
      <c r="P1639" s="114" t="s">
        <v>11519</v>
      </c>
      <c r="Q1639" s="114" t="s">
        <v>11520</v>
      </c>
    </row>
    <row r="1640" spans="1:17">
      <c r="A1640" s="60">
        <v>43312</v>
      </c>
      <c r="B1640" s="61" t="s">
        <v>11521</v>
      </c>
      <c r="C1640" s="61" t="s">
        <v>11522</v>
      </c>
      <c r="D1640" s="61" t="s">
        <v>11523</v>
      </c>
      <c r="E1640" s="61" t="s">
        <v>25</v>
      </c>
      <c r="F1640" s="61">
        <v>40301040</v>
      </c>
      <c r="G1640" s="61">
        <v>256915044</v>
      </c>
      <c r="H1640" s="110">
        <v>14446332924.12</v>
      </c>
      <c r="I1640" s="113">
        <v>1</v>
      </c>
      <c r="J1640" s="110">
        <v>14446332924.12</v>
      </c>
      <c r="K1640" s="61">
        <v>1</v>
      </c>
      <c r="L1640" s="110">
        <v>14446332924.12</v>
      </c>
      <c r="M1640" s="61">
        <v>1</v>
      </c>
      <c r="N1640" s="112" t="s">
        <v>11524</v>
      </c>
      <c r="O1640" s="61" t="s">
        <v>11525</v>
      </c>
      <c r="P1640" s="114" t="s">
        <v>11526</v>
      </c>
      <c r="Q1640" s="114" t="s">
        <v>11527</v>
      </c>
    </row>
    <row r="1641" spans="1:17">
      <c r="A1641" s="60">
        <v>43312</v>
      </c>
      <c r="B1641" s="61" t="s">
        <v>11528</v>
      </c>
      <c r="C1641" s="61" t="s">
        <v>11529</v>
      </c>
      <c r="D1641" s="61" t="s">
        <v>11530</v>
      </c>
      <c r="E1641" s="61" t="s">
        <v>25</v>
      </c>
      <c r="F1641" s="61">
        <v>20301010</v>
      </c>
      <c r="G1641" s="61">
        <v>119933200</v>
      </c>
      <c r="H1641" s="110">
        <v>11959738704</v>
      </c>
      <c r="I1641" s="113">
        <v>1</v>
      </c>
      <c r="J1641" s="110">
        <v>11959738704</v>
      </c>
      <c r="K1641" s="61">
        <v>1</v>
      </c>
      <c r="L1641" s="110">
        <v>11959738704</v>
      </c>
      <c r="M1641" s="61">
        <v>1</v>
      </c>
      <c r="N1641" s="112" t="s">
        <v>11531</v>
      </c>
      <c r="O1641" s="61" t="s">
        <v>11532</v>
      </c>
      <c r="P1641" s="114" t="s">
        <v>11533</v>
      </c>
      <c r="Q1641" s="114" t="s">
        <v>11534</v>
      </c>
    </row>
    <row r="1642" spans="1:17">
      <c r="A1642" s="60">
        <v>43312</v>
      </c>
      <c r="B1642" s="61" t="s">
        <v>11535</v>
      </c>
      <c r="C1642" s="61" t="s">
        <v>11536</v>
      </c>
      <c r="D1642" s="61" t="s">
        <v>11537</v>
      </c>
      <c r="E1642" s="61" t="s">
        <v>25</v>
      </c>
      <c r="F1642" s="61">
        <v>20106020</v>
      </c>
      <c r="G1642" s="61">
        <v>179893045</v>
      </c>
      <c r="H1642" s="110">
        <v>13772611525.2</v>
      </c>
      <c r="I1642" s="113">
        <v>1</v>
      </c>
      <c r="J1642" s="110">
        <v>13772611525.2</v>
      </c>
      <c r="K1642" s="61">
        <v>1</v>
      </c>
      <c r="L1642" s="110">
        <v>13772611525.2</v>
      </c>
      <c r="M1642" s="61">
        <v>1</v>
      </c>
      <c r="N1642" s="112" t="s">
        <v>11538</v>
      </c>
      <c r="O1642" s="61" t="s">
        <v>11539</v>
      </c>
      <c r="P1642" s="114" t="s">
        <v>11540</v>
      </c>
      <c r="Q1642" s="114" t="s">
        <v>11541</v>
      </c>
    </row>
    <row r="1643" spans="1:17">
      <c r="A1643" s="60">
        <v>43312</v>
      </c>
      <c r="B1643" s="61" t="s">
        <v>11542</v>
      </c>
      <c r="C1643" s="61" t="s">
        <v>11543</v>
      </c>
      <c r="D1643" s="61" t="s">
        <v>11544</v>
      </c>
      <c r="E1643" s="61" t="s">
        <v>25</v>
      </c>
      <c r="F1643" s="61">
        <v>25301040</v>
      </c>
      <c r="G1643" s="61">
        <v>332513103</v>
      </c>
      <c r="H1643" s="110">
        <v>26364963936.87</v>
      </c>
      <c r="I1643" s="113">
        <v>1</v>
      </c>
      <c r="J1643" s="110">
        <v>26364963936.87</v>
      </c>
      <c r="K1643" s="61">
        <v>1</v>
      </c>
      <c r="L1643" s="110">
        <v>26364963936.87</v>
      </c>
      <c r="M1643" s="61">
        <v>1</v>
      </c>
      <c r="N1643" s="112" t="s">
        <v>11545</v>
      </c>
      <c r="O1643" s="61" t="s">
        <v>11546</v>
      </c>
      <c r="P1643" s="114" t="s">
        <v>11547</v>
      </c>
      <c r="Q1643" s="114" t="s">
        <v>11548</v>
      </c>
    </row>
    <row r="1644" spans="1:17">
      <c r="A1644" s="60">
        <v>43312</v>
      </c>
      <c r="B1644" s="61" t="s">
        <v>11549</v>
      </c>
      <c r="C1644" s="61" t="s">
        <v>11550</v>
      </c>
      <c r="D1644" s="61" t="s">
        <v>11551</v>
      </c>
      <c r="E1644" s="61" t="s">
        <v>25</v>
      </c>
      <c r="F1644" s="61">
        <v>50101010</v>
      </c>
      <c r="G1644" s="61">
        <v>248064095</v>
      </c>
      <c r="H1644" s="110">
        <v>9200697283.55</v>
      </c>
      <c r="I1644" s="113">
        <v>0.85</v>
      </c>
      <c r="J1644" s="110">
        <v>7820592691.0175</v>
      </c>
      <c r="K1644" s="61">
        <v>1</v>
      </c>
      <c r="L1644" s="110">
        <v>7820592691.0175</v>
      </c>
      <c r="M1644" s="61">
        <v>1</v>
      </c>
      <c r="N1644" s="112" t="s">
        <v>11552</v>
      </c>
      <c r="O1644" s="61" t="s">
        <v>11553</v>
      </c>
      <c r="P1644" s="114" t="s">
        <v>11554</v>
      </c>
      <c r="Q1644" s="114" t="s">
        <v>11555</v>
      </c>
    </row>
    <row r="1645" spans="1:17">
      <c r="A1645" s="60">
        <v>43312</v>
      </c>
      <c r="B1645" s="61" t="s">
        <v>11556</v>
      </c>
      <c r="C1645" s="61" t="s">
        <v>11557</v>
      </c>
      <c r="D1645" s="61" t="s">
        <v>11558</v>
      </c>
      <c r="E1645" s="61" t="s">
        <v>25</v>
      </c>
      <c r="F1645" s="61">
        <v>45101010</v>
      </c>
      <c r="G1645" s="61">
        <v>127687439</v>
      </c>
      <c r="H1645" s="110">
        <v>7112190352.3</v>
      </c>
      <c r="I1645" s="113">
        <v>0.9</v>
      </c>
      <c r="J1645" s="110">
        <v>6400971317.07</v>
      </c>
      <c r="K1645" s="61">
        <v>1</v>
      </c>
      <c r="L1645" s="110">
        <v>6400971317.07</v>
      </c>
      <c r="M1645" s="61">
        <v>1</v>
      </c>
      <c r="N1645" s="112" t="s">
        <v>11559</v>
      </c>
      <c r="O1645" s="61" t="s">
        <v>11560</v>
      </c>
      <c r="P1645" s="114" t="s">
        <v>11561</v>
      </c>
      <c r="Q1645" s="114" t="s">
        <v>11562</v>
      </c>
    </row>
    <row r="1646" spans="1:17">
      <c r="A1646" s="60">
        <v>43312</v>
      </c>
      <c r="B1646" s="61" t="s">
        <v>11563</v>
      </c>
      <c r="C1646" s="61" t="s">
        <v>11564</v>
      </c>
      <c r="D1646" s="61" t="s">
        <v>11565</v>
      </c>
      <c r="E1646" s="61" t="s">
        <v>25</v>
      </c>
      <c r="F1646" s="61">
        <v>35101010</v>
      </c>
      <c r="G1646" s="61">
        <v>203146925</v>
      </c>
      <c r="H1646" s="110">
        <v>25499002026</v>
      </c>
      <c r="I1646" s="113">
        <v>1</v>
      </c>
      <c r="J1646" s="110">
        <v>25499002026</v>
      </c>
      <c r="K1646" s="61">
        <v>1</v>
      </c>
      <c r="L1646" s="110">
        <v>25499002026</v>
      </c>
      <c r="M1646" s="61">
        <v>1</v>
      </c>
      <c r="N1646" s="112" t="s">
        <v>11566</v>
      </c>
      <c r="O1646" s="61" t="s">
        <v>11567</v>
      </c>
      <c r="P1646" s="114" t="s">
        <v>11568</v>
      </c>
      <c r="Q1646" s="114" t="s">
        <v>11569</v>
      </c>
    </row>
    <row r="1647" spans="1:17">
      <c r="A1647" s="60">
        <v>43312</v>
      </c>
      <c r="B1647" s="61" t="s">
        <v>11570</v>
      </c>
      <c r="C1647" s="61" t="s">
        <v>11571</v>
      </c>
      <c r="D1647" s="61" t="s">
        <v>11572</v>
      </c>
      <c r="E1647" s="61" t="s">
        <v>25</v>
      </c>
      <c r="F1647" s="61">
        <v>40101015</v>
      </c>
      <c r="G1647" s="61">
        <v>197532000</v>
      </c>
      <c r="H1647" s="110">
        <v>10212404400</v>
      </c>
      <c r="I1647" s="113">
        <v>1</v>
      </c>
      <c r="J1647" s="110">
        <v>10212404400</v>
      </c>
      <c r="K1647" s="61">
        <v>1</v>
      </c>
      <c r="L1647" s="110">
        <v>10212404400</v>
      </c>
      <c r="M1647" s="61">
        <v>1</v>
      </c>
      <c r="N1647" s="112" t="s">
        <v>11573</v>
      </c>
      <c r="O1647" s="61" t="s">
        <v>11574</v>
      </c>
      <c r="P1647" s="114" t="s">
        <v>11575</v>
      </c>
      <c r="Q1647" s="114" t="s">
        <v>11576</v>
      </c>
    </row>
    <row r="1648" spans="1:17">
      <c r="A1648" s="60">
        <v>43312</v>
      </c>
      <c r="B1648" s="61" t="s">
        <v>11577</v>
      </c>
      <c r="C1648" s="61" t="s">
        <v>11578</v>
      </c>
      <c r="D1648" s="61" t="s">
        <v>11579</v>
      </c>
      <c r="E1648" s="61" t="s">
        <v>25</v>
      </c>
      <c r="F1648" s="61">
        <v>35202010</v>
      </c>
      <c r="G1648" s="61">
        <v>485253713</v>
      </c>
      <c r="H1648" s="110">
        <v>41964741100.24</v>
      </c>
      <c r="I1648" s="113">
        <v>1</v>
      </c>
      <c r="J1648" s="110">
        <v>41964741100.24</v>
      </c>
      <c r="K1648" s="61">
        <v>1</v>
      </c>
      <c r="L1648" s="110">
        <v>41964741100.24</v>
      </c>
      <c r="M1648" s="61">
        <v>1</v>
      </c>
      <c r="N1648" s="112" t="s">
        <v>11580</v>
      </c>
      <c r="O1648" s="61" t="s">
        <v>11581</v>
      </c>
      <c r="P1648" s="114" t="s">
        <v>11582</v>
      </c>
      <c r="Q1648" s="114" t="s">
        <v>11583</v>
      </c>
    </row>
    <row r="1649" spans="1:17">
      <c r="A1649" s="60">
        <v>43312</v>
      </c>
      <c r="B1649" s="61" t="s">
        <v>11584</v>
      </c>
      <c r="C1649" s="61" t="s">
        <v>11585</v>
      </c>
      <c r="D1649" s="61" t="s">
        <v>11586</v>
      </c>
      <c r="E1649" s="61" t="s">
        <v>78</v>
      </c>
      <c r="F1649" s="61">
        <v>35201010</v>
      </c>
      <c r="G1649" s="61">
        <v>2538796890</v>
      </c>
      <c r="H1649" s="110">
        <v>5415910227.10156</v>
      </c>
      <c r="I1649" s="113">
        <v>0.5</v>
      </c>
      <c r="J1649" s="110">
        <v>2707955113.55078</v>
      </c>
      <c r="K1649" s="61">
        <v>1</v>
      </c>
      <c r="L1649" s="110">
        <v>0</v>
      </c>
      <c r="M1649" s="61">
        <v>0</v>
      </c>
      <c r="N1649" s="112" t="s">
        <v>11587</v>
      </c>
      <c r="O1649" s="61" t="s">
        <v>11588</v>
      </c>
      <c r="P1649" s="114" t="s">
        <v>11589</v>
      </c>
      <c r="Q1649" s="114" t="s">
        <v>11590</v>
      </c>
    </row>
    <row r="1650" spans="1:17">
      <c r="A1650" s="60">
        <v>43312</v>
      </c>
      <c r="B1650" s="61" t="s">
        <v>11591</v>
      </c>
      <c r="C1650" s="61" t="s">
        <v>11592</v>
      </c>
      <c r="D1650" s="61" t="s">
        <v>11593</v>
      </c>
      <c r="E1650" s="61" t="s">
        <v>78</v>
      </c>
      <c r="F1650" s="61">
        <v>20202010</v>
      </c>
      <c r="G1650" s="61">
        <v>61863004</v>
      </c>
      <c r="H1650" s="110">
        <v>5677167877.08</v>
      </c>
      <c r="I1650" s="113">
        <v>0.4</v>
      </c>
      <c r="J1650" s="110">
        <v>2270867150.832</v>
      </c>
      <c r="K1650" s="61">
        <v>1</v>
      </c>
      <c r="L1650" s="110">
        <v>0</v>
      </c>
      <c r="M1650" s="61">
        <v>0</v>
      </c>
      <c r="N1650" s="112" t="s">
        <v>11594</v>
      </c>
      <c r="O1650" s="61" t="s">
        <v>11595</v>
      </c>
      <c r="P1650" s="114" t="s">
        <v>11596</v>
      </c>
      <c r="Q1650" s="114" t="s">
        <v>11597</v>
      </c>
    </row>
    <row r="1651" spans="1:17">
      <c r="A1651" s="60">
        <v>43312</v>
      </c>
      <c r="B1651" s="61" t="s">
        <v>11598</v>
      </c>
      <c r="C1651" s="61" t="s">
        <v>11599</v>
      </c>
      <c r="D1651" s="61" t="s">
        <v>11600</v>
      </c>
      <c r="E1651" s="61" t="s">
        <v>78</v>
      </c>
      <c r="F1651" s="61">
        <v>45101010</v>
      </c>
      <c r="G1651" s="61">
        <v>122962435</v>
      </c>
      <c r="H1651" s="110">
        <v>8270453378.1</v>
      </c>
      <c r="I1651" s="113">
        <v>0.75</v>
      </c>
      <c r="J1651" s="110">
        <v>6202840033.575</v>
      </c>
      <c r="K1651" s="61">
        <v>1</v>
      </c>
      <c r="L1651" s="110">
        <v>0</v>
      </c>
      <c r="M1651" s="61">
        <v>0</v>
      </c>
      <c r="N1651" s="112" t="s">
        <v>11601</v>
      </c>
      <c r="O1651" s="61" t="s">
        <v>11602</v>
      </c>
      <c r="P1651" s="114" t="s">
        <v>11603</v>
      </c>
      <c r="Q1651" s="114" t="s">
        <v>11604</v>
      </c>
    </row>
    <row r="1652" spans="1:17">
      <c r="A1652" s="60">
        <v>43312</v>
      </c>
      <c r="B1652" s="61" t="s">
        <v>11605</v>
      </c>
      <c r="C1652" s="61" t="s">
        <v>11606</v>
      </c>
      <c r="D1652" s="61" t="s">
        <v>11607</v>
      </c>
      <c r="E1652" s="61" t="s">
        <v>78</v>
      </c>
      <c r="F1652" s="61">
        <v>45203020</v>
      </c>
      <c r="G1652" s="61">
        <v>1222000000</v>
      </c>
      <c r="H1652" s="110">
        <v>15572532702.9558</v>
      </c>
      <c r="I1652" s="113">
        <v>0.6</v>
      </c>
      <c r="J1652" s="110">
        <v>9343519621.77351</v>
      </c>
      <c r="K1652" s="61">
        <v>1</v>
      </c>
      <c r="L1652" s="110">
        <v>0</v>
      </c>
      <c r="M1652" s="61">
        <v>0</v>
      </c>
      <c r="N1652" s="112" t="s">
        <v>11608</v>
      </c>
      <c r="O1652" s="61" t="s">
        <v>11609</v>
      </c>
      <c r="P1652" s="114" t="s">
        <v>11610</v>
      </c>
      <c r="Q1652" s="114" t="s">
        <v>11611</v>
      </c>
    </row>
    <row r="1653" spans="1:17">
      <c r="A1653" s="60">
        <v>43312</v>
      </c>
      <c r="B1653" s="61" t="s">
        <v>11612</v>
      </c>
      <c r="C1653" s="61" t="s">
        <v>11613</v>
      </c>
      <c r="D1653" s="61" t="s">
        <v>11614</v>
      </c>
      <c r="E1653" s="61" t="s">
        <v>78</v>
      </c>
      <c r="F1653" s="61">
        <v>60102030</v>
      </c>
      <c r="G1653" s="61">
        <v>3917047500</v>
      </c>
      <c r="H1653" s="110">
        <v>6019968122.18449</v>
      </c>
      <c r="I1653" s="113">
        <v>0.4</v>
      </c>
      <c r="J1653" s="110">
        <v>2407987248.8738</v>
      </c>
      <c r="K1653" s="61">
        <v>1</v>
      </c>
      <c r="L1653" s="110">
        <v>0</v>
      </c>
      <c r="M1653" s="61">
        <v>0</v>
      </c>
      <c r="N1653" s="112" t="s">
        <v>11615</v>
      </c>
      <c r="O1653" s="61" t="s">
        <v>11616</v>
      </c>
      <c r="P1653" s="114" t="s">
        <v>11617</v>
      </c>
      <c r="Q1653" s="114" t="s">
        <v>11618</v>
      </c>
    </row>
    <row r="1654" spans="1:17">
      <c r="A1654" s="60">
        <v>43312</v>
      </c>
      <c r="B1654" s="61" t="s">
        <v>11619</v>
      </c>
      <c r="C1654" s="61" t="s">
        <v>11620</v>
      </c>
      <c r="D1654" s="61" t="s">
        <v>11621</v>
      </c>
      <c r="E1654" s="61" t="s">
        <v>78</v>
      </c>
      <c r="F1654" s="61">
        <v>40101010</v>
      </c>
      <c r="G1654" s="61">
        <v>30738823096</v>
      </c>
      <c r="H1654" s="110">
        <v>14885344075.8492</v>
      </c>
      <c r="I1654" s="113">
        <v>0.95</v>
      </c>
      <c r="J1654" s="110">
        <v>14141076872.0567</v>
      </c>
      <c r="K1654" s="61">
        <v>1</v>
      </c>
      <c r="L1654" s="110">
        <v>0</v>
      </c>
      <c r="M1654" s="61">
        <v>0</v>
      </c>
      <c r="N1654" s="112" t="s">
        <v>11622</v>
      </c>
      <c r="O1654" s="61" t="s">
        <v>11623</v>
      </c>
      <c r="P1654" s="114" t="s">
        <v>11624</v>
      </c>
      <c r="Q1654" s="114" t="s">
        <v>11625</v>
      </c>
    </row>
    <row r="1655" spans="1:17">
      <c r="A1655" s="60">
        <v>43312</v>
      </c>
      <c r="B1655" s="61" t="s">
        <v>11626</v>
      </c>
      <c r="C1655" s="61" t="s">
        <v>11627</v>
      </c>
      <c r="D1655" s="61" t="s">
        <v>11628</v>
      </c>
      <c r="E1655" s="61" t="s">
        <v>78</v>
      </c>
      <c r="F1655" s="61">
        <v>45101010</v>
      </c>
      <c r="G1655" s="61">
        <v>2569477520</v>
      </c>
      <c r="H1655" s="110">
        <v>481083276069.6</v>
      </c>
      <c r="I1655" s="113">
        <v>0.45</v>
      </c>
      <c r="J1655" s="110">
        <v>216487474231.32</v>
      </c>
      <c r="K1655" s="61">
        <v>1</v>
      </c>
      <c r="L1655" s="110">
        <v>0</v>
      </c>
      <c r="M1655" s="61">
        <v>0</v>
      </c>
      <c r="N1655" s="112" t="s">
        <v>11629</v>
      </c>
      <c r="O1655" s="61" t="s">
        <v>11630</v>
      </c>
      <c r="P1655" s="114" t="s">
        <v>11631</v>
      </c>
      <c r="Q1655" s="114" t="s">
        <v>11632</v>
      </c>
    </row>
    <row r="1656" spans="1:17">
      <c r="A1656" s="60">
        <v>43312</v>
      </c>
      <c r="B1656" s="61" t="s">
        <v>11633</v>
      </c>
      <c r="C1656" s="61" t="s">
        <v>11634</v>
      </c>
      <c r="D1656" s="61" t="s">
        <v>11635</v>
      </c>
      <c r="E1656" s="61" t="s">
        <v>78</v>
      </c>
      <c r="F1656" s="61">
        <v>35103010</v>
      </c>
      <c r="G1656" s="61">
        <v>9829221498</v>
      </c>
      <c r="H1656" s="110">
        <v>10070782493.5066</v>
      </c>
      <c r="I1656" s="113">
        <v>0.35</v>
      </c>
      <c r="J1656" s="110">
        <v>3524773872.72729</v>
      </c>
      <c r="K1656" s="61">
        <v>1</v>
      </c>
      <c r="L1656" s="110">
        <v>0</v>
      </c>
      <c r="M1656" s="61">
        <v>0</v>
      </c>
      <c r="N1656" s="112" t="s">
        <v>11636</v>
      </c>
      <c r="O1656" s="61" t="s">
        <v>11637</v>
      </c>
      <c r="P1656" s="114" t="s">
        <v>11638</v>
      </c>
      <c r="Q1656" s="114" t="s">
        <v>11639</v>
      </c>
    </row>
    <row r="1657" spans="1:17">
      <c r="A1657" s="60">
        <v>43312</v>
      </c>
      <c r="B1657" s="61" t="s">
        <v>11640</v>
      </c>
      <c r="C1657" s="61" t="s">
        <v>11641</v>
      </c>
      <c r="D1657" s="61" t="s">
        <v>11642</v>
      </c>
      <c r="E1657" s="61" t="s">
        <v>78</v>
      </c>
      <c r="F1657" s="61">
        <v>15102010</v>
      </c>
      <c r="G1657" s="61">
        <v>1299600000</v>
      </c>
      <c r="H1657" s="110">
        <v>8322116946.91703</v>
      </c>
      <c r="I1657" s="113">
        <v>0.95</v>
      </c>
      <c r="J1657" s="110">
        <v>7906011099.57118</v>
      </c>
      <c r="K1657" s="61">
        <v>1</v>
      </c>
      <c r="L1657" s="110">
        <v>0</v>
      </c>
      <c r="M1657" s="61">
        <v>0</v>
      </c>
      <c r="N1657" s="112" t="s">
        <v>11643</v>
      </c>
      <c r="O1657" s="61" t="s">
        <v>11644</v>
      </c>
      <c r="P1657" s="114" t="s">
        <v>11645</v>
      </c>
      <c r="Q1657" s="114" t="s">
        <v>11646</v>
      </c>
    </row>
    <row r="1658" spans="1:17">
      <c r="A1658" s="60">
        <v>43312</v>
      </c>
      <c r="B1658" s="61" t="s">
        <v>11647</v>
      </c>
      <c r="C1658" s="61" t="s">
        <v>11648</v>
      </c>
      <c r="D1658" s="61" t="s">
        <v>11649</v>
      </c>
      <c r="E1658" s="61" t="s">
        <v>78</v>
      </c>
      <c r="F1658" s="61">
        <v>25203020</v>
      </c>
      <c r="G1658" s="61">
        <v>2684568600</v>
      </c>
      <c r="H1658" s="110">
        <v>13684298630.7131</v>
      </c>
      <c r="I1658" s="113">
        <v>0.4</v>
      </c>
      <c r="J1658" s="110">
        <v>5473719452.28522</v>
      </c>
      <c r="K1658" s="61">
        <v>1</v>
      </c>
      <c r="L1658" s="110">
        <v>0</v>
      </c>
      <c r="M1658" s="61">
        <v>0</v>
      </c>
      <c r="N1658" s="112" t="s">
        <v>11650</v>
      </c>
      <c r="O1658" s="61" t="s">
        <v>11651</v>
      </c>
      <c r="P1658" s="114" t="s">
        <v>11652</v>
      </c>
      <c r="Q1658" s="114" t="s">
        <v>11653</v>
      </c>
    </row>
    <row r="1659" spans="1:17">
      <c r="A1659" s="60">
        <v>43312</v>
      </c>
      <c r="B1659" s="61" t="s">
        <v>11654</v>
      </c>
      <c r="C1659" s="61" t="s">
        <v>11655</v>
      </c>
      <c r="D1659" s="61" t="s">
        <v>11656</v>
      </c>
      <c r="E1659" s="61" t="s">
        <v>78</v>
      </c>
      <c r="F1659" s="61">
        <v>45101010</v>
      </c>
      <c r="G1659" s="61">
        <v>118162300</v>
      </c>
      <c r="H1659" s="110">
        <v>11432202525</v>
      </c>
      <c r="I1659" s="113">
        <v>0.5</v>
      </c>
      <c r="J1659" s="110">
        <v>5716101262.5</v>
      </c>
      <c r="K1659" s="61">
        <v>1</v>
      </c>
      <c r="L1659" s="110">
        <v>0</v>
      </c>
      <c r="M1659" s="61">
        <v>0</v>
      </c>
      <c r="N1659" s="112" t="s">
        <v>11657</v>
      </c>
      <c r="O1659" s="61" t="s">
        <v>11658</v>
      </c>
      <c r="P1659" s="114" t="s">
        <v>11659</v>
      </c>
      <c r="Q1659" s="114" t="s">
        <v>11660</v>
      </c>
    </row>
    <row r="1660" spans="1:17">
      <c r="A1660" s="60">
        <v>43312</v>
      </c>
      <c r="B1660" s="61" t="s">
        <v>11661</v>
      </c>
      <c r="C1660" s="61" t="s">
        <v>11662</v>
      </c>
      <c r="D1660" s="61" t="s">
        <v>11663</v>
      </c>
      <c r="E1660" s="61" t="s">
        <v>78</v>
      </c>
      <c r="F1660" s="61">
        <v>45101010</v>
      </c>
      <c r="G1660" s="61">
        <v>276149780</v>
      </c>
      <c r="H1660" s="110">
        <v>68258702620.4</v>
      </c>
      <c r="I1660" s="113">
        <v>1</v>
      </c>
      <c r="J1660" s="110">
        <v>68258702620.4</v>
      </c>
      <c r="K1660" s="61">
        <v>1</v>
      </c>
      <c r="L1660" s="110">
        <v>0</v>
      </c>
      <c r="M1660" s="61">
        <v>0</v>
      </c>
      <c r="N1660" s="112" t="s">
        <v>11664</v>
      </c>
      <c r="O1660" s="61" t="s">
        <v>11665</v>
      </c>
      <c r="P1660" s="114" t="s">
        <v>11666</v>
      </c>
      <c r="Q1660" s="114" t="s">
        <v>11667</v>
      </c>
    </row>
    <row r="1661" spans="1:17">
      <c r="A1661" s="60">
        <v>43312</v>
      </c>
      <c r="B1661" s="61" t="s">
        <v>11668</v>
      </c>
      <c r="C1661" s="61" t="s">
        <v>11669</v>
      </c>
      <c r="D1661" s="61" t="s">
        <v>11670</v>
      </c>
      <c r="E1661" s="61" t="s">
        <v>78</v>
      </c>
      <c r="F1661" s="61">
        <v>40101010</v>
      </c>
      <c r="G1661" s="61">
        <v>83622276395</v>
      </c>
      <c r="H1661" s="110">
        <v>39215508450.0233</v>
      </c>
      <c r="I1661" s="113">
        <v>0.95</v>
      </c>
      <c r="J1661" s="110">
        <v>37254733027.5221</v>
      </c>
      <c r="K1661" s="61">
        <v>1</v>
      </c>
      <c r="L1661" s="110">
        <v>0</v>
      </c>
      <c r="M1661" s="61">
        <v>0</v>
      </c>
      <c r="N1661" s="112" t="s">
        <v>11671</v>
      </c>
      <c r="O1661" s="61" t="s">
        <v>11672</v>
      </c>
      <c r="P1661" s="114" t="s">
        <v>11673</v>
      </c>
      <c r="Q1661" s="114" t="s">
        <v>11674</v>
      </c>
    </row>
    <row r="1662" spans="1:17">
      <c r="A1662" s="60">
        <v>43312</v>
      </c>
      <c r="B1662" s="61" t="s">
        <v>11675</v>
      </c>
      <c r="C1662" s="61" t="s">
        <v>11676</v>
      </c>
      <c r="D1662" s="61" t="s">
        <v>11677</v>
      </c>
      <c r="E1662" s="61" t="s">
        <v>78</v>
      </c>
      <c r="F1662" s="61">
        <v>40101010</v>
      </c>
      <c r="G1662" s="61">
        <v>35011862630</v>
      </c>
      <c r="H1662" s="110">
        <v>25253390401.0756</v>
      </c>
      <c r="I1662" s="113">
        <v>0.25</v>
      </c>
      <c r="J1662" s="110">
        <v>6313347600.26889</v>
      </c>
      <c r="K1662" s="61">
        <v>1</v>
      </c>
      <c r="L1662" s="110">
        <v>0</v>
      </c>
      <c r="M1662" s="61">
        <v>0</v>
      </c>
      <c r="N1662" s="112" t="s">
        <v>11678</v>
      </c>
      <c r="O1662" s="61" t="s">
        <v>11679</v>
      </c>
      <c r="P1662" s="114" t="s">
        <v>11680</v>
      </c>
      <c r="Q1662" s="114" t="s">
        <v>11681</v>
      </c>
    </row>
    <row r="1663" spans="1:17">
      <c r="A1663" s="60">
        <v>43312</v>
      </c>
      <c r="B1663" s="61" t="s">
        <v>11682</v>
      </c>
      <c r="C1663" s="61" t="s">
        <v>11683</v>
      </c>
      <c r="D1663" s="61" t="s">
        <v>11684</v>
      </c>
      <c r="E1663" s="61" t="s">
        <v>78</v>
      </c>
      <c r="F1663" s="61">
        <v>55104010</v>
      </c>
      <c r="G1663" s="61">
        <v>9245197196</v>
      </c>
      <c r="H1663" s="110">
        <v>5042524228.39885</v>
      </c>
      <c r="I1663" s="113">
        <v>0.6</v>
      </c>
      <c r="J1663" s="110">
        <v>3025514537.03931</v>
      </c>
      <c r="K1663" s="61">
        <v>1</v>
      </c>
      <c r="L1663" s="110">
        <v>0</v>
      </c>
      <c r="M1663" s="61">
        <v>0</v>
      </c>
      <c r="N1663" s="112" t="s">
        <v>11685</v>
      </c>
      <c r="O1663" s="61" t="s">
        <v>11686</v>
      </c>
      <c r="P1663" s="114" t="s">
        <v>11687</v>
      </c>
      <c r="Q1663" s="114" t="s">
        <v>11688</v>
      </c>
    </row>
    <row r="1664" spans="1:17">
      <c r="A1664" s="60">
        <v>43312</v>
      </c>
      <c r="B1664" s="61" t="s">
        <v>11689</v>
      </c>
      <c r="C1664" s="61" t="s">
        <v>11690</v>
      </c>
      <c r="D1664" s="61" t="s">
        <v>11691</v>
      </c>
      <c r="E1664" s="61" t="s">
        <v>78</v>
      </c>
      <c r="F1664" s="61">
        <v>55102010</v>
      </c>
      <c r="G1664" s="61">
        <v>1262053268</v>
      </c>
      <c r="H1664" s="110">
        <v>6135645702.47797</v>
      </c>
      <c r="I1664" s="113">
        <v>0.4</v>
      </c>
      <c r="J1664" s="110">
        <v>2454258280.99119</v>
      </c>
      <c r="K1664" s="61">
        <v>1</v>
      </c>
      <c r="L1664" s="110">
        <v>0</v>
      </c>
      <c r="M1664" s="61">
        <v>0</v>
      </c>
      <c r="N1664" s="112" t="s">
        <v>11692</v>
      </c>
      <c r="O1664" s="61" t="s">
        <v>11693</v>
      </c>
      <c r="P1664" s="114" t="s">
        <v>11694</v>
      </c>
      <c r="Q1664" s="114" t="s">
        <v>11695</v>
      </c>
    </row>
    <row r="1665" spans="1:17">
      <c r="A1665" s="60">
        <v>43312</v>
      </c>
      <c r="B1665" s="61" t="s">
        <v>11696</v>
      </c>
      <c r="C1665" s="61" t="s">
        <v>11697</v>
      </c>
      <c r="D1665" s="61" t="s">
        <v>11698</v>
      </c>
      <c r="E1665" s="61" t="s">
        <v>78</v>
      </c>
      <c r="F1665" s="61">
        <v>25102010</v>
      </c>
      <c r="G1665" s="61">
        <v>5045269388</v>
      </c>
      <c r="H1665" s="110">
        <v>6583735309.39513</v>
      </c>
      <c r="I1665" s="113">
        <v>0.6</v>
      </c>
      <c r="J1665" s="110">
        <v>3950241185.63708</v>
      </c>
      <c r="K1665" s="61">
        <v>1</v>
      </c>
      <c r="L1665" s="110">
        <v>0</v>
      </c>
      <c r="M1665" s="61">
        <v>0</v>
      </c>
      <c r="N1665" s="112" t="s">
        <v>11699</v>
      </c>
      <c r="O1665" s="61" t="s">
        <v>11700</v>
      </c>
      <c r="P1665" s="114" t="s">
        <v>11701</v>
      </c>
      <c r="Q1665" s="114" t="s">
        <v>11702</v>
      </c>
    </row>
    <row r="1666" spans="1:17">
      <c r="A1666" s="60">
        <v>43312</v>
      </c>
      <c r="B1666" s="61" t="s">
        <v>11703</v>
      </c>
      <c r="C1666" s="61" t="s">
        <v>11704</v>
      </c>
      <c r="D1666" s="61" t="s">
        <v>11705</v>
      </c>
      <c r="E1666" s="61" t="s">
        <v>78</v>
      </c>
      <c r="F1666" s="61">
        <v>25102010</v>
      </c>
      <c r="G1666" s="61">
        <v>915000000</v>
      </c>
      <c r="H1666" s="110">
        <v>5177166232.32639</v>
      </c>
      <c r="I1666" s="113">
        <v>0.7</v>
      </c>
      <c r="J1666" s="110">
        <v>3624016362.62847</v>
      </c>
      <c r="K1666" s="61">
        <v>1</v>
      </c>
      <c r="L1666" s="110">
        <v>0</v>
      </c>
      <c r="M1666" s="61">
        <v>0</v>
      </c>
      <c r="N1666" s="112" t="s">
        <v>11706</v>
      </c>
      <c r="O1666" s="61" t="s">
        <v>11707</v>
      </c>
      <c r="P1666" s="114" t="s">
        <v>11708</v>
      </c>
      <c r="Q1666" s="114" t="s">
        <v>11709</v>
      </c>
    </row>
    <row r="1667" spans="1:17">
      <c r="A1667" s="60">
        <v>43312</v>
      </c>
      <c r="B1667" s="61" t="s">
        <v>11710</v>
      </c>
      <c r="C1667" s="61" t="s">
        <v>11711</v>
      </c>
      <c r="D1667" s="61" t="s">
        <v>11712</v>
      </c>
      <c r="E1667" s="61" t="s">
        <v>78</v>
      </c>
      <c r="F1667" s="61">
        <v>40101010</v>
      </c>
      <c r="G1667" s="61">
        <v>14882162977</v>
      </c>
      <c r="H1667" s="110">
        <v>9539422564.15514</v>
      </c>
      <c r="I1667" s="113">
        <v>0.6</v>
      </c>
      <c r="J1667" s="110">
        <v>5723653538.49308</v>
      </c>
      <c r="K1667" s="61">
        <v>1</v>
      </c>
      <c r="L1667" s="110">
        <v>0</v>
      </c>
      <c r="M1667" s="61">
        <v>0</v>
      </c>
      <c r="N1667" s="112" t="s">
        <v>11713</v>
      </c>
      <c r="O1667" s="61" t="s">
        <v>11714</v>
      </c>
      <c r="P1667" s="114" t="s">
        <v>11715</v>
      </c>
      <c r="Q1667" s="114" t="s">
        <v>11716</v>
      </c>
    </row>
    <row r="1668" spans="1:17">
      <c r="A1668" s="60">
        <v>43312</v>
      </c>
      <c r="B1668" s="61" t="s">
        <v>11717</v>
      </c>
      <c r="C1668" s="61" t="s">
        <v>11718</v>
      </c>
      <c r="D1668" s="61" t="s">
        <v>11719</v>
      </c>
      <c r="E1668" s="61" t="s">
        <v>78</v>
      </c>
      <c r="F1668" s="61">
        <v>20103010</v>
      </c>
      <c r="G1668" s="61">
        <v>4427500000</v>
      </c>
      <c r="H1668" s="110">
        <v>4891766437.49642</v>
      </c>
      <c r="I1668" s="113">
        <v>1</v>
      </c>
      <c r="J1668" s="110">
        <v>4891766437.49642</v>
      </c>
      <c r="K1668" s="61">
        <v>1</v>
      </c>
      <c r="L1668" s="110">
        <v>0</v>
      </c>
      <c r="M1668" s="61">
        <v>0</v>
      </c>
      <c r="N1668" s="112" t="s">
        <v>11720</v>
      </c>
      <c r="O1668" s="61" t="s">
        <v>11721</v>
      </c>
      <c r="P1668" s="114" t="s">
        <v>11722</v>
      </c>
      <c r="Q1668" s="114" t="s">
        <v>11723</v>
      </c>
    </row>
    <row r="1669" spans="1:17">
      <c r="A1669" s="60">
        <v>43312</v>
      </c>
      <c r="B1669" s="61" t="s">
        <v>11724</v>
      </c>
      <c r="C1669" s="61" t="s">
        <v>11725</v>
      </c>
      <c r="D1669" s="61" t="s">
        <v>11726</v>
      </c>
      <c r="E1669" s="61" t="s">
        <v>78</v>
      </c>
      <c r="F1669" s="61">
        <v>20106020</v>
      </c>
      <c r="G1669" s="61">
        <v>1804750000</v>
      </c>
      <c r="H1669" s="110">
        <v>6796144141.5036</v>
      </c>
      <c r="I1669" s="113">
        <v>0.9</v>
      </c>
      <c r="J1669" s="110">
        <v>6116529727.35324</v>
      </c>
      <c r="K1669" s="61">
        <v>1</v>
      </c>
      <c r="L1669" s="110">
        <v>0</v>
      </c>
      <c r="M1669" s="61">
        <v>0</v>
      </c>
      <c r="N1669" s="112" t="s">
        <v>11727</v>
      </c>
      <c r="O1669" s="61" t="s">
        <v>11728</v>
      </c>
      <c r="P1669" s="114" t="s">
        <v>11729</v>
      </c>
      <c r="Q1669" s="114" t="s">
        <v>11730</v>
      </c>
    </row>
    <row r="1670" spans="1:17">
      <c r="A1670" s="60">
        <v>43312</v>
      </c>
      <c r="B1670" s="61" t="s">
        <v>11731</v>
      </c>
      <c r="C1670" s="61" t="s">
        <v>11732</v>
      </c>
      <c r="D1670" s="61" t="s">
        <v>11733</v>
      </c>
      <c r="E1670" s="61" t="s">
        <v>78</v>
      </c>
      <c r="F1670" s="61">
        <v>40101010</v>
      </c>
      <c r="G1670" s="61">
        <v>240417319880</v>
      </c>
      <c r="H1670" s="110">
        <v>217832862166.111</v>
      </c>
      <c r="I1670" s="113">
        <v>0.4</v>
      </c>
      <c r="J1670" s="110">
        <v>87133144866.4445</v>
      </c>
      <c r="K1670" s="61">
        <v>1</v>
      </c>
      <c r="L1670" s="110">
        <v>0</v>
      </c>
      <c r="M1670" s="61">
        <v>0</v>
      </c>
      <c r="N1670" s="112" t="s">
        <v>11734</v>
      </c>
      <c r="O1670" s="61" t="s">
        <v>11735</v>
      </c>
      <c r="P1670" s="114" t="s">
        <v>11736</v>
      </c>
      <c r="Q1670" s="114" t="s">
        <v>11737</v>
      </c>
    </row>
    <row r="1671" spans="1:17">
      <c r="A1671" s="60">
        <v>43312</v>
      </c>
      <c r="B1671" s="61" t="s">
        <v>11738</v>
      </c>
      <c r="C1671" s="61" t="s">
        <v>11739</v>
      </c>
      <c r="D1671" s="61" t="s">
        <v>11740</v>
      </c>
      <c r="E1671" s="61" t="s">
        <v>78</v>
      </c>
      <c r="F1671" s="61">
        <v>40101010</v>
      </c>
      <c r="G1671" s="61">
        <v>12678735500</v>
      </c>
      <c r="H1671" s="110">
        <v>5558049753.09507</v>
      </c>
      <c r="I1671" s="113">
        <v>0.2</v>
      </c>
      <c r="J1671" s="110">
        <v>1111609950.61901</v>
      </c>
      <c r="K1671" s="61">
        <v>1</v>
      </c>
      <c r="L1671" s="110">
        <v>0</v>
      </c>
      <c r="M1671" s="61">
        <v>0</v>
      </c>
      <c r="N1671" s="112" t="s">
        <v>11741</v>
      </c>
      <c r="O1671" s="61" t="s">
        <v>11742</v>
      </c>
      <c r="P1671" s="114" t="s">
        <v>11743</v>
      </c>
      <c r="Q1671" s="114" t="s">
        <v>11744</v>
      </c>
    </row>
    <row r="1672" spans="1:17">
      <c r="A1672" s="60">
        <v>43312</v>
      </c>
      <c r="B1672" s="61" t="s">
        <v>11745</v>
      </c>
      <c r="C1672" s="61" t="s">
        <v>11746</v>
      </c>
      <c r="D1672" s="61" t="s">
        <v>11747</v>
      </c>
      <c r="E1672" s="61" t="s">
        <v>78</v>
      </c>
      <c r="F1672" s="61">
        <v>20201050</v>
      </c>
      <c r="G1672" s="61">
        <v>4482711700</v>
      </c>
      <c r="H1672" s="110">
        <v>5461183213.26851</v>
      </c>
      <c r="I1672" s="113">
        <v>0.55</v>
      </c>
      <c r="J1672" s="110">
        <v>3003650767.29768</v>
      </c>
      <c r="K1672" s="61">
        <v>1</v>
      </c>
      <c r="L1672" s="110">
        <v>0</v>
      </c>
      <c r="M1672" s="61">
        <v>0</v>
      </c>
      <c r="N1672" s="112" t="s">
        <v>11748</v>
      </c>
      <c r="O1672" s="61" t="s">
        <v>11749</v>
      </c>
      <c r="P1672" s="114" t="s">
        <v>11750</v>
      </c>
      <c r="Q1672" s="114" t="s">
        <v>11751</v>
      </c>
    </row>
    <row r="1673" spans="1:17">
      <c r="A1673" s="60">
        <v>43312</v>
      </c>
      <c r="B1673" s="61" t="s">
        <v>11752</v>
      </c>
      <c r="C1673" s="61" t="s">
        <v>11753</v>
      </c>
      <c r="D1673" s="61" t="s">
        <v>11754</v>
      </c>
      <c r="E1673" s="61" t="s">
        <v>78</v>
      </c>
      <c r="F1673" s="61">
        <v>60102030</v>
      </c>
      <c r="G1673" s="61">
        <v>13173299900</v>
      </c>
      <c r="H1673" s="110">
        <v>36344652878.4336</v>
      </c>
      <c r="I1673" s="113">
        <v>0.2</v>
      </c>
      <c r="J1673" s="110">
        <v>7268930575.68671</v>
      </c>
      <c r="K1673" s="61">
        <v>1</v>
      </c>
      <c r="L1673" s="110">
        <v>0</v>
      </c>
      <c r="M1673" s="61">
        <v>0</v>
      </c>
      <c r="N1673" s="112" t="s">
        <v>11755</v>
      </c>
      <c r="O1673" s="61" t="s">
        <v>11756</v>
      </c>
      <c r="P1673" s="114" t="s">
        <v>11757</v>
      </c>
      <c r="Q1673" s="114" t="s">
        <v>11758</v>
      </c>
    </row>
    <row r="1674" spans="1:17">
      <c r="A1674" s="60">
        <v>43312</v>
      </c>
      <c r="B1674" s="61" t="s">
        <v>11759</v>
      </c>
      <c r="C1674" s="61" t="s">
        <v>11760</v>
      </c>
      <c r="D1674" s="61" t="s">
        <v>11761</v>
      </c>
      <c r="E1674" s="61" t="s">
        <v>78</v>
      </c>
      <c r="F1674" s="61">
        <v>55102010</v>
      </c>
      <c r="G1674" s="61">
        <v>4968519572</v>
      </c>
      <c r="H1674" s="110">
        <v>20134561259.7695</v>
      </c>
      <c r="I1674" s="113">
        <v>0.35</v>
      </c>
      <c r="J1674" s="110">
        <v>7047096440.91931</v>
      </c>
      <c r="K1674" s="61">
        <v>1</v>
      </c>
      <c r="L1674" s="110">
        <v>0</v>
      </c>
      <c r="M1674" s="61">
        <v>0</v>
      </c>
      <c r="N1674" s="112" t="s">
        <v>11762</v>
      </c>
      <c r="O1674" s="61" t="s">
        <v>11763</v>
      </c>
      <c r="P1674" s="114" t="s">
        <v>11764</v>
      </c>
      <c r="Q1674" s="114" t="s">
        <v>11765</v>
      </c>
    </row>
    <row r="1675" spans="1:17">
      <c r="A1675" s="60">
        <v>43312</v>
      </c>
      <c r="B1675" s="61" t="s">
        <v>11766</v>
      </c>
      <c r="C1675" s="61" t="s">
        <v>11767</v>
      </c>
      <c r="D1675" s="61" t="s">
        <v>11768</v>
      </c>
      <c r="E1675" s="61" t="s">
        <v>78</v>
      </c>
      <c r="F1675" s="61">
        <v>40203010</v>
      </c>
      <c r="G1675" s="61">
        <v>25043852918</v>
      </c>
      <c r="H1675" s="110">
        <v>6382916834.26467</v>
      </c>
      <c r="I1675" s="113">
        <v>0.4</v>
      </c>
      <c r="J1675" s="110">
        <v>2553166733.70587</v>
      </c>
      <c r="K1675" s="61">
        <v>1</v>
      </c>
      <c r="L1675" s="110">
        <v>0</v>
      </c>
      <c r="M1675" s="61">
        <v>0</v>
      </c>
      <c r="N1675" s="112" t="s">
        <v>11769</v>
      </c>
      <c r="O1675" s="61" t="s">
        <v>11770</v>
      </c>
      <c r="P1675" s="114" t="s">
        <v>11771</v>
      </c>
      <c r="Q1675" s="114" t="s">
        <v>11772</v>
      </c>
    </row>
    <row r="1676" spans="1:17">
      <c r="A1676" s="60">
        <v>43312</v>
      </c>
      <c r="B1676" s="61" t="s">
        <v>11773</v>
      </c>
      <c r="C1676" s="61" t="s">
        <v>11774</v>
      </c>
      <c r="D1676" s="61" t="s">
        <v>11775</v>
      </c>
      <c r="E1676" s="61" t="s">
        <v>78</v>
      </c>
      <c r="F1676" s="61">
        <v>60102030</v>
      </c>
      <c r="G1676" s="61">
        <v>11576688949</v>
      </c>
      <c r="H1676" s="110">
        <v>5561779415.16729</v>
      </c>
      <c r="I1676" s="113">
        <v>0.45</v>
      </c>
      <c r="J1676" s="110">
        <v>2502800736.82528</v>
      </c>
      <c r="K1676" s="61">
        <v>1</v>
      </c>
      <c r="L1676" s="110">
        <v>0</v>
      </c>
      <c r="M1676" s="61">
        <v>0</v>
      </c>
      <c r="N1676" s="112" t="s">
        <v>11776</v>
      </c>
      <c r="O1676" s="61" t="s">
        <v>11777</v>
      </c>
      <c r="P1676" s="114" t="s">
        <v>11778</v>
      </c>
      <c r="Q1676" s="114" t="s">
        <v>11779</v>
      </c>
    </row>
    <row r="1677" spans="1:17">
      <c r="A1677" s="60">
        <v>43312</v>
      </c>
      <c r="B1677" s="61" t="s">
        <v>11780</v>
      </c>
      <c r="C1677" s="61" t="s">
        <v>11781</v>
      </c>
      <c r="D1677" s="61" t="s">
        <v>11782</v>
      </c>
      <c r="E1677" s="61" t="s">
        <v>78</v>
      </c>
      <c r="F1677" s="61">
        <v>40301020</v>
      </c>
      <c r="G1677" s="61">
        <v>7441175000</v>
      </c>
      <c r="H1677" s="110">
        <v>18567021976.1315</v>
      </c>
      <c r="I1677" s="113">
        <v>1</v>
      </c>
      <c r="J1677" s="110">
        <v>18567021976.1315</v>
      </c>
      <c r="K1677" s="61">
        <v>1</v>
      </c>
      <c r="L1677" s="110">
        <v>0</v>
      </c>
      <c r="M1677" s="61">
        <v>0</v>
      </c>
      <c r="N1677" s="112" t="s">
        <v>11783</v>
      </c>
      <c r="O1677" s="61" t="s">
        <v>11784</v>
      </c>
      <c r="P1677" s="114" t="s">
        <v>11785</v>
      </c>
      <c r="Q1677" s="114" t="s">
        <v>11786</v>
      </c>
    </row>
    <row r="1678" spans="1:17">
      <c r="A1678" s="60">
        <v>43312</v>
      </c>
      <c r="B1678" s="61" t="s">
        <v>11787</v>
      </c>
      <c r="C1678" s="61" t="s">
        <v>11788</v>
      </c>
      <c r="D1678" s="61" t="s">
        <v>11789</v>
      </c>
      <c r="E1678" s="61" t="s">
        <v>78</v>
      </c>
      <c r="F1678" s="61">
        <v>25401040</v>
      </c>
      <c r="G1678" s="61">
        <v>906417239</v>
      </c>
      <c r="H1678" s="110">
        <v>7583172456.28668</v>
      </c>
      <c r="I1678" s="113">
        <v>0.2</v>
      </c>
      <c r="J1678" s="110">
        <v>1516634491.25734</v>
      </c>
      <c r="K1678" s="61">
        <v>1</v>
      </c>
      <c r="L1678" s="110">
        <v>0</v>
      </c>
      <c r="M1678" s="61">
        <v>0</v>
      </c>
      <c r="N1678" s="112" t="s">
        <v>11790</v>
      </c>
      <c r="O1678" s="61" t="s">
        <v>11791</v>
      </c>
      <c r="P1678" s="114" t="s">
        <v>11792</v>
      </c>
      <c r="Q1678" s="114" t="s">
        <v>11793</v>
      </c>
    </row>
    <row r="1679" spans="1:17">
      <c r="A1679" s="60">
        <v>43312</v>
      </c>
      <c r="B1679" s="61" t="s">
        <v>11794</v>
      </c>
      <c r="C1679" s="61" t="s">
        <v>11795</v>
      </c>
      <c r="D1679" s="61" t="s">
        <v>11796</v>
      </c>
      <c r="E1679" s="61" t="s">
        <v>78</v>
      </c>
      <c r="F1679" s="61">
        <v>30202030</v>
      </c>
      <c r="G1679" s="61">
        <v>3927361132</v>
      </c>
      <c r="H1679" s="110">
        <v>12161724384.9805</v>
      </c>
      <c r="I1679" s="113">
        <v>0.7</v>
      </c>
      <c r="J1679" s="110">
        <v>8513207069.48637</v>
      </c>
      <c r="K1679" s="61">
        <v>1</v>
      </c>
      <c r="L1679" s="110">
        <v>0</v>
      </c>
      <c r="M1679" s="61">
        <v>0</v>
      </c>
      <c r="N1679" s="112" t="s">
        <v>11797</v>
      </c>
      <c r="O1679" s="61" t="s">
        <v>11798</v>
      </c>
      <c r="P1679" s="114" t="s">
        <v>11799</v>
      </c>
      <c r="Q1679" s="114" t="s">
        <v>11800</v>
      </c>
    </row>
    <row r="1680" spans="1:17">
      <c r="A1680" s="60">
        <v>43312</v>
      </c>
      <c r="B1680" s="61" t="s">
        <v>11801</v>
      </c>
      <c r="C1680" s="61" t="s">
        <v>11802</v>
      </c>
      <c r="D1680" s="61" t="s">
        <v>11803</v>
      </c>
      <c r="E1680" s="61" t="s">
        <v>78</v>
      </c>
      <c r="F1680" s="61">
        <v>40101010</v>
      </c>
      <c r="G1680" s="61">
        <v>4590901172</v>
      </c>
      <c r="H1680" s="110">
        <v>17931493717.0565</v>
      </c>
      <c r="I1680" s="113">
        <v>0.85</v>
      </c>
      <c r="J1680" s="110">
        <v>15241769659.498</v>
      </c>
      <c r="K1680" s="61">
        <v>1</v>
      </c>
      <c r="L1680" s="110">
        <v>0</v>
      </c>
      <c r="M1680" s="61">
        <v>0</v>
      </c>
      <c r="N1680" s="112" t="s">
        <v>11804</v>
      </c>
      <c r="O1680" s="61" t="s">
        <v>11805</v>
      </c>
      <c r="P1680" s="114" t="s">
        <v>11806</v>
      </c>
      <c r="Q1680" s="114" t="s">
        <v>11807</v>
      </c>
    </row>
    <row r="1681" spans="1:17">
      <c r="A1681" s="60">
        <v>43312</v>
      </c>
      <c r="B1681" s="61" t="s">
        <v>11808</v>
      </c>
      <c r="C1681" s="61" t="s">
        <v>11809</v>
      </c>
      <c r="D1681" s="61" t="s">
        <v>11810</v>
      </c>
      <c r="E1681" s="61" t="s">
        <v>78</v>
      </c>
      <c r="F1681" s="61">
        <v>20305030</v>
      </c>
      <c r="G1681" s="61">
        <v>3277619310</v>
      </c>
      <c r="H1681" s="110">
        <v>6783168104.90433</v>
      </c>
      <c r="I1681" s="113">
        <v>0.4</v>
      </c>
      <c r="J1681" s="110">
        <v>2713267241.96173</v>
      </c>
      <c r="K1681" s="61">
        <v>1</v>
      </c>
      <c r="L1681" s="110">
        <v>0</v>
      </c>
      <c r="M1681" s="61">
        <v>0</v>
      </c>
      <c r="N1681" s="112" t="s">
        <v>11811</v>
      </c>
      <c r="O1681" s="61" t="s">
        <v>11812</v>
      </c>
      <c r="P1681" s="114" t="s">
        <v>11813</v>
      </c>
      <c r="Q1681" s="114" t="s">
        <v>11814</v>
      </c>
    </row>
    <row r="1682" spans="1:17">
      <c r="A1682" s="60">
        <v>43312</v>
      </c>
      <c r="B1682" s="61" t="s">
        <v>11815</v>
      </c>
      <c r="C1682" s="61" t="s">
        <v>11816</v>
      </c>
      <c r="D1682" s="61" t="s">
        <v>11817</v>
      </c>
      <c r="E1682" s="61" t="s">
        <v>78</v>
      </c>
      <c r="F1682" s="61">
        <v>40101010</v>
      </c>
      <c r="G1682" s="61">
        <v>8320295290</v>
      </c>
      <c r="H1682" s="110">
        <v>6160314972.30205</v>
      </c>
      <c r="I1682" s="113">
        <v>0.75</v>
      </c>
      <c r="J1682" s="110">
        <v>4620236229.22653</v>
      </c>
      <c r="K1682" s="61">
        <v>1</v>
      </c>
      <c r="L1682" s="110">
        <v>0</v>
      </c>
      <c r="M1682" s="61">
        <v>0</v>
      </c>
      <c r="N1682" s="112" t="s">
        <v>11818</v>
      </c>
      <c r="O1682" s="61" t="s">
        <v>11819</v>
      </c>
      <c r="P1682" s="114" t="s">
        <v>11820</v>
      </c>
      <c r="Q1682" s="114" t="s">
        <v>11821</v>
      </c>
    </row>
    <row r="1683" spans="1:17">
      <c r="A1683" s="60">
        <v>43312</v>
      </c>
      <c r="B1683" s="61" t="s">
        <v>82</v>
      </c>
      <c r="C1683" s="61" t="s">
        <v>83</v>
      </c>
      <c r="D1683" s="61" t="s">
        <v>84</v>
      </c>
      <c r="E1683" s="61" t="s">
        <v>78</v>
      </c>
      <c r="F1683" s="61">
        <v>50102010</v>
      </c>
      <c r="G1683" s="61">
        <v>20475482897</v>
      </c>
      <c r="H1683" s="110">
        <v>184737667701.981</v>
      </c>
      <c r="I1683" s="113">
        <v>0.3</v>
      </c>
      <c r="J1683" s="110">
        <v>55421300310.5943</v>
      </c>
      <c r="K1683" s="61">
        <v>1</v>
      </c>
      <c r="L1683" s="110">
        <v>0</v>
      </c>
      <c r="M1683" s="61">
        <v>0</v>
      </c>
      <c r="N1683" s="112" t="s">
        <v>11822</v>
      </c>
      <c r="O1683" s="61" t="s">
        <v>11823</v>
      </c>
      <c r="P1683" s="114" t="s">
        <v>11824</v>
      </c>
      <c r="Q1683" s="114" t="s">
        <v>11825</v>
      </c>
    </row>
    <row r="1684" spans="1:17">
      <c r="A1684" s="60">
        <v>43312</v>
      </c>
      <c r="B1684" s="61" t="s">
        <v>11826</v>
      </c>
      <c r="C1684" s="61" t="s">
        <v>11827</v>
      </c>
      <c r="D1684" s="61" t="s">
        <v>11828</v>
      </c>
      <c r="E1684" s="61" t="s">
        <v>78</v>
      </c>
      <c r="F1684" s="61">
        <v>60102030</v>
      </c>
      <c r="G1684" s="61">
        <v>10956201535</v>
      </c>
      <c r="H1684" s="110">
        <v>34416363627.2723</v>
      </c>
      <c r="I1684" s="113">
        <v>0.35</v>
      </c>
      <c r="J1684" s="110">
        <v>12045727269.5453</v>
      </c>
      <c r="K1684" s="61">
        <v>1</v>
      </c>
      <c r="L1684" s="110">
        <v>0</v>
      </c>
      <c r="M1684" s="61">
        <v>0</v>
      </c>
      <c r="N1684" s="112" t="s">
        <v>11829</v>
      </c>
      <c r="O1684" s="61" t="s">
        <v>11830</v>
      </c>
      <c r="P1684" s="114" t="s">
        <v>11831</v>
      </c>
      <c r="Q1684" s="114" t="s">
        <v>11832</v>
      </c>
    </row>
    <row r="1685" spans="1:17">
      <c r="A1685" s="60">
        <v>43312</v>
      </c>
      <c r="B1685" s="61" t="s">
        <v>11833</v>
      </c>
      <c r="C1685" s="61" t="s">
        <v>11834</v>
      </c>
      <c r="D1685" s="61" t="s">
        <v>11835</v>
      </c>
      <c r="E1685" s="61" t="s">
        <v>78</v>
      </c>
      <c r="F1685" s="61">
        <v>40301030</v>
      </c>
      <c r="G1685" s="61">
        <v>2775300000</v>
      </c>
      <c r="H1685" s="110">
        <v>10822295992.8127</v>
      </c>
      <c r="I1685" s="113">
        <v>0.95</v>
      </c>
      <c r="J1685" s="110">
        <v>10281181193.172</v>
      </c>
      <c r="K1685" s="61">
        <v>1</v>
      </c>
      <c r="L1685" s="110">
        <v>0</v>
      </c>
      <c r="M1685" s="61">
        <v>0</v>
      </c>
      <c r="N1685" s="112" t="s">
        <v>11836</v>
      </c>
      <c r="O1685" s="61" t="s">
        <v>11837</v>
      </c>
      <c r="P1685" s="114" t="s">
        <v>11838</v>
      </c>
      <c r="Q1685" s="114" t="s">
        <v>11839</v>
      </c>
    </row>
    <row r="1686" spans="1:17">
      <c r="A1686" s="60">
        <v>43312</v>
      </c>
      <c r="B1686" s="61" t="s">
        <v>11840</v>
      </c>
      <c r="C1686" s="61" t="s">
        <v>11841</v>
      </c>
      <c r="D1686" s="61" t="s">
        <v>11842</v>
      </c>
      <c r="E1686" s="61" t="s">
        <v>78</v>
      </c>
      <c r="F1686" s="61">
        <v>10102010</v>
      </c>
      <c r="G1686" s="61">
        <v>25513438600</v>
      </c>
      <c r="H1686" s="110">
        <v>24612340811.8871</v>
      </c>
      <c r="I1686" s="113">
        <v>1</v>
      </c>
      <c r="J1686" s="110">
        <v>24612340811.8871</v>
      </c>
      <c r="K1686" s="61">
        <v>1</v>
      </c>
      <c r="L1686" s="110">
        <v>0</v>
      </c>
      <c r="M1686" s="61">
        <v>0</v>
      </c>
      <c r="N1686" s="112" t="s">
        <v>11843</v>
      </c>
      <c r="O1686" s="61" t="s">
        <v>11844</v>
      </c>
      <c r="P1686" s="114" t="s">
        <v>11845</v>
      </c>
      <c r="Q1686" s="114" t="s">
        <v>11846</v>
      </c>
    </row>
    <row r="1687" spans="1:17">
      <c r="A1687" s="60">
        <v>43312</v>
      </c>
      <c r="B1687" s="61" t="s">
        <v>11847</v>
      </c>
      <c r="C1687" s="61" t="s">
        <v>11848</v>
      </c>
      <c r="D1687" s="61" t="s">
        <v>11849</v>
      </c>
      <c r="E1687" s="61" t="s">
        <v>78</v>
      </c>
      <c r="F1687" s="61">
        <v>30201010</v>
      </c>
      <c r="G1687" s="61">
        <v>3244176905</v>
      </c>
      <c r="H1687" s="110">
        <v>14593762671.352</v>
      </c>
      <c r="I1687" s="113">
        <v>0.45</v>
      </c>
      <c r="J1687" s="110">
        <v>6567193202.10841</v>
      </c>
      <c r="K1687" s="61">
        <v>1</v>
      </c>
      <c r="L1687" s="110">
        <v>0</v>
      </c>
      <c r="M1687" s="61">
        <v>0</v>
      </c>
      <c r="N1687" s="112" t="s">
        <v>11850</v>
      </c>
      <c r="O1687" s="61" t="s">
        <v>11851</v>
      </c>
      <c r="P1687" s="114" t="s">
        <v>11852</v>
      </c>
      <c r="Q1687" s="114" t="s">
        <v>11853</v>
      </c>
    </row>
    <row r="1688" spans="1:17">
      <c r="A1688" s="60">
        <v>43312</v>
      </c>
      <c r="B1688" s="61" t="s">
        <v>11854</v>
      </c>
      <c r="C1688" s="61" t="s">
        <v>11855</v>
      </c>
      <c r="D1688" s="61" t="s">
        <v>11856</v>
      </c>
      <c r="E1688" s="61" t="s">
        <v>78</v>
      </c>
      <c r="F1688" s="61">
        <v>15102010</v>
      </c>
      <c r="G1688" s="61">
        <v>6982937817</v>
      </c>
      <c r="H1688" s="110">
        <v>7955431473.08003</v>
      </c>
      <c r="I1688" s="113">
        <v>0.35</v>
      </c>
      <c r="J1688" s="110">
        <v>2784401015.57801</v>
      </c>
      <c r="K1688" s="61">
        <v>1</v>
      </c>
      <c r="L1688" s="110">
        <v>0</v>
      </c>
      <c r="M1688" s="61">
        <v>0</v>
      </c>
      <c r="N1688" s="112" t="s">
        <v>11857</v>
      </c>
      <c r="O1688" s="61" t="s">
        <v>11858</v>
      </c>
      <c r="P1688" s="114" t="s">
        <v>11859</v>
      </c>
      <c r="Q1688" s="114" t="s">
        <v>11860</v>
      </c>
    </row>
    <row r="1689" spans="1:17">
      <c r="A1689" s="60">
        <v>43312</v>
      </c>
      <c r="B1689" s="61" t="s">
        <v>11861</v>
      </c>
      <c r="C1689" s="61" t="s">
        <v>11862</v>
      </c>
      <c r="D1689" s="61" t="s">
        <v>11863</v>
      </c>
      <c r="E1689" s="61" t="s">
        <v>78</v>
      </c>
      <c r="F1689" s="61">
        <v>55102010</v>
      </c>
      <c r="G1689" s="61">
        <v>2224012871</v>
      </c>
      <c r="H1689" s="110">
        <v>10543098934.1608</v>
      </c>
      <c r="I1689" s="113">
        <v>0.4</v>
      </c>
      <c r="J1689" s="110">
        <v>4217239573.66432</v>
      </c>
      <c r="K1689" s="61">
        <v>1</v>
      </c>
      <c r="L1689" s="110">
        <v>0</v>
      </c>
      <c r="M1689" s="61">
        <v>0</v>
      </c>
      <c r="N1689" s="112" t="s">
        <v>11864</v>
      </c>
      <c r="O1689" s="61" t="s">
        <v>11865</v>
      </c>
      <c r="P1689" s="114" t="s">
        <v>11866</v>
      </c>
      <c r="Q1689" s="114" t="s">
        <v>11867</v>
      </c>
    </row>
    <row r="1690" spans="1:17">
      <c r="A1690" s="60">
        <v>43312</v>
      </c>
      <c r="B1690" s="61" t="s">
        <v>11868</v>
      </c>
      <c r="C1690" s="61" t="s">
        <v>11869</v>
      </c>
      <c r="D1690" s="61" t="s">
        <v>11870</v>
      </c>
      <c r="E1690" s="61" t="s">
        <v>78</v>
      </c>
      <c r="F1690" s="61">
        <v>60102030</v>
      </c>
      <c r="G1690" s="61">
        <v>6930939579</v>
      </c>
      <c r="H1690" s="110">
        <v>25349071435.7824</v>
      </c>
      <c r="I1690" s="113">
        <v>0.4</v>
      </c>
      <c r="J1690" s="110">
        <v>10139628574.313</v>
      </c>
      <c r="K1690" s="61">
        <v>1</v>
      </c>
      <c r="L1690" s="110">
        <v>0</v>
      </c>
      <c r="M1690" s="61">
        <v>0</v>
      </c>
      <c r="N1690" s="112" t="s">
        <v>11871</v>
      </c>
      <c r="O1690" s="61" t="s">
        <v>11872</v>
      </c>
      <c r="P1690" s="114" t="s">
        <v>11873</v>
      </c>
      <c r="Q1690" s="114" t="s">
        <v>11874</v>
      </c>
    </row>
    <row r="1691" spans="1:17">
      <c r="A1691" s="60">
        <v>43312</v>
      </c>
      <c r="B1691" s="61" t="s">
        <v>11875</v>
      </c>
      <c r="C1691" s="61" t="s">
        <v>11876</v>
      </c>
      <c r="D1691" s="61" t="s">
        <v>11877</v>
      </c>
      <c r="E1691" s="61" t="s">
        <v>78</v>
      </c>
      <c r="F1691" s="61">
        <v>35202010</v>
      </c>
      <c r="G1691" s="61">
        <v>6284506624</v>
      </c>
      <c r="H1691" s="110">
        <v>9145876610.75422</v>
      </c>
      <c r="I1691" s="113">
        <v>0.25</v>
      </c>
      <c r="J1691" s="110">
        <v>2286469152.68856</v>
      </c>
      <c r="K1691" s="61">
        <v>1</v>
      </c>
      <c r="L1691" s="110">
        <v>0</v>
      </c>
      <c r="M1691" s="61">
        <v>0</v>
      </c>
      <c r="N1691" s="112" t="s">
        <v>11878</v>
      </c>
      <c r="O1691" s="61" t="s">
        <v>11879</v>
      </c>
      <c r="P1691" s="114" t="s">
        <v>11880</v>
      </c>
      <c r="Q1691" s="114" t="s">
        <v>11881</v>
      </c>
    </row>
    <row r="1692" spans="1:17">
      <c r="A1692" s="60">
        <v>43312</v>
      </c>
      <c r="B1692" s="61" t="s">
        <v>11882</v>
      </c>
      <c r="C1692" s="61" t="s">
        <v>11883</v>
      </c>
      <c r="D1692" s="61" t="s">
        <v>11884</v>
      </c>
      <c r="E1692" s="61" t="s">
        <v>78</v>
      </c>
      <c r="F1692" s="61">
        <v>55105010</v>
      </c>
      <c r="G1692" s="61">
        <v>4810443740</v>
      </c>
      <c r="H1692" s="110">
        <v>9281091635.00124</v>
      </c>
      <c r="I1692" s="113">
        <v>0.4</v>
      </c>
      <c r="J1692" s="110">
        <v>3712436654.0005</v>
      </c>
      <c r="K1692" s="61">
        <v>1</v>
      </c>
      <c r="L1692" s="110">
        <v>0</v>
      </c>
      <c r="M1692" s="61">
        <v>0</v>
      </c>
      <c r="N1692" s="112" t="s">
        <v>11885</v>
      </c>
      <c r="O1692" s="61" t="s">
        <v>11886</v>
      </c>
      <c r="P1692" s="114" t="s">
        <v>11887</v>
      </c>
      <c r="Q1692" s="114" t="s">
        <v>11888</v>
      </c>
    </row>
    <row r="1693" spans="1:17">
      <c r="A1693" s="60">
        <v>43312</v>
      </c>
      <c r="B1693" s="61" t="s">
        <v>11889</v>
      </c>
      <c r="C1693" s="61" t="s">
        <v>11890</v>
      </c>
      <c r="D1693" s="61" t="s">
        <v>11891</v>
      </c>
      <c r="E1693" s="61" t="s">
        <v>78</v>
      </c>
      <c r="F1693" s="61">
        <v>10102050</v>
      </c>
      <c r="G1693" s="61">
        <v>3398582500</v>
      </c>
      <c r="H1693" s="110">
        <v>7665829027.09901</v>
      </c>
      <c r="I1693" s="113">
        <v>1</v>
      </c>
      <c r="J1693" s="110">
        <v>7665829027.09901</v>
      </c>
      <c r="K1693" s="61">
        <v>1</v>
      </c>
      <c r="L1693" s="110">
        <v>0</v>
      </c>
      <c r="M1693" s="61">
        <v>0</v>
      </c>
      <c r="N1693" s="112" t="s">
        <v>11892</v>
      </c>
      <c r="O1693" s="61" t="s">
        <v>11893</v>
      </c>
      <c r="P1693" s="114" t="s">
        <v>11894</v>
      </c>
      <c r="Q1693" s="114" t="s">
        <v>11895</v>
      </c>
    </row>
    <row r="1694" spans="1:17">
      <c r="A1694" s="60">
        <v>43312</v>
      </c>
      <c r="B1694" s="61" t="s">
        <v>11896</v>
      </c>
      <c r="C1694" s="61" t="s">
        <v>11897</v>
      </c>
      <c r="D1694" s="61" t="s">
        <v>11898</v>
      </c>
      <c r="E1694" s="61" t="s">
        <v>78</v>
      </c>
      <c r="F1694" s="61">
        <v>20103010</v>
      </c>
      <c r="G1694" s="61">
        <v>5049156669</v>
      </c>
      <c r="H1694" s="110">
        <v>6016147882.37131</v>
      </c>
      <c r="I1694" s="113">
        <v>0.4</v>
      </c>
      <c r="J1694" s="110">
        <v>2406459152.94852</v>
      </c>
      <c r="K1694" s="61">
        <v>1</v>
      </c>
      <c r="L1694" s="110">
        <v>0</v>
      </c>
      <c r="M1694" s="61">
        <v>0</v>
      </c>
      <c r="N1694" s="112" t="s">
        <v>11899</v>
      </c>
      <c r="O1694" s="61" t="s">
        <v>11900</v>
      </c>
      <c r="P1694" s="114" t="s">
        <v>11901</v>
      </c>
      <c r="Q1694" s="114" t="s">
        <v>11902</v>
      </c>
    </row>
    <row r="1695" spans="1:17">
      <c r="A1695" s="60">
        <v>43312</v>
      </c>
      <c r="B1695" s="61" t="s">
        <v>11903</v>
      </c>
      <c r="C1695" s="61" t="s">
        <v>11904</v>
      </c>
      <c r="D1695" s="61" t="s">
        <v>11905</v>
      </c>
      <c r="E1695" s="61" t="s">
        <v>78</v>
      </c>
      <c r="F1695" s="61">
        <v>40301020</v>
      </c>
      <c r="G1695" s="61">
        <v>3594018538</v>
      </c>
      <c r="H1695" s="110">
        <v>12297381564.6827</v>
      </c>
      <c r="I1695" s="113">
        <v>0.45</v>
      </c>
      <c r="J1695" s="110">
        <v>5533821704.10722</v>
      </c>
      <c r="K1695" s="61">
        <v>1</v>
      </c>
      <c r="L1695" s="110">
        <v>0</v>
      </c>
      <c r="M1695" s="61">
        <v>0</v>
      </c>
      <c r="N1695" s="112" t="s">
        <v>11906</v>
      </c>
      <c r="O1695" s="61" t="s">
        <v>11907</v>
      </c>
      <c r="P1695" s="114" t="s">
        <v>11908</v>
      </c>
      <c r="Q1695" s="114" t="s">
        <v>11909</v>
      </c>
    </row>
    <row r="1696" spans="1:17">
      <c r="A1696" s="60">
        <v>43312</v>
      </c>
      <c r="B1696" s="61" t="s">
        <v>11910</v>
      </c>
      <c r="C1696" s="61" t="s">
        <v>11911</v>
      </c>
      <c r="D1696" s="61" t="s">
        <v>11912</v>
      </c>
      <c r="E1696" s="61" t="s">
        <v>78</v>
      </c>
      <c r="F1696" s="61">
        <v>50101020</v>
      </c>
      <c r="G1696" s="61">
        <v>13877410000</v>
      </c>
      <c r="H1696" s="110">
        <v>6561005091.02031</v>
      </c>
      <c r="I1696" s="113">
        <v>1</v>
      </c>
      <c r="J1696" s="110">
        <v>6561005091.02031</v>
      </c>
      <c r="K1696" s="61">
        <v>1</v>
      </c>
      <c r="L1696" s="110">
        <v>0</v>
      </c>
      <c r="M1696" s="61">
        <v>0</v>
      </c>
      <c r="N1696" s="112" t="s">
        <v>11913</v>
      </c>
      <c r="O1696" s="61" t="s">
        <v>11914</v>
      </c>
      <c r="P1696" s="114" t="s">
        <v>11915</v>
      </c>
      <c r="Q1696" s="114" t="s">
        <v>11916</v>
      </c>
    </row>
    <row r="1697" spans="1:17">
      <c r="A1697" s="60">
        <v>43312</v>
      </c>
      <c r="B1697" s="61" t="s">
        <v>11917</v>
      </c>
      <c r="C1697" s="61" t="s">
        <v>11918</v>
      </c>
      <c r="D1697" s="61" t="s">
        <v>11919</v>
      </c>
      <c r="E1697" s="61" t="s">
        <v>78</v>
      </c>
      <c r="F1697" s="61">
        <v>50101020</v>
      </c>
      <c r="G1697" s="61">
        <v>30598124345</v>
      </c>
      <c r="H1697" s="110">
        <v>37705901176.3698</v>
      </c>
      <c r="I1697" s="113">
        <v>0.2</v>
      </c>
      <c r="J1697" s="110">
        <v>7541180235.27395</v>
      </c>
      <c r="K1697" s="61">
        <v>1</v>
      </c>
      <c r="L1697" s="110">
        <v>0</v>
      </c>
      <c r="M1697" s="61">
        <v>0</v>
      </c>
      <c r="N1697" s="112" t="s">
        <v>11920</v>
      </c>
      <c r="O1697" s="61" t="s">
        <v>11921</v>
      </c>
      <c r="P1697" s="114" t="s">
        <v>11922</v>
      </c>
      <c r="Q1697" s="114" t="s">
        <v>11923</v>
      </c>
    </row>
    <row r="1698" spans="1:17">
      <c r="A1698" s="60">
        <v>43312</v>
      </c>
      <c r="B1698" s="61" t="s">
        <v>11924</v>
      </c>
      <c r="C1698" s="61" t="s">
        <v>11925</v>
      </c>
      <c r="D1698" s="61" t="s">
        <v>11926</v>
      </c>
      <c r="E1698" s="61" t="s">
        <v>78</v>
      </c>
      <c r="F1698" s="61">
        <v>60102030</v>
      </c>
      <c r="G1698" s="61">
        <v>7599610931</v>
      </c>
      <c r="H1698" s="110">
        <v>4939120030.5971</v>
      </c>
      <c r="I1698" s="113">
        <v>0.45</v>
      </c>
      <c r="J1698" s="110">
        <v>2222604013.76869</v>
      </c>
      <c r="K1698" s="61">
        <v>1</v>
      </c>
      <c r="L1698" s="110">
        <v>0</v>
      </c>
      <c r="M1698" s="61">
        <v>0</v>
      </c>
      <c r="N1698" s="112" t="s">
        <v>11927</v>
      </c>
      <c r="O1698" s="61" t="s">
        <v>11928</v>
      </c>
      <c r="P1698" s="114" t="s">
        <v>11929</v>
      </c>
      <c r="Q1698" s="114" t="s">
        <v>11930</v>
      </c>
    </row>
    <row r="1699" spans="1:17">
      <c r="A1699" s="60">
        <v>43312</v>
      </c>
      <c r="B1699" s="61" t="s">
        <v>11931</v>
      </c>
      <c r="C1699" s="61" t="s">
        <v>11932</v>
      </c>
      <c r="D1699" s="61" t="s">
        <v>11933</v>
      </c>
      <c r="E1699" s="61" t="s">
        <v>78</v>
      </c>
      <c r="F1699" s="61">
        <v>20105010</v>
      </c>
      <c r="G1699" s="61">
        <v>29090262630</v>
      </c>
      <c r="H1699" s="110">
        <v>41074799123.2995</v>
      </c>
      <c r="I1699" s="113">
        <v>0.2</v>
      </c>
      <c r="J1699" s="110">
        <v>8214959824.65991</v>
      </c>
      <c r="K1699" s="61">
        <v>1</v>
      </c>
      <c r="L1699" s="110">
        <v>0</v>
      </c>
      <c r="M1699" s="61">
        <v>0</v>
      </c>
      <c r="N1699" s="112" t="s">
        <v>11934</v>
      </c>
      <c r="O1699" s="61" t="s">
        <v>11935</v>
      </c>
      <c r="P1699" s="114" t="s">
        <v>11936</v>
      </c>
      <c r="Q1699" s="114" t="s">
        <v>11937</v>
      </c>
    </row>
    <row r="1700" spans="1:17">
      <c r="A1700" s="60">
        <v>43312</v>
      </c>
      <c r="B1700" s="61" t="s">
        <v>11938</v>
      </c>
      <c r="C1700" s="61" t="s">
        <v>11939</v>
      </c>
      <c r="D1700" s="61" t="s">
        <v>11940</v>
      </c>
      <c r="E1700" s="61" t="s">
        <v>78</v>
      </c>
      <c r="F1700" s="61">
        <v>40203020</v>
      </c>
      <c r="G1700" s="61">
        <v>2278327700</v>
      </c>
      <c r="H1700" s="110">
        <v>4546696798.45549</v>
      </c>
      <c r="I1700" s="113">
        <v>1</v>
      </c>
      <c r="J1700" s="110">
        <v>4546696798.45549</v>
      </c>
      <c r="K1700" s="61">
        <v>1</v>
      </c>
      <c r="L1700" s="110">
        <v>0</v>
      </c>
      <c r="M1700" s="61">
        <v>0</v>
      </c>
      <c r="N1700" s="112" t="s">
        <v>11941</v>
      </c>
      <c r="O1700" s="61" t="s">
        <v>11942</v>
      </c>
      <c r="P1700" s="114" t="s">
        <v>11943</v>
      </c>
      <c r="Q1700" s="114" t="s">
        <v>11944</v>
      </c>
    </row>
    <row r="1701" spans="1:17">
      <c r="A1701" s="60">
        <v>43312</v>
      </c>
      <c r="B1701" s="61" t="s">
        <v>11945</v>
      </c>
      <c r="C1701" s="61" t="s">
        <v>11946</v>
      </c>
      <c r="D1701" s="61" t="s">
        <v>11947</v>
      </c>
      <c r="E1701" s="61" t="s">
        <v>78</v>
      </c>
      <c r="F1701" s="61">
        <v>10102020</v>
      </c>
      <c r="G1701" s="61">
        <v>44647455984</v>
      </c>
      <c r="H1701" s="110">
        <v>74648072549.9168</v>
      </c>
      <c r="I1701" s="113">
        <v>0.4</v>
      </c>
      <c r="J1701" s="110">
        <v>29859229019.9667</v>
      </c>
      <c r="K1701" s="61">
        <v>1</v>
      </c>
      <c r="L1701" s="110">
        <v>0</v>
      </c>
      <c r="M1701" s="61">
        <v>0</v>
      </c>
      <c r="N1701" s="112" t="s">
        <v>11948</v>
      </c>
      <c r="O1701" s="61" t="s">
        <v>11949</v>
      </c>
      <c r="P1701" s="114" t="s">
        <v>11950</v>
      </c>
      <c r="Q1701" s="114" t="s">
        <v>11951</v>
      </c>
    </row>
    <row r="1702" spans="1:17">
      <c r="A1702" s="60">
        <v>43312</v>
      </c>
      <c r="B1702" s="61" t="s">
        <v>11952</v>
      </c>
      <c r="C1702" s="61" t="s">
        <v>11953</v>
      </c>
      <c r="D1702" s="61" t="s">
        <v>11954</v>
      </c>
      <c r="E1702" s="61" t="s">
        <v>78</v>
      </c>
      <c r="F1702" s="61">
        <v>60102030</v>
      </c>
      <c r="G1702" s="61">
        <v>21739888782</v>
      </c>
      <c r="H1702" s="110">
        <v>33688287797.3685</v>
      </c>
      <c r="I1702" s="113">
        <v>0.35</v>
      </c>
      <c r="J1702" s="110">
        <v>11790900729.079</v>
      </c>
      <c r="K1702" s="61">
        <v>1</v>
      </c>
      <c r="L1702" s="110">
        <v>0</v>
      </c>
      <c r="M1702" s="61">
        <v>0</v>
      </c>
      <c r="N1702" s="112" t="s">
        <v>11955</v>
      </c>
      <c r="O1702" s="61" t="s">
        <v>11956</v>
      </c>
      <c r="P1702" s="114" t="s">
        <v>11957</v>
      </c>
      <c r="Q1702" s="114" t="s">
        <v>11958</v>
      </c>
    </row>
    <row r="1703" spans="1:17">
      <c r="A1703" s="60">
        <v>43312</v>
      </c>
      <c r="B1703" s="61" t="s">
        <v>11959</v>
      </c>
      <c r="C1703" s="61" t="s">
        <v>11960</v>
      </c>
      <c r="D1703" s="61" t="s">
        <v>11961</v>
      </c>
      <c r="E1703" s="61" t="s">
        <v>78</v>
      </c>
      <c r="F1703" s="61">
        <v>35202010</v>
      </c>
      <c r="G1703" s="61">
        <v>6243018403</v>
      </c>
      <c r="H1703" s="110">
        <v>16309345082.1636</v>
      </c>
      <c r="I1703" s="113">
        <v>0.75</v>
      </c>
      <c r="J1703" s="110">
        <v>12232008811.6227</v>
      </c>
      <c r="K1703" s="61">
        <v>1</v>
      </c>
      <c r="L1703" s="110">
        <v>0</v>
      </c>
      <c r="M1703" s="61">
        <v>0</v>
      </c>
      <c r="N1703" s="112" t="s">
        <v>11962</v>
      </c>
      <c r="O1703" s="61" t="s">
        <v>11963</v>
      </c>
      <c r="P1703" s="114" t="s">
        <v>11964</v>
      </c>
      <c r="Q1703" s="114" t="s">
        <v>11965</v>
      </c>
    </row>
    <row r="1704" spans="1:17">
      <c r="A1704" s="60">
        <v>43312</v>
      </c>
      <c r="B1704" s="61" t="s">
        <v>11966</v>
      </c>
      <c r="C1704" s="61" t="s">
        <v>11967</v>
      </c>
      <c r="D1704" s="61" t="s">
        <v>11968</v>
      </c>
      <c r="E1704" s="61" t="s">
        <v>78</v>
      </c>
      <c r="F1704" s="61">
        <v>25502020</v>
      </c>
      <c r="G1704" s="61">
        <v>523650440</v>
      </c>
      <c r="H1704" s="110">
        <v>21548215606</v>
      </c>
      <c r="I1704" s="113">
        <v>0.75</v>
      </c>
      <c r="J1704" s="110">
        <v>16161161704.5</v>
      </c>
      <c r="K1704" s="61">
        <v>1</v>
      </c>
      <c r="L1704" s="110">
        <v>0</v>
      </c>
      <c r="M1704" s="61">
        <v>0</v>
      </c>
      <c r="N1704" s="112" t="s">
        <v>11969</v>
      </c>
      <c r="O1704" s="61" t="s">
        <v>11970</v>
      </c>
      <c r="P1704" s="114" t="s">
        <v>11971</v>
      </c>
      <c r="Q1704" s="114" t="s">
        <v>11972</v>
      </c>
    </row>
    <row r="1705" spans="1:17">
      <c r="A1705" s="60">
        <v>43312</v>
      </c>
      <c r="B1705" s="61" t="s">
        <v>11973</v>
      </c>
      <c r="C1705" s="61" t="s">
        <v>11974</v>
      </c>
      <c r="D1705" s="61" t="s">
        <v>11975</v>
      </c>
      <c r="E1705" s="61" t="s">
        <v>78</v>
      </c>
      <c r="F1705" s="61">
        <v>30202030</v>
      </c>
      <c r="G1705" s="61">
        <v>13694117500</v>
      </c>
      <c r="H1705" s="110">
        <v>11482804986.5238</v>
      </c>
      <c r="I1705" s="113">
        <v>0.15</v>
      </c>
      <c r="J1705" s="110">
        <v>1722420747.97857</v>
      </c>
      <c r="K1705" s="61">
        <v>1</v>
      </c>
      <c r="L1705" s="110">
        <v>0</v>
      </c>
      <c r="M1705" s="61">
        <v>0</v>
      </c>
      <c r="N1705" s="112" t="s">
        <v>11976</v>
      </c>
      <c r="O1705" s="61" t="s">
        <v>11977</v>
      </c>
      <c r="P1705" s="114" t="s">
        <v>11978</v>
      </c>
      <c r="Q1705" s="114" t="s">
        <v>11979</v>
      </c>
    </row>
    <row r="1706" spans="1:17">
      <c r="A1706" s="60">
        <v>43312</v>
      </c>
      <c r="B1706" s="61" t="s">
        <v>11980</v>
      </c>
      <c r="C1706" s="61" t="s">
        <v>11981</v>
      </c>
      <c r="D1706" s="61" t="s">
        <v>11982</v>
      </c>
      <c r="E1706" s="61" t="s">
        <v>78</v>
      </c>
      <c r="F1706" s="61">
        <v>55102010</v>
      </c>
      <c r="G1706" s="61">
        <v>1084470224</v>
      </c>
      <c r="H1706" s="110">
        <v>11035209902.4996</v>
      </c>
      <c r="I1706" s="113">
        <v>0.7</v>
      </c>
      <c r="J1706" s="110">
        <v>7724646931.74974</v>
      </c>
      <c r="K1706" s="61">
        <v>1</v>
      </c>
      <c r="L1706" s="110">
        <v>0</v>
      </c>
      <c r="M1706" s="61">
        <v>0</v>
      </c>
      <c r="N1706" s="112" t="s">
        <v>11983</v>
      </c>
      <c r="O1706" s="61" t="s">
        <v>11984</v>
      </c>
      <c r="P1706" s="114" t="s">
        <v>11985</v>
      </c>
      <c r="Q1706" s="114" t="s">
        <v>11986</v>
      </c>
    </row>
    <row r="1707" spans="1:17">
      <c r="A1707" s="60">
        <v>43312</v>
      </c>
      <c r="B1707" s="61" t="s">
        <v>11987</v>
      </c>
      <c r="C1707" s="61" t="s">
        <v>11988</v>
      </c>
      <c r="D1707" s="61" t="s">
        <v>11989</v>
      </c>
      <c r="E1707" s="61" t="s">
        <v>78</v>
      </c>
      <c r="F1707" s="61">
        <v>20105010</v>
      </c>
      <c r="G1707" s="61">
        <v>8593420344</v>
      </c>
      <c r="H1707" s="110">
        <v>15703745657.0806</v>
      </c>
      <c r="I1707" s="113">
        <v>0.3</v>
      </c>
      <c r="J1707" s="110">
        <v>4711123697.12418</v>
      </c>
      <c r="K1707" s="61">
        <v>1</v>
      </c>
      <c r="L1707" s="110">
        <v>0</v>
      </c>
      <c r="M1707" s="61">
        <v>0</v>
      </c>
      <c r="N1707" s="112" t="s">
        <v>11990</v>
      </c>
      <c r="O1707" s="61" t="s">
        <v>11991</v>
      </c>
      <c r="P1707" s="114" t="s">
        <v>11992</v>
      </c>
      <c r="Q1707" s="114" t="s">
        <v>11993</v>
      </c>
    </row>
    <row r="1708" spans="1:17">
      <c r="A1708" s="60">
        <v>43312</v>
      </c>
      <c r="B1708" s="61" t="s">
        <v>11994</v>
      </c>
      <c r="C1708" s="61" t="s">
        <v>11995</v>
      </c>
      <c r="D1708" s="61" t="s">
        <v>11996</v>
      </c>
      <c r="E1708" s="61" t="s">
        <v>78</v>
      </c>
      <c r="F1708" s="61">
        <v>60102030</v>
      </c>
      <c r="G1708" s="61">
        <v>19729061731</v>
      </c>
      <c r="H1708" s="110">
        <v>8699024943.99368</v>
      </c>
      <c r="I1708" s="113">
        <v>0.35</v>
      </c>
      <c r="J1708" s="110">
        <v>3044658730.39779</v>
      </c>
      <c r="K1708" s="61">
        <v>1</v>
      </c>
      <c r="L1708" s="110">
        <v>0</v>
      </c>
      <c r="M1708" s="61">
        <v>0</v>
      </c>
      <c r="N1708" s="112" t="s">
        <v>11997</v>
      </c>
      <c r="O1708" s="61" t="s">
        <v>11998</v>
      </c>
      <c r="P1708" s="114" t="s">
        <v>11999</v>
      </c>
      <c r="Q1708" s="114" t="s">
        <v>12000</v>
      </c>
    </row>
    <row r="1709" spans="1:17">
      <c r="A1709" s="60">
        <v>43312</v>
      </c>
      <c r="B1709" s="61" t="s">
        <v>12001</v>
      </c>
      <c r="C1709" s="61" t="s">
        <v>12002</v>
      </c>
      <c r="D1709" s="61" t="s">
        <v>12003</v>
      </c>
      <c r="E1709" s="61" t="s">
        <v>78</v>
      </c>
      <c r="F1709" s="61">
        <v>60102030</v>
      </c>
      <c r="G1709" s="61">
        <v>5917546000</v>
      </c>
      <c r="H1709" s="110">
        <v>5316414150.36032</v>
      </c>
      <c r="I1709" s="113">
        <v>0.3</v>
      </c>
      <c r="J1709" s="110">
        <v>1594924245.1081</v>
      </c>
      <c r="K1709" s="61">
        <v>1</v>
      </c>
      <c r="L1709" s="110">
        <v>0</v>
      </c>
      <c r="M1709" s="61">
        <v>0</v>
      </c>
      <c r="N1709" s="112" t="s">
        <v>12004</v>
      </c>
      <c r="O1709" s="61" t="s">
        <v>12005</v>
      </c>
      <c r="P1709" s="114" t="s">
        <v>12006</v>
      </c>
      <c r="Q1709" s="114" t="s">
        <v>12007</v>
      </c>
    </row>
    <row r="1710" spans="1:17">
      <c r="A1710" s="60">
        <v>43312</v>
      </c>
      <c r="B1710" s="61" t="s">
        <v>12008</v>
      </c>
      <c r="C1710" s="61" t="s">
        <v>12009</v>
      </c>
      <c r="D1710" s="61" t="s">
        <v>12010</v>
      </c>
      <c r="E1710" s="61" t="s">
        <v>78</v>
      </c>
      <c r="F1710" s="61">
        <v>25102010</v>
      </c>
      <c r="G1710" s="61">
        <v>8972885540</v>
      </c>
      <c r="H1710" s="110">
        <v>20467896136.3043</v>
      </c>
      <c r="I1710" s="113">
        <v>0.55</v>
      </c>
      <c r="J1710" s="110">
        <v>11257342874.9673</v>
      </c>
      <c r="K1710" s="61">
        <v>1</v>
      </c>
      <c r="L1710" s="110">
        <v>0</v>
      </c>
      <c r="M1710" s="61">
        <v>0</v>
      </c>
      <c r="N1710" s="112" t="s">
        <v>12011</v>
      </c>
      <c r="O1710" s="61" t="s">
        <v>12012</v>
      </c>
      <c r="P1710" s="114" t="s">
        <v>12013</v>
      </c>
      <c r="Q1710" s="114" t="s">
        <v>12014</v>
      </c>
    </row>
    <row r="1711" spans="1:17">
      <c r="A1711" s="60">
        <v>43312</v>
      </c>
      <c r="B1711" s="61" t="s">
        <v>12015</v>
      </c>
      <c r="C1711" s="61" t="s">
        <v>12016</v>
      </c>
      <c r="D1711" s="61" t="s">
        <v>12017</v>
      </c>
      <c r="E1711" s="61" t="s">
        <v>78</v>
      </c>
      <c r="F1711" s="61">
        <v>55104010</v>
      </c>
      <c r="G1711" s="61">
        <v>6537821440</v>
      </c>
      <c r="H1711" s="110">
        <v>11264133585.9261</v>
      </c>
      <c r="I1711" s="113">
        <v>0.45</v>
      </c>
      <c r="J1711" s="110">
        <v>5068860113.66675</v>
      </c>
      <c r="K1711" s="61">
        <v>1</v>
      </c>
      <c r="L1711" s="110">
        <v>0</v>
      </c>
      <c r="M1711" s="61">
        <v>0</v>
      </c>
      <c r="N1711" s="112" t="s">
        <v>12018</v>
      </c>
      <c r="O1711" s="61" t="s">
        <v>12019</v>
      </c>
      <c r="P1711" s="114" t="s">
        <v>12020</v>
      </c>
      <c r="Q1711" s="114" t="s">
        <v>12021</v>
      </c>
    </row>
    <row r="1712" spans="1:17">
      <c r="A1712" s="60">
        <v>43312</v>
      </c>
      <c r="B1712" s="61" t="s">
        <v>12022</v>
      </c>
      <c r="C1712" s="61" t="s">
        <v>12023</v>
      </c>
      <c r="D1712" s="61" t="s">
        <v>12024</v>
      </c>
      <c r="E1712" s="61" t="s">
        <v>78</v>
      </c>
      <c r="F1712" s="61">
        <v>25201040</v>
      </c>
      <c r="G1712" s="61">
        <v>2802917607</v>
      </c>
      <c r="H1712" s="110">
        <v>8179633777.90663</v>
      </c>
      <c r="I1712" s="113">
        <v>0.45</v>
      </c>
      <c r="J1712" s="110">
        <v>3680835200.05798</v>
      </c>
      <c r="K1712" s="61">
        <v>1</v>
      </c>
      <c r="L1712" s="110">
        <v>0</v>
      </c>
      <c r="M1712" s="61">
        <v>0</v>
      </c>
      <c r="N1712" s="112" t="s">
        <v>12025</v>
      </c>
      <c r="O1712" s="61" t="s">
        <v>12026</v>
      </c>
      <c r="P1712" s="114" t="s">
        <v>12027</v>
      </c>
      <c r="Q1712" s="114" t="s">
        <v>12028</v>
      </c>
    </row>
    <row r="1713" spans="1:17">
      <c r="A1713" s="60">
        <v>43312</v>
      </c>
      <c r="B1713" s="61" t="s">
        <v>12029</v>
      </c>
      <c r="C1713" s="61" t="s">
        <v>12030</v>
      </c>
      <c r="D1713" s="61" t="s">
        <v>12031</v>
      </c>
      <c r="E1713" s="61" t="s">
        <v>78</v>
      </c>
      <c r="F1713" s="61">
        <v>30302010</v>
      </c>
      <c r="G1713" s="61">
        <v>1206179417</v>
      </c>
      <c r="H1713" s="110">
        <v>10736590007.5123</v>
      </c>
      <c r="I1713" s="113">
        <v>0.6</v>
      </c>
      <c r="J1713" s="110">
        <v>6441954004.50737</v>
      </c>
      <c r="K1713" s="61">
        <v>1</v>
      </c>
      <c r="L1713" s="110">
        <v>0</v>
      </c>
      <c r="M1713" s="61">
        <v>0</v>
      </c>
      <c r="N1713" s="112" t="s">
        <v>12032</v>
      </c>
      <c r="O1713" s="61" t="s">
        <v>12033</v>
      </c>
      <c r="P1713" s="114" t="s">
        <v>12034</v>
      </c>
      <c r="Q1713" s="114" t="s">
        <v>12035</v>
      </c>
    </row>
    <row r="1714" spans="1:17">
      <c r="A1714" s="60">
        <v>43312</v>
      </c>
      <c r="B1714" s="61" t="s">
        <v>12036</v>
      </c>
      <c r="C1714" s="61" t="s">
        <v>12037</v>
      </c>
      <c r="D1714" s="61" t="s">
        <v>12038</v>
      </c>
      <c r="E1714" s="61" t="s">
        <v>78</v>
      </c>
      <c r="F1714" s="61">
        <v>25301020</v>
      </c>
      <c r="G1714" s="61">
        <v>291437908</v>
      </c>
      <c r="H1714" s="110">
        <v>11660430699.08</v>
      </c>
      <c r="I1714" s="113">
        <v>0.45</v>
      </c>
      <c r="J1714" s="110">
        <v>5247193814.586</v>
      </c>
      <c r="K1714" s="61">
        <v>1</v>
      </c>
      <c r="L1714" s="110">
        <v>0</v>
      </c>
      <c r="M1714" s="61">
        <v>0</v>
      </c>
      <c r="N1714" s="112" t="s">
        <v>12039</v>
      </c>
      <c r="O1714" s="61" t="s">
        <v>12040</v>
      </c>
      <c r="P1714" s="114" t="s">
        <v>12041</v>
      </c>
      <c r="Q1714" s="114" t="s">
        <v>12042</v>
      </c>
    </row>
    <row r="1715" spans="1:17">
      <c r="A1715" s="60">
        <v>43312</v>
      </c>
      <c r="B1715" s="61" t="s">
        <v>12043</v>
      </c>
      <c r="C1715" s="61" t="s">
        <v>12044</v>
      </c>
      <c r="D1715" s="61" t="s">
        <v>12045</v>
      </c>
      <c r="E1715" s="61" t="s">
        <v>78</v>
      </c>
      <c r="F1715" s="61">
        <v>40101010</v>
      </c>
      <c r="G1715" s="61">
        <v>86794044550</v>
      </c>
      <c r="H1715" s="110">
        <v>64261980315.8472</v>
      </c>
      <c r="I1715" s="113">
        <v>0.8</v>
      </c>
      <c r="J1715" s="110">
        <v>51409584252.6777</v>
      </c>
      <c r="K1715" s="61">
        <v>1</v>
      </c>
      <c r="L1715" s="110">
        <v>0</v>
      </c>
      <c r="M1715" s="61">
        <v>0</v>
      </c>
      <c r="N1715" s="112" t="s">
        <v>12046</v>
      </c>
      <c r="O1715" s="61" t="s">
        <v>12047</v>
      </c>
      <c r="P1715" s="114" t="s">
        <v>12048</v>
      </c>
      <c r="Q1715" s="114" t="s">
        <v>12049</v>
      </c>
    </row>
    <row r="1716" spans="1:17">
      <c r="A1716" s="60">
        <v>43312</v>
      </c>
      <c r="B1716" s="61" t="s">
        <v>12050</v>
      </c>
      <c r="C1716" s="61" t="s">
        <v>12051</v>
      </c>
      <c r="D1716" s="61" t="s">
        <v>12052</v>
      </c>
      <c r="E1716" s="61" t="s">
        <v>78</v>
      </c>
      <c r="F1716" s="61">
        <v>25502020</v>
      </c>
      <c r="G1716" s="61">
        <v>1203691445</v>
      </c>
      <c r="H1716" s="110">
        <v>43164375217.7</v>
      </c>
      <c r="I1716" s="113">
        <v>0.6</v>
      </c>
      <c r="J1716" s="110">
        <v>25898625130.62</v>
      </c>
      <c r="K1716" s="61">
        <v>1</v>
      </c>
      <c r="L1716" s="110">
        <v>0</v>
      </c>
      <c r="M1716" s="61">
        <v>0</v>
      </c>
      <c r="N1716" s="112" t="s">
        <v>12053</v>
      </c>
      <c r="O1716" s="61" t="s">
        <v>12054</v>
      </c>
      <c r="P1716" s="114" t="s">
        <v>12055</v>
      </c>
      <c r="Q1716" s="114" t="s">
        <v>12056</v>
      </c>
    </row>
    <row r="1717" spans="1:17">
      <c r="A1717" s="60">
        <v>43312</v>
      </c>
      <c r="B1717" s="61" t="s">
        <v>12057</v>
      </c>
      <c r="C1717" s="61" t="s">
        <v>12058</v>
      </c>
      <c r="D1717" s="61" t="s">
        <v>12059</v>
      </c>
      <c r="E1717" s="61" t="s">
        <v>78</v>
      </c>
      <c r="F1717" s="61">
        <v>60102030</v>
      </c>
      <c r="G1717" s="61">
        <v>2452000000</v>
      </c>
      <c r="H1717" s="110">
        <v>4762044818.81957</v>
      </c>
      <c r="I1717" s="113">
        <v>0.4</v>
      </c>
      <c r="J1717" s="110">
        <v>1904817927.52783</v>
      </c>
      <c r="K1717" s="61">
        <v>1</v>
      </c>
      <c r="L1717" s="110">
        <v>0</v>
      </c>
      <c r="M1717" s="61">
        <v>0</v>
      </c>
      <c r="N1717" s="112" t="s">
        <v>12060</v>
      </c>
      <c r="O1717" s="61" t="s">
        <v>12061</v>
      </c>
      <c r="P1717" s="114" t="s">
        <v>12062</v>
      </c>
      <c r="Q1717" s="114" t="s">
        <v>12063</v>
      </c>
    </row>
    <row r="1718" spans="1:17">
      <c r="A1718" s="60">
        <v>43312</v>
      </c>
      <c r="B1718" s="61" t="s">
        <v>12064</v>
      </c>
      <c r="C1718" s="61" t="s">
        <v>12065</v>
      </c>
      <c r="D1718" s="61" t="s">
        <v>12066</v>
      </c>
      <c r="E1718" s="61" t="s">
        <v>78</v>
      </c>
      <c r="F1718" s="61">
        <v>10102040</v>
      </c>
      <c r="G1718" s="61">
        <v>8072390303</v>
      </c>
      <c r="H1718" s="110">
        <v>6974609412.88748</v>
      </c>
      <c r="I1718" s="113">
        <v>0.4</v>
      </c>
      <c r="J1718" s="110">
        <v>2789843765.15499</v>
      </c>
      <c r="K1718" s="61">
        <v>1</v>
      </c>
      <c r="L1718" s="110">
        <v>0</v>
      </c>
      <c r="M1718" s="61">
        <v>0</v>
      </c>
      <c r="N1718" s="112" t="s">
        <v>12067</v>
      </c>
      <c r="O1718" s="61" t="s">
        <v>12068</v>
      </c>
      <c r="P1718" s="114" t="s">
        <v>12069</v>
      </c>
      <c r="Q1718" s="114" t="s">
        <v>12070</v>
      </c>
    </row>
    <row r="1719" spans="1:17">
      <c r="A1719" s="60">
        <v>43312</v>
      </c>
      <c r="B1719" s="61" t="s">
        <v>12071</v>
      </c>
      <c r="C1719" s="61" t="s">
        <v>12072</v>
      </c>
      <c r="D1719" s="61" t="s">
        <v>12073</v>
      </c>
      <c r="E1719" s="61" t="s">
        <v>78</v>
      </c>
      <c r="F1719" s="61">
        <v>45202030</v>
      </c>
      <c r="G1719" s="61">
        <v>12014791614</v>
      </c>
      <c r="H1719" s="110">
        <v>6660296224.85871</v>
      </c>
      <c r="I1719" s="113">
        <v>0.6</v>
      </c>
      <c r="J1719" s="110">
        <v>3996177734.91522</v>
      </c>
      <c r="K1719" s="61">
        <v>1</v>
      </c>
      <c r="L1719" s="110">
        <v>0</v>
      </c>
      <c r="M1719" s="61">
        <v>0</v>
      </c>
      <c r="N1719" s="112" t="s">
        <v>12074</v>
      </c>
      <c r="O1719" s="61" t="s">
        <v>12075</v>
      </c>
      <c r="P1719" s="114" t="s">
        <v>12076</v>
      </c>
      <c r="Q1719" s="114" t="s">
        <v>12077</v>
      </c>
    </row>
    <row r="1720" spans="1:17">
      <c r="A1720" s="60">
        <v>43312</v>
      </c>
      <c r="B1720" s="61" t="s">
        <v>12078</v>
      </c>
      <c r="C1720" s="61" t="s">
        <v>12079</v>
      </c>
      <c r="D1720" s="61" t="s">
        <v>12080</v>
      </c>
      <c r="E1720" s="61" t="s">
        <v>78</v>
      </c>
      <c r="F1720" s="61">
        <v>60102030</v>
      </c>
      <c r="G1720" s="61">
        <v>5492329250</v>
      </c>
      <c r="H1720" s="110">
        <v>6873154359.86314</v>
      </c>
      <c r="I1720" s="113">
        <v>0.25</v>
      </c>
      <c r="J1720" s="110">
        <v>1718288589.96578</v>
      </c>
      <c r="K1720" s="61">
        <v>1</v>
      </c>
      <c r="L1720" s="110">
        <v>0</v>
      </c>
      <c r="M1720" s="61">
        <v>0</v>
      </c>
      <c r="N1720" s="112" t="s">
        <v>12081</v>
      </c>
      <c r="O1720" s="61" t="s">
        <v>12082</v>
      </c>
      <c r="P1720" s="114" t="s">
        <v>12083</v>
      </c>
      <c r="Q1720" s="114" t="s">
        <v>12084</v>
      </c>
    </row>
    <row r="1721" spans="1:17">
      <c r="A1721" s="60">
        <v>43312</v>
      </c>
      <c r="B1721" s="61" t="s">
        <v>12085</v>
      </c>
      <c r="C1721" s="61" t="s">
        <v>12086</v>
      </c>
      <c r="D1721" s="61" t="s">
        <v>12087</v>
      </c>
      <c r="E1721" s="61" t="s">
        <v>78</v>
      </c>
      <c r="F1721" s="61">
        <v>60102030</v>
      </c>
      <c r="G1721" s="61">
        <v>5915223605</v>
      </c>
      <c r="H1721" s="110">
        <v>16621407834.7234</v>
      </c>
      <c r="I1721" s="113">
        <v>0.25</v>
      </c>
      <c r="J1721" s="110">
        <v>4155351958.68086</v>
      </c>
      <c r="K1721" s="61">
        <v>1</v>
      </c>
      <c r="L1721" s="110">
        <v>0</v>
      </c>
      <c r="M1721" s="61">
        <v>0</v>
      </c>
      <c r="N1721" s="112" t="s">
        <v>12088</v>
      </c>
      <c r="O1721" s="61" t="s">
        <v>12089</v>
      </c>
      <c r="P1721" s="114" t="s">
        <v>12090</v>
      </c>
      <c r="Q1721" s="114" t="s">
        <v>12091</v>
      </c>
    </row>
    <row r="1722" spans="1:17">
      <c r="A1722" s="60">
        <v>43312</v>
      </c>
      <c r="B1722" s="61" t="s">
        <v>12092</v>
      </c>
      <c r="C1722" s="61" t="s">
        <v>12093</v>
      </c>
      <c r="D1722" s="61" t="s">
        <v>12094</v>
      </c>
      <c r="E1722" s="61" t="s">
        <v>78</v>
      </c>
      <c r="F1722" s="61">
        <v>15104020</v>
      </c>
      <c r="G1722" s="61">
        <v>8034874339</v>
      </c>
      <c r="H1722" s="110">
        <v>4904589320.17484</v>
      </c>
      <c r="I1722" s="113">
        <v>0.3</v>
      </c>
      <c r="J1722" s="110">
        <v>1471376796.05245</v>
      </c>
      <c r="K1722" s="61">
        <v>1</v>
      </c>
      <c r="L1722" s="110">
        <v>0</v>
      </c>
      <c r="M1722" s="61">
        <v>0</v>
      </c>
      <c r="N1722" s="112" t="s">
        <v>12095</v>
      </c>
      <c r="O1722" s="61" t="s">
        <v>12096</v>
      </c>
      <c r="P1722" s="114" t="s">
        <v>12097</v>
      </c>
      <c r="Q1722" s="114" t="s">
        <v>12098</v>
      </c>
    </row>
    <row r="1723" spans="1:17">
      <c r="A1723" s="60">
        <v>43312</v>
      </c>
      <c r="B1723" s="61" t="s">
        <v>12099</v>
      </c>
      <c r="C1723" s="61" t="s">
        <v>12100</v>
      </c>
      <c r="D1723" s="61" t="s">
        <v>12101</v>
      </c>
      <c r="E1723" s="61" t="s">
        <v>78</v>
      </c>
      <c r="F1723" s="61">
        <v>45101010</v>
      </c>
      <c r="G1723" s="61">
        <v>155634434</v>
      </c>
      <c r="H1723" s="110">
        <v>6384124482.68</v>
      </c>
      <c r="I1723" s="113">
        <v>0.75</v>
      </c>
      <c r="J1723" s="110">
        <v>4788093362.01</v>
      </c>
      <c r="K1723" s="61">
        <v>1</v>
      </c>
      <c r="L1723" s="110">
        <v>0</v>
      </c>
      <c r="M1723" s="61">
        <v>0</v>
      </c>
      <c r="N1723" s="112" t="s">
        <v>12102</v>
      </c>
      <c r="O1723" s="61" t="s">
        <v>12103</v>
      </c>
      <c r="P1723" s="114" t="s">
        <v>12104</v>
      </c>
      <c r="Q1723" s="114" t="s">
        <v>12105</v>
      </c>
    </row>
    <row r="1724" spans="1:17">
      <c r="A1724" s="60">
        <v>43312</v>
      </c>
      <c r="B1724" s="61" t="s">
        <v>12106</v>
      </c>
      <c r="C1724" s="61" t="s">
        <v>12107</v>
      </c>
      <c r="D1724" s="61" t="s">
        <v>12108</v>
      </c>
      <c r="E1724" s="61" t="s">
        <v>78</v>
      </c>
      <c r="F1724" s="61">
        <v>45101010</v>
      </c>
      <c r="G1724" s="61">
        <v>132101098</v>
      </c>
      <c r="H1724" s="110">
        <v>34082083284</v>
      </c>
      <c r="I1724" s="113">
        <v>0.6</v>
      </c>
      <c r="J1724" s="110">
        <v>20449249970.4</v>
      </c>
      <c r="K1724" s="61">
        <v>1</v>
      </c>
      <c r="L1724" s="110">
        <v>0</v>
      </c>
      <c r="M1724" s="61">
        <v>0</v>
      </c>
      <c r="N1724" s="112" t="s">
        <v>12109</v>
      </c>
      <c r="O1724" s="61" t="s">
        <v>12110</v>
      </c>
      <c r="P1724" s="114" t="s">
        <v>12111</v>
      </c>
      <c r="Q1724" s="114" t="s">
        <v>12112</v>
      </c>
    </row>
    <row r="1725" spans="1:17">
      <c r="A1725" s="60">
        <v>43312</v>
      </c>
      <c r="B1725" s="61" t="s">
        <v>12113</v>
      </c>
      <c r="C1725" s="61" t="s">
        <v>12114</v>
      </c>
      <c r="D1725" s="61" t="s">
        <v>12115</v>
      </c>
      <c r="E1725" s="61" t="s">
        <v>78</v>
      </c>
      <c r="F1725" s="61">
        <v>40301020</v>
      </c>
      <c r="G1725" s="61">
        <v>1034107260</v>
      </c>
      <c r="H1725" s="110">
        <v>4757303235.69704</v>
      </c>
      <c r="I1725" s="113">
        <v>0.8</v>
      </c>
      <c r="J1725" s="110">
        <v>3805842588.55763</v>
      </c>
      <c r="K1725" s="61">
        <v>1</v>
      </c>
      <c r="L1725" s="110">
        <v>0</v>
      </c>
      <c r="M1725" s="61">
        <v>0</v>
      </c>
      <c r="N1725" s="112" t="s">
        <v>12116</v>
      </c>
      <c r="O1725" s="61" t="s">
        <v>12117</v>
      </c>
      <c r="P1725" s="114" t="s">
        <v>12118</v>
      </c>
      <c r="Q1725" s="114" t="s">
        <v>12119</v>
      </c>
    </row>
    <row r="1726" spans="1:17">
      <c r="A1726" s="60">
        <v>43312</v>
      </c>
      <c r="B1726" s="61" t="s">
        <v>12120</v>
      </c>
      <c r="C1726" s="61" t="s">
        <v>12121</v>
      </c>
      <c r="D1726" s="61" t="s">
        <v>12122</v>
      </c>
      <c r="E1726" s="61" t="s">
        <v>78</v>
      </c>
      <c r="F1726" s="61">
        <v>25302010</v>
      </c>
      <c r="G1726" s="61">
        <v>158119910</v>
      </c>
      <c r="H1726" s="110">
        <v>13604637056.4</v>
      </c>
      <c r="I1726" s="113">
        <v>0.9</v>
      </c>
      <c r="J1726" s="110">
        <v>12244173350.76</v>
      </c>
      <c r="K1726" s="61">
        <v>1</v>
      </c>
      <c r="L1726" s="110">
        <v>0</v>
      </c>
      <c r="M1726" s="61">
        <v>0</v>
      </c>
      <c r="N1726" s="112" t="s">
        <v>12123</v>
      </c>
      <c r="O1726" s="61" t="s">
        <v>12124</v>
      </c>
      <c r="P1726" s="114" t="s">
        <v>12125</v>
      </c>
      <c r="Q1726" s="114" t="s">
        <v>12126</v>
      </c>
    </row>
    <row r="1727" spans="1:17">
      <c r="A1727" s="60">
        <v>43312</v>
      </c>
      <c r="B1727" s="61" t="s">
        <v>12127</v>
      </c>
      <c r="C1727" s="61" t="s">
        <v>12128</v>
      </c>
      <c r="D1727" s="61" t="s">
        <v>12129</v>
      </c>
      <c r="E1727" s="61" t="s">
        <v>78</v>
      </c>
      <c r="F1727" s="61">
        <v>15105020</v>
      </c>
      <c r="G1727" s="61">
        <v>4674220811</v>
      </c>
      <c r="H1727" s="110">
        <v>5777886476.83554</v>
      </c>
      <c r="I1727" s="113">
        <v>0.35</v>
      </c>
      <c r="J1727" s="110">
        <v>2022260266.89244</v>
      </c>
      <c r="K1727" s="61">
        <v>1</v>
      </c>
      <c r="L1727" s="110">
        <v>0</v>
      </c>
      <c r="M1727" s="61">
        <v>0</v>
      </c>
      <c r="N1727" s="112" t="s">
        <v>12130</v>
      </c>
      <c r="O1727" s="61" t="s">
        <v>12131</v>
      </c>
      <c r="P1727" s="114" t="s">
        <v>12132</v>
      </c>
      <c r="Q1727" s="114" t="s">
        <v>12133</v>
      </c>
    </row>
    <row r="1728" spans="1:17">
      <c r="A1728" s="60">
        <v>43312</v>
      </c>
      <c r="B1728" s="61" t="s">
        <v>12134</v>
      </c>
      <c r="C1728" s="61" t="s">
        <v>12135</v>
      </c>
      <c r="D1728" s="61" t="s">
        <v>12136</v>
      </c>
      <c r="E1728" s="61" t="s">
        <v>78</v>
      </c>
      <c r="F1728" s="61">
        <v>10102010</v>
      </c>
      <c r="G1728" s="61">
        <v>21098902000</v>
      </c>
      <c r="H1728" s="110">
        <v>16105518943.8204</v>
      </c>
      <c r="I1728" s="113">
        <v>1</v>
      </c>
      <c r="J1728" s="110">
        <v>16105518943.8204</v>
      </c>
      <c r="K1728" s="61">
        <v>1</v>
      </c>
      <c r="L1728" s="110">
        <v>0</v>
      </c>
      <c r="M1728" s="61">
        <v>0</v>
      </c>
      <c r="N1728" s="112" t="s">
        <v>12137</v>
      </c>
      <c r="O1728" s="61" t="s">
        <v>12138</v>
      </c>
      <c r="P1728" s="114" t="s">
        <v>12139</v>
      </c>
      <c r="Q1728" s="114" t="s">
        <v>12140</v>
      </c>
    </row>
    <row r="1729" spans="1:17">
      <c r="A1729" s="60">
        <v>43312</v>
      </c>
      <c r="B1729" s="61" t="s">
        <v>12141</v>
      </c>
      <c r="C1729" s="61" t="s">
        <v>12142</v>
      </c>
      <c r="D1729" s="61" t="s">
        <v>12143</v>
      </c>
      <c r="E1729" s="61" t="s">
        <v>78</v>
      </c>
      <c r="F1729" s="61">
        <v>40301040</v>
      </c>
      <c r="G1729" s="61">
        <v>6899293833</v>
      </c>
      <c r="H1729" s="110">
        <v>7781009719.71353</v>
      </c>
      <c r="I1729" s="113">
        <v>1</v>
      </c>
      <c r="J1729" s="110">
        <v>7781009719.71353</v>
      </c>
      <c r="K1729" s="61">
        <v>1</v>
      </c>
      <c r="L1729" s="110">
        <v>0</v>
      </c>
      <c r="M1729" s="61">
        <v>0</v>
      </c>
      <c r="N1729" s="112" t="s">
        <v>12144</v>
      </c>
      <c r="O1729" s="61" t="s">
        <v>12145</v>
      </c>
      <c r="P1729" s="114" t="s">
        <v>12146</v>
      </c>
      <c r="Q1729" s="114" t="s">
        <v>12147</v>
      </c>
    </row>
    <row r="1730" spans="1:17">
      <c r="A1730" s="60">
        <v>43312</v>
      </c>
      <c r="B1730" s="61" t="s">
        <v>79</v>
      </c>
      <c r="C1730" s="61" t="s">
        <v>80</v>
      </c>
      <c r="D1730" s="61" t="s">
        <v>12148</v>
      </c>
      <c r="E1730" s="61" t="s">
        <v>78</v>
      </c>
      <c r="F1730" s="61">
        <v>40301020</v>
      </c>
      <c r="G1730" s="61">
        <v>7447576912</v>
      </c>
      <c r="H1730" s="110">
        <v>69093059160.7909</v>
      </c>
      <c r="I1730" s="113">
        <v>0.7</v>
      </c>
      <c r="J1730" s="110">
        <v>48365141412.5536</v>
      </c>
      <c r="K1730" s="61">
        <v>1</v>
      </c>
      <c r="L1730" s="110">
        <v>0</v>
      </c>
      <c r="M1730" s="61">
        <v>0</v>
      </c>
      <c r="N1730" s="112" t="s">
        <v>12149</v>
      </c>
      <c r="O1730" s="61" t="s">
        <v>12150</v>
      </c>
      <c r="P1730" s="114" t="s">
        <v>12151</v>
      </c>
      <c r="Q1730" s="114" t="s">
        <v>12152</v>
      </c>
    </row>
    <row r="1731" spans="1:17">
      <c r="A1731" s="60">
        <v>43312</v>
      </c>
      <c r="B1731" s="61" t="s">
        <v>12153</v>
      </c>
      <c r="C1731" s="61" t="s">
        <v>12154</v>
      </c>
      <c r="D1731" s="61" t="s">
        <v>12155</v>
      </c>
      <c r="E1731" s="61" t="s">
        <v>78</v>
      </c>
      <c r="F1731" s="61">
        <v>40101010</v>
      </c>
      <c r="G1731" s="61">
        <v>19856167000</v>
      </c>
      <c r="H1731" s="110">
        <v>13309728808.5483</v>
      </c>
      <c r="I1731" s="113">
        <v>0.14</v>
      </c>
      <c r="J1731" s="110">
        <v>1863362033.19677</v>
      </c>
      <c r="K1731" s="61">
        <v>1</v>
      </c>
      <c r="L1731" s="110">
        <v>0</v>
      </c>
      <c r="M1731" s="61">
        <v>0</v>
      </c>
      <c r="N1731" s="112" t="s">
        <v>12156</v>
      </c>
      <c r="O1731" s="61" t="s">
        <v>12157</v>
      </c>
      <c r="P1731" s="114" t="s">
        <v>12158</v>
      </c>
      <c r="Q1731" s="114" t="s">
        <v>12159</v>
      </c>
    </row>
    <row r="1732" spans="1:17">
      <c r="A1732" s="60">
        <v>43312</v>
      </c>
      <c r="B1732" s="61" t="s">
        <v>12160</v>
      </c>
      <c r="C1732" s="61" t="s">
        <v>12161</v>
      </c>
      <c r="D1732" s="61" t="s">
        <v>12162</v>
      </c>
      <c r="E1732" s="61" t="s">
        <v>78</v>
      </c>
      <c r="F1732" s="61">
        <v>25203010</v>
      </c>
      <c r="G1732" s="61">
        <v>1503222397</v>
      </c>
      <c r="H1732" s="110">
        <v>18437924050.2921</v>
      </c>
      <c r="I1732" s="113">
        <v>0.5</v>
      </c>
      <c r="J1732" s="110">
        <v>9218962025.14607</v>
      </c>
      <c r="K1732" s="61">
        <v>1</v>
      </c>
      <c r="L1732" s="110">
        <v>0</v>
      </c>
      <c r="M1732" s="61">
        <v>0</v>
      </c>
      <c r="N1732" s="112" t="s">
        <v>12163</v>
      </c>
      <c r="O1732" s="61" t="s">
        <v>12164</v>
      </c>
      <c r="P1732" s="114" t="s">
        <v>12165</v>
      </c>
      <c r="Q1732" s="114" t="s">
        <v>12166</v>
      </c>
    </row>
    <row r="1733" spans="1:17">
      <c r="A1733" s="60">
        <v>43312</v>
      </c>
      <c r="B1733" s="61" t="s">
        <v>12167</v>
      </c>
      <c r="C1733" s="61" t="s">
        <v>12168</v>
      </c>
      <c r="D1733" s="61" t="s">
        <v>12169</v>
      </c>
      <c r="E1733" s="61" t="s">
        <v>78</v>
      </c>
      <c r="F1733" s="61">
        <v>60102030</v>
      </c>
      <c r="G1733" s="61">
        <v>3387022464</v>
      </c>
      <c r="H1733" s="110">
        <v>9603645887.23294</v>
      </c>
      <c r="I1733" s="113">
        <v>0.35</v>
      </c>
      <c r="J1733" s="110">
        <v>3361276060.53153</v>
      </c>
      <c r="K1733" s="61">
        <v>1</v>
      </c>
      <c r="L1733" s="110">
        <v>0</v>
      </c>
      <c r="M1733" s="61">
        <v>0</v>
      </c>
      <c r="N1733" s="112" t="s">
        <v>12170</v>
      </c>
      <c r="O1733" s="61" t="s">
        <v>12171</v>
      </c>
      <c r="P1733" s="114" t="s">
        <v>12172</v>
      </c>
      <c r="Q1733" s="114" t="s">
        <v>12173</v>
      </c>
    </row>
    <row r="1734" spans="1:17">
      <c r="A1734" s="60">
        <v>43312</v>
      </c>
      <c r="B1734" s="61" t="s">
        <v>12174</v>
      </c>
      <c r="C1734" s="61" t="s">
        <v>12175</v>
      </c>
      <c r="D1734" s="61" t="s">
        <v>12176</v>
      </c>
      <c r="E1734" s="61" t="s">
        <v>78</v>
      </c>
      <c r="F1734" s="61">
        <v>45101010</v>
      </c>
      <c r="G1734" s="61">
        <v>71514660</v>
      </c>
      <c r="H1734" s="110">
        <v>5755499836.8</v>
      </c>
      <c r="I1734" s="113">
        <v>0.9</v>
      </c>
      <c r="J1734" s="110">
        <v>5179949853.12</v>
      </c>
      <c r="K1734" s="61">
        <v>1</v>
      </c>
      <c r="L1734" s="110">
        <v>0</v>
      </c>
      <c r="M1734" s="61">
        <v>0</v>
      </c>
      <c r="N1734" s="112" t="s">
        <v>12177</v>
      </c>
      <c r="O1734" s="61" t="s">
        <v>12178</v>
      </c>
      <c r="P1734" s="114" t="s">
        <v>12179</v>
      </c>
      <c r="Q1734" s="114" t="s">
        <v>12180</v>
      </c>
    </row>
    <row r="1735" spans="1:17">
      <c r="A1735" s="60">
        <v>43312</v>
      </c>
      <c r="B1735" s="61" t="s">
        <v>12181</v>
      </c>
      <c r="C1735" s="61" t="s">
        <v>12182</v>
      </c>
      <c r="D1735" s="61" t="s">
        <v>12183</v>
      </c>
      <c r="E1735" s="61" t="s">
        <v>78</v>
      </c>
      <c r="F1735" s="61">
        <v>35202010</v>
      </c>
      <c r="G1735" s="61">
        <v>11118288315</v>
      </c>
      <c r="H1735" s="110">
        <v>15188705547.4663</v>
      </c>
      <c r="I1735" s="113">
        <v>0.6</v>
      </c>
      <c r="J1735" s="110">
        <v>9113223328.47977</v>
      </c>
      <c r="K1735" s="61">
        <v>1</v>
      </c>
      <c r="L1735" s="110">
        <v>0</v>
      </c>
      <c r="M1735" s="61">
        <v>0</v>
      </c>
      <c r="N1735" s="112" t="s">
        <v>12184</v>
      </c>
      <c r="O1735" s="61" t="s">
        <v>12185</v>
      </c>
      <c r="P1735" s="114" t="s">
        <v>12186</v>
      </c>
      <c r="Q1735" s="114" t="s">
        <v>12187</v>
      </c>
    </row>
    <row r="1736" spans="1:17">
      <c r="A1736" s="60">
        <v>43312</v>
      </c>
      <c r="B1736" s="61" t="s">
        <v>12188</v>
      </c>
      <c r="C1736" s="61" t="s">
        <v>12189</v>
      </c>
      <c r="D1736" s="61" t="s">
        <v>12190</v>
      </c>
      <c r="E1736" s="61" t="s">
        <v>78</v>
      </c>
      <c r="F1736" s="61">
        <v>35102010</v>
      </c>
      <c r="G1736" s="61">
        <v>1192810740</v>
      </c>
      <c r="H1736" s="110">
        <v>5046585902.90742</v>
      </c>
      <c r="I1736" s="113">
        <v>1</v>
      </c>
      <c r="J1736" s="110">
        <v>5046585902.90742</v>
      </c>
      <c r="K1736" s="61">
        <v>1</v>
      </c>
      <c r="L1736" s="110">
        <v>0</v>
      </c>
      <c r="M1736" s="61">
        <v>0</v>
      </c>
      <c r="N1736" s="112" t="s">
        <v>12191</v>
      </c>
      <c r="O1736" s="61" t="s">
        <v>12192</v>
      </c>
      <c r="P1736" s="114" t="s">
        <v>12193</v>
      </c>
      <c r="Q1736" s="114" t="s">
        <v>12194</v>
      </c>
    </row>
    <row r="1737" spans="1:17">
      <c r="A1737" s="60">
        <v>43312</v>
      </c>
      <c r="B1737" s="61" t="s">
        <v>12195</v>
      </c>
      <c r="C1737" s="61" t="s">
        <v>12196</v>
      </c>
      <c r="D1737" s="61" t="s">
        <v>12197</v>
      </c>
      <c r="E1737" s="61" t="s">
        <v>78</v>
      </c>
      <c r="F1737" s="61">
        <v>45301020</v>
      </c>
      <c r="G1737" s="61">
        <v>4917935620</v>
      </c>
      <c r="H1737" s="110">
        <v>5941269082.09987</v>
      </c>
      <c r="I1737" s="113">
        <v>0.6</v>
      </c>
      <c r="J1737" s="110">
        <v>3564761449.25992</v>
      </c>
      <c r="K1737" s="61">
        <v>1</v>
      </c>
      <c r="L1737" s="110">
        <v>0</v>
      </c>
      <c r="M1737" s="61">
        <v>0</v>
      </c>
      <c r="N1737" s="112" t="s">
        <v>12198</v>
      </c>
      <c r="O1737" s="61" t="s">
        <v>12199</v>
      </c>
      <c r="P1737" s="114" t="s">
        <v>12200</v>
      </c>
      <c r="Q1737" s="114" t="s">
        <v>12201</v>
      </c>
    </row>
    <row r="1738" spans="1:17">
      <c r="A1738" s="60">
        <v>43312</v>
      </c>
      <c r="B1738" s="61" t="s">
        <v>12202</v>
      </c>
      <c r="C1738" s="61" t="s">
        <v>12203</v>
      </c>
      <c r="D1738" s="61" t="s">
        <v>12204</v>
      </c>
      <c r="E1738" s="61" t="s">
        <v>78</v>
      </c>
      <c r="F1738" s="61">
        <v>30101040</v>
      </c>
      <c r="G1738" s="61">
        <v>9539704700</v>
      </c>
      <c r="H1738" s="110">
        <v>12156903716.636</v>
      </c>
      <c r="I1738" s="113">
        <v>0.25</v>
      </c>
      <c r="J1738" s="110">
        <v>3039225929.15899</v>
      </c>
      <c r="K1738" s="61">
        <v>1</v>
      </c>
      <c r="L1738" s="110">
        <v>0</v>
      </c>
      <c r="M1738" s="61">
        <v>0</v>
      </c>
      <c r="N1738" s="112" t="s">
        <v>12205</v>
      </c>
      <c r="O1738" s="61" t="s">
        <v>12206</v>
      </c>
      <c r="P1738" s="114" t="s">
        <v>12207</v>
      </c>
      <c r="Q1738" s="114" t="s">
        <v>12208</v>
      </c>
    </row>
    <row r="1739" spans="1:17">
      <c r="A1739" s="60">
        <v>43312</v>
      </c>
      <c r="B1739" s="61" t="s">
        <v>12209</v>
      </c>
      <c r="C1739" s="61" t="s">
        <v>12210</v>
      </c>
      <c r="D1739" s="61" t="s">
        <v>12211</v>
      </c>
      <c r="E1739" s="61" t="s">
        <v>78</v>
      </c>
      <c r="F1739" s="61">
        <v>60102030</v>
      </c>
      <c r="G1739" s="61">
        <v>4399649209</v>
      </c>
      <c r="H1739" s="110">
        <v>14297044765.2332</v>
      </c>
      <c r="I1739" s="113">
        <v>0.55</v>
      </c>
      <c r="J1739" s="110">
        <v>7863374620.87828</v>
      </c>
      <c r="K1739" s="61">
        <v>1</v>
      </c>
      <c r="L1739" s="110">
        <v>0</v>
      </c>
      <c r="M1739" s="61">
        <v>0</v>
      </c>
      <c r="N1739" s="112" t="s">
        <v>12212</v>
      </c>
      <c r="O1739" s="61" t="s">
        <v>12213</v>
      </c>
      <c r="P1739" s="114" t="s">
        <v>12214</v>
      </c>
      <c r="Q1739" s="114" t="s">
        <v>12215</v>
      </c>
    </row>
    <row r="1740" spans="1:17">
      <c r="A1740" s="60">
        <v>43312</v>
      </c>
      <c r="B1740" s="61" t="s">
        <v>12216</v>
      </c>
      <c r="C1740" s="61" t="s">
        <v>12217</v>
      </c>
      <c r="D1740" s="61" t="s">
        <v>12218</v>
      </c>
      <c r="E1740" s="61" t="s">
        <v>78</v>
      </c>
      <c r="F1740" s="61">
        <v>45203015</v>
      </c>
      <c r="G1740" s="61">
        <v>1097000000</v>
      </c>
      <c r="H1740" s="110">
        <v>18103579006.3909</v>
      </c>
      <c r="I1740" s="113">
        <v>0.65</v>
      </c>
      <c r="J1740" s="110">
        <v>11767326354.1541</v>
      </c>
      <c r="K1740" s="61">
        <v>1</v>
      </c>
      <c r="L1740" s="110">
        <v>0</v>
      </c>
      <c r="M1740" s="61">
        <v>0</v>
      </c>
      <c r="N1740" s="112" t="s">
        <v>12219</v>
      </c>
      <c r="O1740" s="61" t="s">
        <v>12220</v>
      </c>
      <c r="P1740" s="114" t="s">
        <v>12221</v>
      </c>
      <c r="Q1740" s="114" t="s">
        <v>12222</v>
      </c>
    </row>
    <row r="1741" spans="1:17">
      <c r="A1741" s="60">
        <v>43312</v>
      </c>
      <c r="B1741" s="61" t="s">
        <v>12223</v>
      </c>
      <c r="C1741" s="61" t="s">
        <v>12224</v>
      </c>
      <c r="D1741" s="61" t="s">
        <v>12225</v>
      </c>
      <c r="E1741" s="61" t="s">
        <v>78</v>
      </c>
      <c r="F1741" s="61">
        <v>25302010</v>
      </c>
      <c r="G1741" s="61">
        <v>330810000</v>
      </c>
      <c r="H1741" s="110">
        <v>10582611900</v>
      </c>
      <c r="I1741" s="113">
        <v>1</v>
      </c>
      <c r="J1741" s="110">
        <v>10582611900</v>
      </c>
      <c r="K1741" s="61">
        <v>1</v>
      </c>
      <c r="L1741" s="110">
        <v>0</v>
      </c>
      <c r="M1741" s="61">
        <v>0</v>
      </c>
      <c r="N1741" s="112" t="s">
        <v>12226</v>
      </c>
      <c r="O1741" s="61" t="s">
        <v>12227</v>
      </c>
      <c r="P1741" s="114" t="s">
        <v>12228</v>
      </c>
      <c r="Q1741" s="114" t="s">
        <v>12229</v>
      </c>
    </row>
    <row r="1742" spans="1:17">
      <c r="A1742" s="60">
        <v>43312</v>
      </c>
      <c r="B1742" s="61" t="s">
        <v>12230</v>
      </c>
      <c r="C1742" s="61" t="s">
        <v>12231</v>
      </c>
      <c r="D1742" s="61" t="s">
        <v>12232</v>
      </c>
      <c r="E1742" s="61" t="s">
        <v>78</v>
      </c>
      <c r="F1742" s="61">
        <v>45101010</v>
      </c>
      <c r="G1742" s="61">
        <v>9499376087</v>
      </c>
      <c r="H1742" s="110">
        <v>429987751744.57</v>
      </c>
      <c r="I1742" s="113">
        <v>0.6</v>
      </c>
      <c r="J1742" s="110">
        <v>257992651046.742</v>
      </c>
      <c r="K1742" s="61">
        <v>1</v>
      </c>
      <c r="L1742" s="110">
        <v>0</v>
      </c>
      <c r="M1742" s="61">
        <v>0</v>
      </c>
      <c r="N1742" s="112" t="s">
        <v>12233</v>
      </c>
      <c r="O1742" s="61" t="s">
        <v>12234</v>
      </c>
      <c r="P1742" s="114" t="s">
        <v>12235</v>
      </c>
      <c r="Q1742" s="114" t="s">
        <v>12236</v>
      </c>
    </row>
    <row r="1743" spans="1:17">
      <c r="A1743" s="60">
        <v>43312</v>
      </c>
      <c r="B1743" s="61" t="s">
        <v>12237</v>
      </c>
      <c r="C1743" s="61" t="s">
        <v>12238</v>
      </c>
      <c r="D1743" s="61" t="s">
        <v>12239</v>
      </c>
      <c r="E1743" s="61" t="s">
        <v>78</v>
      </c>
      <c r="F1743" s="61">
        <v>30202030</v>
      </c>
      <c r="G1743" s="61">
        <v>5616630360</v>
      </c>
      <c r="H1743" s="110">
        <v>12983780701.3247</v>
      </c>
      <c r="I1743" s="113">
        <v>0.35</v>
      </c>
      <c r="J1743" s="110">
        <v>4544323245.46364</v>
      </c>
      <c r="K1743" s="61">
        <v>1</v>
      </c>
      <c r="L1743" s="110">
        <v>0</v>
      </c>
      <c r="M1743" s="61">
        <v>0</v>
      </c>
      <c r="N1743" s="112" t="s">
        <v>12240</v>
      </c>
      <c r="O1743" s="61" t="s">
        <v>12241</v>
      </c>
      <c r="P1743" s="114" t="s">
        <v>12242</v>
      </c>
      <c r="Q1743" s="114" t="s">
        <v>12243</v>
      </c>
    </row>
    <row r="1744" spans="1:17">
      <c r="A1744" s="60">
        <v>43312</v>
      </c>
      <c r="B1744" s="61" t="s">
        <v>12244</v>
      </c>
      <c r="C1744" s="61" t="s">
        <v>12245</v>
      </c>
      <c r="D1744" s="61" t="s">
        <v>12246</v>
      </c>
      <c r="E1744" s="61" t="s">
        <v>78</v>
      </c>
      <c r="F1744" s="61">
        <v>30202030</v>
      </c>
      <c r="G1744" s="61">
        <v>4319334000</v>
      </c>
      <c r="H1744" s="110">
        <v>4992431568.14895</v>
      </c>
      <c r="I1744" s="113">
        <v>0.3</v>
      </c>
      <c r="J1744" s="110">
        <v>1497729470.44468</v>
      </c>
      <c r="K1744" s="61">
        <v>1</v>
      </c>
      <c r="L1744" s="110">
        <v>0</v>
      </c>
      <c r="M1744" s="61">
        <v>0</v>
      </c>
      <c r="N1744" s="112" t="s">
        <v>12247</v>
      </c>
      <c r="O1744" s="61" t="s">
        <v>12248</v>
      </c>
      <c r="P1744" s="114" t="s">
        <v>12249</v>
      </c>
      <c r="Q1744" s="114" t="s">
        <v>12250</v>
      </c>
    </row>
    <row r="1745" spans="1:17">
      <c r="A1745" s="60">
        <v>43312</v>
      </c>
      <c r="B1745" s="61" t="s">
        <v>12251</v>
      </c>
      <c r="C1745" s="61" t="s">
        <v>12252</v>
      </c>
      <c r="D1745" s="61" t="s">
        <v>12253</v>
      </c>
      <c r="E1745" s="61" t="s">
        <v>78</v>
      </c>
      <c r="F1745" s="61">
        <v>25502020</v>
      </c>
      <c r="G1745" s="61">
        <v>573582935</v>
      </c>
      <c r="H1745" s="110">
        <v>5535075322.75</v>
      </c>
      <c r="I1745" s="113">
        <v>0.75</v>
      </c>
      <c r="J1745" s="110">
        <v>4151306492.0625</v>
      </c>
      <c r="K1745" s="61">
        <v>1</v>
      </c>
      <c r="L1745" s="110">
        <v>0</v>
      </c>
      <c r="M1745" s="61">
        <v>0</v>
      </c>
      <c r="N1745" s="112" t="s">
        <v>12254</v>
      </c>
      <c r="O1745" s="61" t="s">
        <v>12255</v>
      </c>
      <c r="P1745" s="114" t="s">
        <v>12256</v>
      </c>
      <c r="Q1745" s="114" t="s">
        <v>12257</v>
      </c>
    </row>
    <row r="1746" spans="1:17">
      <c r="A1746" s="60">
        <v>43312</v>
      </c>
      <c r="B1746" s="61" t="s">
        <v>12258</v>
      </c>
      <c r="C1746" s="61" t="s">
        <v>12259</v>
      </c>
      <c r="D1746" s="61" t="s">
        <v>12260</v>
      </c>
      <c r="E1746" s="61" t="s">
        <v>78</v>
      </c>
      <c r="F1746" s="61">
        <v>30202030</v>
      </c>
      <c r="G1746" s="61">
        <v>12462034135</v>
      </c>
      <c r="H1746" s="110">
        <v>10306748505.6549</v>
      </c>
      <c r="I1746" s="113">
        <v>0.4</v>
      </c>
      <c r="J1746" s="110">
        <v>4122699402.26197</v>
      </c>
      <c r="K1746" s="61">
        <v>1</v>
      </c>
      <c r="L1746" s="110">
        <v>0</v>
      </c>
      <c r="M1746" s="61">
        <v>0</v>
      </c>
      <c r="N1746" s="112" t="s">
        <v>12261</v>
      </c>
      <c r="O1746" s="61" t="s">
        <v>12262</v>
      </c>
      <c r="P1746" s="114" t="s">
        <v>12263</v>
      </c>
      <c r="Q1746" s="114" t="s">
        <v>12264</v>
      </c>
    </row>
    <row r="1747" spans="1:17">
      <c r="A1747" s="60">
        <v>43312</v>
      </c>
      <c r="B1747" s="61" t="s">
        <v>12265</v>
      </c>
      <c r="C1747" s="61" t="s">
        <v>12266</v>
      </c>
      <c r="D1747" s="61" t="s">
        <v>12267</v>
      </c>
      <c r="E1747" s="61" t="s">
        <v>78</v>
      </c>
      <c r="F1747" s="61">
        <v>45101010</v>
      </c>
      <c r="G1747" s="61">
        <v>116243218</v>
      </c>
      <c r="H1747" s="110">
        <v>9619126289.5</v>
      </c>
      <c r="I1747" s="113">
        <v>0.4</v>
      </c>
      <c r="J1747" s="110">
        <v>3847650515.8</v>
      </c>
      <c r="K1747" s="61">
        <v>1</v>
      </c>
      <c r="L1747" s="110">
        <v>0</v>
      </c>
      <c r="M1747" s="61">
        <v>0</v>
      </c>
      <c r="N1747" s="112" t="s">
        <v>12268</v>
      </c>
      <c r="O1747" s="61" t="s">
        <v>12269</v>
      </c>
      <c r="P1747" s="114" t="s">
        <v>12270</v>
      </c>
      <c r="Q1747" s="114" t="s">
        <v>12271</v>
      </c>
    </row>
    <row r="1748" spans="1:17">
      <c r="A1748" s="60">
        <v>43312</v>
      </c>
      <c r="B1748" s="61" t="s">
        <v>12272</v>
      </c>
      <c r="C1748" s="61" t="s">
        <v>12273</v>
      </c>
      <c r="D1748" s="61" t="s">
        <v>12274</v>
      </c>
      <c r="E1748" s="61" t="s">
        <v>78</v>
      </c>
      <c r="F1748" s="61">
        <v>35203010</v>
      </c>
      <c r="G1748" s="61">
        <v>1223245675</v>
      </c>
      <c r="H1748" s="110">
        <v>12439548736.1654</v>
      </c>
      <c r="I1748" s="113">
        <v>0.4</v>
      </c>
      <c r="J1748" s="110">
        <v>4975819494.46614</v>
      </c>
      <c r="K1748" s="61">
        <v>1</v>
      </c>
      <c r="L1748" s="110">
        <v>0</v>
      </c>
      <c r="M1748" s="61">
        <v>0</v>
      </c>
      <c r="N1748" s="112" t="s">
        <v>12275</v>
      </c>
      <c r="O1748" s="61" t="s">
        <v>12276</v>
      </c>
      <c r="P1748" s="114" t="s">
        <v>12277</v>
      </c>
      <c r="Q1748" s="114" t="s">
        <v>12278</v>
      </c>
    </row>
    <row r="1749" spans="1:17">
      <c r="A1749" s="60">
        <v>43312</v>
      </c>
      <c r="B1749" s="61" t="s">
        <v>12279</v>
      </c>
      <c r="C1749" s="61" t="s">
        <v>12280</v>
      </c>
      <c r="D1749" s="61" t="s">
        <v>12281</v>
      </c>
      <c r="E1749" s="61" t="s">
        <v>78</v>
      </c>
      <c r="F1749" s="61">
        <v>25301040</v>
      </c>
      <c r="G1749" s="61">
        <v>385747097</v>
      </c>
      <c r="H1749" s="110">
        <v>13917755259.76</v>
      </c>
      <c r="I1749" s="113">
        <v>0.95</v>
      </c>
      <c r="J1749" s="110">
        <v>13221867496.772</v>
      </c>
      <c r="K1749" s="61">
        <v>1</v>
      </c>
      <c r="L1749" s="110">
        <v>0</v>
      </c>
      <c r="M1749" s="61">
        <v>0</v>
      </c>
      <c r="N1749" s="112" t="s">
        <v>12282</v>
      </c>
      <c r="O1749" s="61" t="s">
        <v>12283</v>
      </c>
      <c r="P1749" s="114" t="s">
        <v>12284</v>
      </c>
      <c r="Q1749" s="114" t="s">
        <v>12285</v>
      </c>
    </row>
    <row r="1750" spans="1:17">
      <c r="A1750" s="60">
        <v>43312</v>
      </c>
      <c r="B1750" s="61" t="s">
        <v>12286</v>
      </c>
      <c r="C1750" s="61" t="s">
        <v>12287</v>
      </c>
      <c r="D1750" s="61" t="s">
        <v>12288</v>
      </c>
      <c r="E1750" s="61" t="s">
        <v>78</v>
      </c>
      <c r="F1750" s="61">
        <v>25504050</v>
      </c>
      <c r="G1750" s="61">
        <v>2267064220</v>
      </c>
      <c r="H1750" s="110">
        <v>5165583460.69592</v>
      </c>
      <c r="I1750" s="113">
        <v>0.25</v>
      </c>
      <c r="J1750" s="110">
        <v>1291395865.17398</v>
      </c>
      <c r="K1750" s="61">
        <v>1</v>
      </c>
      <c r="L1750" s="110">
        <v>0</v>
      </c>
      <c r="M1750" s="61">
        <v>0</v>
      </c>
      <c r="N1750" s="112" t="s">
        <v>12289</v>
      </c>
      <c r="O1750" s="61" t="s">
        <v>12290</v>
      </c>
      <c r="P1750" s="114" t="s">
        <v>12291</v>
      </c>
      <c r="Q1750" s="114" t="s">
        <v>12292</v>
      </c>
    </row>
    <row r="1751" spans="1:17">
      <c r="A1751" s="60">
        <v>43312</v>
      </c>
      <c r="B1751" s="61" t="s">
        <v>12293</v>
      </c>
      <c r="C1751" s="61" t="s">
        <v>12294</v>
      </c>
      <c r="D1751" s="61" t="s">
        <v>12295</v>
      </c>
      <c r="E1751" s="61" t="s">
        <v>12296</v>
      </c>
      <c r="F1751" s="61">
        <v>55101010</v>
      </c>
      <c r="G1751" s="61">
        <v>537989759</v>
      </c>
      <c r="H1751" s="110">
        <v>14122823212.8329</v>
      </c>
      <c r="I1751" s="113">
        <v>0.3</v>
      </c>
      <c r="J1751" s="110">
        <v>4236846963.84986</v>
      </c>
      <c r="K1751" s="61">
        <v>1</v>
      </c>
      <c r="L1751" s="110">
        <v>0</v>
      </c>
      <c r="M1751" s="61">
        <v>0</v>
      </c>
      <c r="N1751" s="112" t="s">
        <v>12297</v>
      </c>
      <c r="O1751" s="61" t="s">
        <v>12298</v>
      </c>
      <c r="P1751" s="114" t="s">
        <v>12299</v>
      </c>
      <c r="Q1751" s="114" t="s">
        <v>12300</v>
      </c>
    </row>
    <row r="1752" spans="1:17">
      <c r="A1752" s="60">
        <v>43312</v>
      </c>
      <c r="B1752" s="61" t="s">
        <v>12301</v>
      </c>
      <c r="C1752" s="61" t="s">
        <v>12302</v>
      </c>
      <c r="D1752" s="61" t="s">
        <v>12303</v>
      </c>
      <c r="E1752" s="61" t="s">
        <v>12296</v>
      </c>
      <c r="F1752" s="61">
        <v>40101010</v>
      </c>
      <c r="G1752" s="61">
        <v>190049260</v>
      </c>
      <c r="H1752" s="110">
        <v>8252713598.66458</v>
      </c>
      <c r="I1752" s="113">
        <v>0.4</v>
      </c>
      <c r="J1752" s="110">
        <v>3301085439.46583</v>
      </c>
      <c r="K1752" s="61">
        <v>1</v>
      </c>
      <c r="L1752" s="110">
        <v>0</v>
      </c>
      <c r="M1752" s="61">
        <v>0</v>
      </c>
      <c r="N1752" s="112" t="s">
        <v>12304</v>
      </c>
      <c r="O1752" s="61" t="s">
        <v>12305</v>
      </c>
      <c r="P1752" s="114" t="s">
        <v>12306</v>
      </c>
      <c r="Q1752" s="114" t="s">
        <v>12307</v>
      </c>
    </row>
    <row r="1753" spans="1:17">
      <c r="A1753" s="60">
        <v>43312</v>
      </c>
      <c r="B1753" s="61" t="s">
        <v>12308</v>
      </c>
      <c r="C1753" s="61" t="s">
        <v>12309</v>
      </c>
      <c r="D1753" s="61" t="s">
        <v>12310</v>
      </c>
      <c r="E1753" s="61" t="s">
        <v>12311</v>
      </c>
      <c r="F1753" s="61">
        <v>50101020</v>
      </c>
      <c r="G1753" s="61">
        <v>490150389</v>
      </c>
      <c r="H1753" s="110">
        <v>6365855135.4089</v>
      </c>
      <c r="I1753" s="113">
        <v>0.5</v>
      </c>
      <c r="J1753" s="110">
        <v>3182927567.70445</v>
      </c>
      <c r="K1753" s="61">
        <v>1</v>
      </c>
      <c r="L1753" s="110">
        <v>0</v>
      </c>
      <c r="M1753" s="61">
        <v>0</v>
      </c>
      <c r="N1753" s="112" t="s">
        <v>12312</v>
      </c>
      <c r="O1753" s="61" t="s">
        <v>12313</v>
      </c>
      <c r="P1753" s="114" t="s">
        <v>12314</v>
      </c>
      <c r="Q1753" s="114" t="s">
        <v>12315</v>
      </c>
    </row>
    <row r="1754" spans="1:17">
      <c r="A1754" s="60">
        <v>43312</v>
      </c>
      <c r="B1754" s="61" t="s">
        <v>12316</v>
      </c>
      <c r="C1754" s="61" t="s">
        <v>12317</v>
      </c>
      <c r="D1754" s="61" t="s">
        <v>12318</v>
      </c>
      <c r="E1754" s="61" t="s">
        <v>12319</v>
      </c>
      <c r="F1754" s="61">
        <v>10102010</v>
      </c>
      <c r="G1754" s="61">
        <v>819424824</v>
      </c>
      <c r="H1754" s="110">
        <v>8048029417.27726</v>
      </c>
      <c r="I1754" s="113">
        <v>0.45</v>
      </c>
      <c r="J1754" s="110">
        <v>3621613237.77477</v>
      </c>
      <c r="K1754" s="61">
        <v>1</v>
      </c>
      <c r="L1754" s="110">
        <v>0</v>
      </c>
      <c r="M1754" s="61">
        <v>0</v>
      </c>
      <c r="N1754" s="112" t="s">
        <v>12320</v>
      </c>
      <c r="O1754" s="61" t="s">
        <v>12321</v>
      </c>
      <c r="P1754" s="114" t="s">
        <v>12322</v>
      </c>
      <c r="Q1754" s="114" t="s">
        <v>12323</v>
      </c>
    </row>
    <row r="1755" spans="1:17">
      <c r="A1755" s="60">
        <v>43312</v>
      </c>
      <c r="B1755" s="61" t="s">
        <v>12324</v>
      </c>
      <c r="C1755" s="61" t="s">
        <v>12325</v>
      </c>
      <c r="D1755" s="61" t="s">
        <v>12326</v>
      </c>
      <c r="E1755" s="61" t="s">
        <v>12319</v>
      </c>
      <c r="F1755" s="61">
        <v>40101010</v>
      </c>
      <c r="G1755" s="61">
        <v>280000000</v>
      </c>
      <c r="H1755" s="110">
        <v>10542487911.857</v>
      </c>
      <c r="I1755" s="113">
        <v>0.8</v>
      </c>
      <c r="J1755" s="110">
        <v>8433990329.48558</v>
      </c>
      <c r="K1755" s="61">
        <v>1</v>
      </c>
      <c r="L1755" s="110">
        <v>0</v>
      </c>
      <c r="M1755" s="61">
        <v>0</v>
      </c>
      <c r="N1755" s="112" t="s">
        <v>12327</v>
      </c>
      <c r="O1755" s="61" t="s">
        <v>12328</v>
      </c>
      <c r="P1755" s="114" t="s">
        <v>12329</v>
      </c>
      <c r="Q1755" s="114" t="s">
        <v>12330</v>
      </c>
    </row>
    <row r="1756" spans="1:17">
      <c r="A1756" s="60">
        <v>43312</v>
      </c>
      <c r="B1756" s="61" t="s">
        <v>12331</v>
      </c>
      <c r="C1756" s="61" t="s">
        <v>12332</v>
      </c>
      <c r="D1756" s="61" t="s">
        <v>12333</v>
      </c>
      <c r="E1756" s="61" t="s">
        <v>12334</v>
      </c>
      <c r="F1756" s="61">
        <v>30302010</v>
      </c>
      <c r="G1756" s="61">
        <v>82458180</v>
      </c>
      <c r="H1756" s="110">
        <v>7061631112.50168</v>
      </c>
      <c r="I1756" s="113">
        <v>0.35</v>
      </c>
      <c r="J1756" s="110">
        <v>2471570889.37559</v>
      </c>
      <c r="K1756" s="61">
        <v>1</v>
      </c>
      <c r="L1756" s="110">
        <v>0</v>
      </c>
      <c r="M1756" s="61">
        <v>0</v>
      </c>
      <c r="N1756" s="112" t="s">
        <v>12335</v>
      </c>
      <c r="O1756" s="61" t="s">
        <v>12336</v>
      </c>
      <c r="P1756" s="114" t="s">
        <v>12337</v>
      </c>
      <c r="Q1756" s="114" t="s">
        <v>12338</v>
      </c>
    </row>
    <row r="1757" spans="1:17">
      <c r="A1757" s="60">
        <v>43312</v>
      </c>
      <c r="B1757" s="61" t="s">
        <v>12339</v>
      </c>
      <c r="C1757" s="61" t="s">
        <v>12340</v>
      </c>
      <c r="D1757" s="61" t="s">
        <v>12341</v>
      </c>
      <c r="E1757" s="61" t="s">
        <v>12334</v>
      </c>
      <c r="F1757" s="61">
        <v>30302010</v>
      </c>
      <c r="G1757" s="61">
        <v>58458490</v>
      </c>
      <c r="H1757" s="110">
        <v>13979033723.6848</v>
      </c>
      <c r="I1757" s="113">
        <v>0.55</v>
      </c>
      <c r="J1757" s="110">
        <v>7688468548.02664</v>
      </c>
      <c r="K1757" s="61">
        <v>1</v>
      </c>
      <c r="L1757" s="110">
        <v>0</v>
      </c>
      <c r="M1757" s="61">
        <v>0</v>
      </c>
      <c r="N1757" s="112" t="s">
        <v>12342</v>
      </c>
      <c r="O1757" s="61" t="s">
        <v>12343</v>
      </c>
      <c r="P1757" s="114" t="s">
        <v>12344</v>
      </c>
      <c r="Q1757" s="114" t="s">
        <v>12345</v>
      </c>
    </row>
    <row r="1758" spans="1:17">
      <c r="A1758" s="60">
        <v>43312</v>
      </c>
      <c r="B1758" s="61" t="s">
        <v>12346</v>
      </c>
      <c r="C1758" s="61" t="s">
        <v>12347</v>
      </c>
      <c r="D1758" s="61" t="s">
        <v>12348</v>
      </c>
      <c r="E1758" s="61" t="s">
        <v>12334</v>
      </c>
      <c r="F1758" s="61">
        <v>35201010</v>
      </c>
      <c r="G1758" s="61">
        <v>125119752</v>
      </c>
      <c r="H1758" s="110">
        <v>30366971499.5754</v>
      </c>
      <c r="I1758" s="113">
        <v>0.65</v>
      </c>
      <c r="J1758" s="110">
        <v>19738531474.724</v>
      </c>
      <c r="K1758" s="61">
        <v>1</v>
      </c>
      <c r="L1758" s="110">
        <v>0</v>
      </c>
      <c r="M1758" s="61">
        <v>0</v>
      </c>
      <c r="N1758" s="112" t="s">
        <v>12349</v>
      </c>
      <c r="O1758" s="61" t="s">
        <v>12350</v>
      </c>
      <c r="P1758" s="114" t="s">
        <v>12351</v>
      </c>
      <c r="Q1758" s="114" t="s">
        <v>12352</v>
      </c>
    </row>
    <row r="1759" spans="1:17">
      <c r="A1759" s="60">
        <v>43312</v>
      </c>
      <c r="B1759" s="61" t="s">
        <v>12353</v>
      </c>
      <c r="C1759" s="61" t="s">
        <v>12354</v>
      </c>
      <c r="D1759" s="61" t="s">
        <v>12355</v>
      </c>
      <c r="E1759" s="61" t="s">
        <v>12334</v>
      </c>
      <c r="F1759" s="61">
        <v>35102010</v>
      </c>
      <c r="G1759" s="61">
        <v>137524520</v>
      </c>
      <c r="H1759" s="110">
        <v>11224233384.8836</v>
      </c>
      <c r="I1759" s="113">
        <v>0.25</v>
      </c>
      <c r="J1759" s="110">
        <v>2806058346.22089</v>
      </c>
      <c r="K1759" s="61">
        <v>1</v>
      </c>
      <c r="L1759" s="110">
        <v>0</v>
      </c>
      <c r="M1759" s="61">
        <v>0</v>
      </c>
      <c r="N1759" s="112" t="s">
        <v>12356</v>
      </c>
      <c r="O1759" s="61" t="s">
        <v>12357</v>
      </c>
      <c r="P1759" s="114" t="s">
        <v>12358</v>
      </c>
      <c r="Q1759" s="114" t="s">
        <v>12359</v>
      </c>
    </row>
    <row r="1760" spans="1:17">
      <c r="A1760" s="60">
        <v>43312</v>
      </c>
      <c r="B1760" s="61" t="s">
        <v>12360</v>
      </c>
      <c r="C1760" s="61" t="s">
        <v>12361</v>
      </c>
      <c r="D1760" s="61" t="s">
        <v>12362</v>
      </c>
      <c r="E1760" s="61" t="s">
        <v>12334</v>
      </c>
      <c r="F1760" s="61">
        <v>30202030</v>
      </c>
      <c r="G1760" s="61">
        <v>15048886</v>
      </c>
      <c r="H1760" s="110">
        <v>4547019593.25973</v>
      </c>
      <c r="I1760" s="113">
        <v>0.55</v>
      </c>
      <c r="J1760" s="110">
        <v>2500860776.29285</v>
      </c>
      <c r="K1760" s="61">
        <v>1</v>
      </c>
      <c r="L1760" s="110">
        <v>0</v>
      </c>
      <c r="M1760" s="61">
        <v>0</v>
      </c>
      <c r="N1760" s="112" t="s">
        <v>12363</v>
      </c>
      <c r="O1760" s="61" t="s">
        <v>12364</v>
      </c>
      <c r="P1760" s="114" t="s">
        <v>12365</v>
      </c>
      <c r="Q1760" s="114" t="s">
        <v>12366</v>
      </c>
    </row>
    <row r="1761" spans="1:17">
      <c r="A1761" s="60">
        <v>43312</v>
      </c>
      <c r="B1761" s="61" t="s">
        <v>12367</v>
      </c>
      <c r="C1761" s="61" t="s">
        <v>12368</v>
      </c>
      <c r="D1761" s="61" t="s">
        <v>12369</v>
      </c>
      <c r="E1761" s="61" t="s">
        <v>12334</v>
      </c>
      <c r="F1761" s="61">
        <v>25502020</v>
      </c>
      <c r="G1761" s="61">
        <v>22112705</v>
      </c>
      <c r="H1761" s="110">
        <v>4584039949.49269</v>
      </c>
      <c r="I1761" s="113">
        <v>0.49</v>
      </c>
      <c r="J1761" s="110">
        <v>2246179575.25142</v>
      </c>
      <c r="K1761" s="61">
        <v>1</v>
      </c>
      <c r="L1761" s="110">
        <v>0</v>
      </c>
      <c r="M1761" s="61">
        <v>0</v>
      </c>
      <c r="N1761" s="112" t="s">
        <v>12370</v>
      </c>
      <c r="O1761" s="61" t="s">
        <v>12371</v>
      </c>
      <c r="P1761" s="114" t="s">
        <v>12372</v>
      </c>
      <c r="Q1761" s="114" t="s">
        <v>12373</v>
      </c>
    </row>
    <row r="1762" spans="1:17">
      <c r="A1762" s="60">
        <v>43312</v>
      </c>
      <c r="B1762" s="61" t="s">
        <v>12374</v>
      </c>
      <c r="C1762" s="61" t="s">
        <v>12375</v>
      </c>
      <c r="D1762" s="61" t="s">
        <v>12376</v>
      </c>
      <c r="E1762" s="61" t="s">
        <v>12334</v>
      </c>
      <c r="F1762" s="61">
        <v>25201040</v>
      </c>
      <c r="G1762" s="61">
        <v>74818121</v>
      </c>
      <c r="H1762" s="110">
        <v>6273579537.657</v>
      </c>
      <c r="I1762" s="113">
        <v>0.65</v>
      </c>
      <c r="J1762" s="110">
        <v>4077826699.47705</v>
      </c>
      <c r="K1762" s="61">
        <v>1</v>
      </c>
      <c r="L1762" s="110">
        <v>0</v>
      </c>
      <c r="M1762" s="61">
        <v>0</v>
      </c>
      <c r="N1762" s="112" t="s">
        <v>12377</v>
      </c>
      <c r="O1762" s="61" t="s">
        <v>12378</v>
      </c>
      <c r="P1762" s="114" t="s">
        <v>12379</v>
      </c>
      <c r="Q1762" s="114" t="s">
        <v>12380</v>
      </c>
    </row>
    <row r="1763" spans="1:17">
      <c r="A1763" s="60">
        <v>43312</v>
      </c>
      <c r="B1763" s="61" t="s">
        <v>12381</v>
      </c>
      <c r="C1763" s="61" t="s">
        <v>12382</v>
      </c>
      <c r="D1763" s="61" t="s">
        <v>12383</v>
      </c>
      <c r="E1763" s="61" t="s">
        <v>12334</v>
      </c>
      <c r="F1763" s="61">
        <v>30101040</v>
      </c>
      <c r="G1763" s="61">
        <v>27875819</v>
      </c>
      <c r="H1763" s="110">
        <v>5444836590.08626</v>
      </c>
      <c r="I1763" s="113">
        <v>0.75</v>
      </c>
      <c r="J1763" s="110">
        <v>4083627442.5647</v>
      </c>
      <c r="K1763" s="61">
        <v>1</v>
      </c>
      <c r="L1763" s="110">
        <v>0</v>
      </c>
      <c r="M1763" s="61">
        <v>0</v>
      </c>
      <c r="N1763" s="112" t="s">
        <v>12384</v>
      </c>
      <c r="O1763" s="61" t="s">
        <v>12385</v>
      </c>
      <c r="P1763" s="114" t="s">
        <v>12386</v>
      </c>
      <c r="Q1763" s="114" t="s">
        <v>12387</v>
      </c>
    </row>
    <row r="1764" spans="1:17">
      <c r="A1764" s="60">
        <v>43312</v>
      </c>
      <c r="B1764" s="61" t="s">
        <v>12388</v>
      </c>
      <c r="C1764" s="61" t="s">
        <v>12389</v>
      </c>
      <c r="D1764" s="61" t="s">
        <v>12390</v>
      </c>
      <c r="E1764" s="61" t="s">
        <v>12334</v>
      </c>
      <c r="F1764" s="61">
        <v>40101010</v>
      </c>
      <c r="G1764" s="61">
        <v>296003062</v>
      </c>
      <c r="H1764" s="110">
        <v>11880872018.7726</v>
      </c>
      <c r="I1764" s="113">
        <v>1</v>
      </c>
      <c r="J1764" s="110">
        <v>11880872018.7726</v>
      </c>
      <c r="K1764" s="61">
        <v>1</v>
      </c>
      <c r="L1764" s="110">
        <v>0</v>
      </c>
      <c r="M1764" s="61">
        <v>0</v>
      </c>
      <c r="N1764" s="112" t="s">
        <v>12391</v>
      </c>
      <c r="O1764" s="61" t="s">
        <v>12392</v>
      </c>
      <c r="P1764" s="114" t="s">
        <v>12393</v>
      </c>
      <c r="Q1764" s="114" t="s">
        <v>12394</v>
      </c>
    </row>
    <row r="1765" spans="1:17">
      <c r="A1765" s="60">
        <v>43312</v>
      </c>
      <c r="B1765" s="61" t="s">
        <v>12395</v>
      </c>
      <c r="C1765" s="61" t="s">
        <v>12396</v>
      </c>
      <c r="D1765" s="61" t="s">
        <v>12397</v>
      </c>
      <c r="E1765" s="61" t="s">
        <v>12334</v>
      </c>
      <c r="F1765" s="61">
        <v>25101020</v>
      </c>
      <c r="G1765" s="61">
        <v>123875069</v>
      </c>
      <c r="H1765" s="110">
        <v>4916688028.96348</v>
      </c>
      <c r="I1765" s="113">
        <v>0.6</v>
      </c>
      <c r="J1765" s="110">
        <v>2950012817.37809</v>
      </c>
      <c r="K1765" s="61">
        <v>1</v>
      </c>
      <c r="L1765" s="110">
        <v>0</v>
      </c>
      <c r="M1765" s="61">
        <v>0</v>
      </c>
      <c r="N1765" s="112" t="s">
        <v>12398</v>
      </c>
      <c r="O1765" s="61" t="s">
        <v>12399</v>
      </c>
      <c r="P1765" s="114" t="s">
        <v>12400</v>
      </c>
      <c r="Q1765" s="114" t="s">
        <v>12401</v>
      </c>
    </row>
    <row r="1766" spans="1:17">
      <c r="A1766" s="60">
        <v>43312</v>
      </c>
      <c r="B1766" s="61" t="s">
        <v>12402</v>
      </c>
      <c r="C1766" s="61" t="s">
        <v>12403</v>
      </c>
      <c r="D1766" s="61" t="s">
        <v>12404</v>
      </c>
      <c r="E1766" s="61" t="s">
        <v>12334</v>
      </c>
      <c r="F1766" s="61">
        <v>25101010</v>
      </c>
      <c r="G1766" s="61">
        <v>533800000</v>
      </c>
      <c r="H1766" s="110">
        <v>5105850802.30635</v>
      </c>
      <c r="I1766" s="113">
        <v>0.35</v>
      </c>
      <c r="J1766" s="110">
        <v>1787047780.80722</v>
      </c>
      <c r="K1766" s="61">
        <v>1</v>
      </c>
      <c r="L1766" s="110">
        <v>0</v>
      </c>
      <c r="M1766" s="61">
        <v>0</v>
      </c>
      <c r="N1766" s="112" t="s">
        <v>12405</v>
      </c>
      <c r="O1766" s="61" t="s">
        <v>12406</v>
      </c>
      <c r="P1766" s="114" t="s">
        <v>12407</v>
      </c>
      <c r="Q1766" s="114" t="s">
        <v>12408</v>
      </c>
    </row>
    <row r="1767" spans="1:17">
      <c r="A1767" s="60">
        <v>43312</v>
      </c>
      <c r="B1767" s="61" t="s">
        <v>12409</v>
      </c>
      <c r="C1767" s="61" t="s">
        <v>12410</v>
      </c>
      <c r="D1767" s="61" t="s">
        <v>12411</v>
      </c>
      <c r="E1767" s="61" t="s">
        <v>12334</v>
      </c>
      <c r="F1767" s="61">
        <v>20103010</v>
      </c>
      <c r="G1767" s="61">
        <v>111355765</v>
      </c>
      <c r="H1767" s="110">
        <v>5823369465.42708</v>
      </c>
      <c r="I1767" s="113">
        <v>0.7</v>
      </c>
      <c r="J1767" s="110">
        <v>4076358625.79895</v>
      </c>
      <c r="K1767" s="61">
        <v>1</v>
      </c>
      <c r="L1767" s="110">
        <v>0</v>
      </c>
      <c r="M1767" s="61">
        <v>0</v>
      </c>
      <c r="N1767" s="112" t="s">
        <v>12412</v>
      </c>
      <c r="O1767" s="61" t="s">
        <v>12413</v>
      </c>
      <c r="P1767" s="114" t="s">
        <v>12414</v>
      </c>
      <c r="Q1767" s="114" t="s">
        <v>12415</v>
      </c>
    </row>
    <row r="1768" spans="1:17">
      <c r="A1768" s="60">
        <v>43312</v>
      </c>
      <c r="B1768" s="61" t="s">
        <v>12416</v>
      </c>
      <c r="C1768" s="61" t="s">
        <v>12417</v>
      </c>
      <c r="D1768" s="61" t="s">
        <v>12418</v>
      </c>
      <c r="E1768" s="61" t="s">
        <v>12334</v>
      </c>
      <c r="F1768" s="61">
        <v>20301010</v>
      </c>
      <c r="G1768" s="61">
        <v>37500000</v>
      </c>
      <c r="H1768" s="110">
        <v>4592589281.72351</v>
      </c>
      <c r="I1768" s="113">
        <v>0.5</v>
      </c>
      <c r="J1768" s="110">
        <v>2296294640.86175</v>
      </c>
      <c r="K1768" s="61">
        <v>1</v>
      </c>
      <c r="L1768" s="110">
        <v>0</v>
      </c>
      <c r="M1768" s="61">
        <v>0</v>
      </c>
      <c r="N1768" s="112" t="s">
        <v>12419</v>
      </c>
      <c r="O1768" s="61" t="s">
        <v>12420</v>
      </c>
      <c r="P1768" s="114" t="s">
        <v>12421</v>
      </c>
      <c r="Q1768" s="114" t="s">
        <v>12422</v>
      </c>
    </row>
    <row r="1769" spans="1:17">
      <c r="A1769" s="60">
        <v>43312</v>
      </c>
      <c r="B1769" s="61" t="s">
        <v>12423</v>
      </c>
      <c r="C1769" s="61" t="s">
        <v>12424</v>
      </c>
      <c r="D1769" s="61" t="s">
        <v>12425</v>
      </c>
      <c r="E1769" s="61" t="s">
        <v>12334</v>
      </c>
      <c r="F1769" s="61">
        <v>20106020</v>
      </c>
      <c r="G1769" s="61">
        <v>16286617</v>
      </c>
      <c r="H1769" s="110">
        <v>4884601978.72435</v>
      </c>
      <c r="I1769" s="113">
        <v>0.6</v>
      </c>
      <c r="J1769" s="110">
        <v>2930761187.23461</v>
      </c>
      <c r="K1769" s="61">
        <v>1</v>
      </c>
      <c r="L1769" s="110">
        <v>0</v>
      </c>
      <c r="M1769" s="61">
        <v>0</v>
      </c>
      <c r="N1769" s="112" t="s">
        <v>12426</v>
      </c>
      <c r="O1769" s="61" t="s">
        <v>12427</v>
      </c>
      <c r="P1769" s="114" t="s">
        <v>12428</v>
      </c>
      <c r="Q1769" s="114" t="s">
        <v>12429</v>
      </c>
    </row>
    <row r="1770" spans="1:17">
      <c r="A1770" s="60">
        <v>43312</v>
      </c>
      <c r="B1770" s="61" t="s">
        <v>12430</v>
      </c>
      <c r="C1770" s="61" t="s">
        <v>12431</v>
      </c>
      <c r="D1770" s="61" t="s">
        <v>12432</v>
      </c>
      <c r="E1770" s="61" t="s">
        <v>12334</v>
      </c>
      <c r="F1770" s="61">
        <v>20106010</v>
      </c>
      <c r="G1770" s="61">
        <v>66675650</v>
      </c>
      <c r="H1770" s="110">
        <v>6347791288.6068</v>
      </c>
      <c r="I1770" s="113">
        <v>0.55</v>
      </c>
      <c r="J1770" s="110">
        <v>3491285208.73374</v>
      </c>
      <c r="K1770" s="61">
        <v>1</v>
      </c>
      <c r="L1770" s="110">
        <v>0</v>
      </c>
      <c r="M1770" s="61">
        <v>0</v>
      </c>
      <c r="N1770" s="112" t="s">
        <v>12433</v>
      </c>
      <c r="O1770" s="61" t="s">
        <v>12434</v>
      </c>
      <c r="P1770" s="114" t="s">
        <v>12435</v>
      </c>
      <c r="Q1770" s="114" t="s">
        <v>12436</v>
      </c>
    </row>
    <row r="1771" spans="1:17">
      <c r="A1771" s="60">
        <v>43312</v>
      </c>
      <c r="B1771" s="61" t="s">
        <v>12437</v>
      </c>
      <c r="C1771" s="61" t="s">
        <v>12438</v>
      </c>
      <c r="D1771" s="61" t="s">
        <v>12439</v>
      </c>
      <c r="E1771" s="61" t="s">
        <v>12334</v>
      </c>
      <c r="F1771" s="61">
        <v>25101010</v>
      </c>
      <c r="G1771" s="61">
        <v>97343864</v>
      </c>
      <c r="H1771" s="110">
        <v>19840344157.6901</v>
      </c>
      <c r="I1771" s="113">
        <v>0.7</v>
      </c>
      <c r="J1771" s="110">
        <v>13888240910.383</v>
      </c>
      <c r="K1771" s="61">
        <v>1</v>
      </c>
      <c r="L1771" s="110">
        <v>0</v>
      </c>
      <c r="M1771" s="61">
        <v>0</v>
      </c>
      <c r="N1771" s="112" t="s">
        <v>12440</v>
      </c>
      <c r="O1771" s="61" t="s">
        <v>12441</v>
      </c>
      <c r="P1771" s="114" t="s">
        <v>12442</v>
      </c>
      <c r="Q1771" s="114" t="s">
        <v>12443</v>
      </c>
    </row>
    <row r="1772" spans="1:17">
      <c r="A1772" s="60">
        <v>43312</v>
      </c>
      <c r="B1772" s="61" t="s">
        <v>12444</v>
      </c>
      <c r="C1772" s="61" t="s">
        <v>12445</v>
      </c>
      <c r="D1772" s="61" t="s">
        <v>12446</v>
      </c>
      <c r="E1772" s="61" t="s">
        <v>12334</v>
      </c>
      <c r="F1772" s="61">
        <v>25102010</v>
      </c>
      <c r="G1772" s="61">
        <v>220276479</v>
      </c>
      <c r="H1772" s="110">
        <v>25500204738.3006</v>
      </c>
      <c r="I1772" s="113">
        <v>0.7</v>
      </c>
      <c r="J1772" s="110">
        <v>17850143316.8104</v>
      </c>
      <c r="K1772" s="61">
        <v>1</v>
      </c>
      <c r="L1772" s="110">
        <v>0</v>
      </c>
      <c r="M1772" s="61">
        <v>0</v>
      </c>
      <c r="N1772" s="112" t="s">
        <v>12447</v>
      </c>
      <c r="O1772" s="61" t="s">
        <v>12448</v>
      </c>
      <c r="P1772" s="114" t="s">
        <v>12449</v>
      </c>
      <c r="Q1772" s="114" t="s">
        <v>12450</v>
      </c>
    </row>
    <row r="1773" spans="1:17">
      <c r="A1773" s="60">
        <v>43312</v>
      </c>
      <c r="B1773" s="61" t="s">
        <v>12451</v>
      </c>
      <c r="C1773" s="61" t="s">
        <v>12452</v>
      </c>
      <c r="D1773" s="61" t="s">
        <v>12453</v>
      </c>
      <c r="E1773" s="61" t="s">
        <v>12334</v>
      </c>
      <c r="F1773" s="61">
        <v>15104050</v>
      </c>
      <c r="G1773" s="61">
        <v>133445785</v>
      </c>
      <c r="H1773" s="110">
        <v>6405970280.69548</v>
      </c>
      <c r="I1773" s="113">
        <v>0.6</v>
      </c>
      <c r="J1773" s="110">
        <v>3843582168.41729</v>
      </c>
      <c r="K1773" s="61">
        <v>1</v>
      </c>
      <c r="L1773" s="110">
        <v>0</v>
      </c>
      <c r="M1773" s="61">
        <v>0</v>
      </c>
      <c r="N1773" s="112" t="s">
        <v>12454</v>
      </c>
      <c r="O1773" s="61" t="s">
        <v>12455</v>
      </c>
      <c r="P1773" s="114" t="s">
        <v>12456</v>
      </c>
      <c r="Q1773" s="114" t="s">
        <v>12457</v>
      </c>
    </row>
    <row r="1774" spans="1:17">
      <c r="A1774" s="60">
        <v>43312</v>
      </c>
      <c r="B1774" s="61" t="s">
        <v>12458</v>
      </c>
      <c r="C1774" s="61" t="s">
        <v>12459</v>
      </c>
      <c r="D1774" s="61" t="s">
        <v>12460</v>
      </c>
      <c r="E1774" s="61" t="s">
        <v>12334</v>
      </c>
      <c r="F1774" s="61">
        <v>40101010</v>
      </c>
      <c r="G1774" s="61">
        <v>559978815</v>
      </c>
      <c r="H1774" s="110">
        <v>7834146922.40647</v>
      </c>
      <c r="I1774" s="113">
        <v>0.45</v>
      </c>
      <c r="J1774" s="110">
        <v>3525366115.08291</v>
      </c>
      <c r="K1774" s="61">
        <v>1</v>
      </c>
      <c r="L1774" s="110">
        <v>0</v>
      </c>
      <c r="M1774" s="61">
        <v>0</v>
      </c>
      <c r="N1774" s="112" t="s">
        <v>12461</v>
      </c>
      <c r="O1774" s="61" t="s">
        <v>12462</v>
      </c>
      <c r="P1774" s="114" t="s">
        <v>12463</v>
      </c>
      <c r="Q1774" s="114" t="s">
        <v>12464</v>
      </c>
    </row>
    <row r="1775" spans="1:17">
      <c r="A1775" s="60">
        <v>43312</v>
      </c>
      <c r="B1775" s="61" t="s">
        <v>12465</v>
      </c>
      <c r="C1775" s="61" t="s">
        <v>12466</v>
      </c>
      <c r="D1775" s="61" t="s">
        <v>12467</v>
      </c>
      <c r="E1775" s="61" t="s">
        <v>12334</v>
      </c>
      <c r="F1775" s="61">
        <v>45101010</v>
      </c>
      <c r="G1775" s="61">
        <v>76248345</v>
      </c>
      <c r="H1775" s="110">
        <v>7668116759.03991</v>
      </c>
      <c r="I1775" s="113">
        <v>0.6</v>
      </c>
      <c r="J1775" s="110">
        <v>4600870055.42395</v>
      </c>
      <c r="K1775" s="61">
        <v>1</v>
      </c>
      <c r="L1775" s="110">
        <v>0</v>
      </c>
      <c r="M1775" s="61">
        <v>0</v>
      </c>
      <c r="N1775" s="112" t="s">
        <v>12468</v>
      </c>
      <c r="O1775" s="61" t="s">
        <v>12469</v>
      </c>
      <c r="P1775" s="114" t="s">
        <v>12470</v>
      </c>
      <c r="Q1775" s="114" t="s">
        <v>12471</v>
      </c>
    </row>
    <row r="1776" spans="1:17">
      <c r="A1776" s="60">
        <v>43312</v>
      </c>
      <c r="B1776" s="61" t="s">
        <v>12472</v>
      </c>
      <c r="C1776" s="61" t="s">
        <v>12473</v>
      </c>
      <c r="D1776" s="61" t="s">
        <v>12474</v>
      </c>
      <c r="E1776" s="61" t="s">
        <v>12334</v>
      </c>
      <c r="F1776" s="61">
        <v>25301010</v>
      </c>
      <c r="G1776" s="61">
        <v>213940500</v>
      </c>
      <c r="H1776" s="110">
        <v>4972469494.47995</v>
      </c>
      <c r="I1776" s="113">
        <v>0.55</v>
      </c>
      <c r="J1776" s="110">
        <v>2734858221.96397</v>
      </c>
      <c r="K1776" s="61">
        <v>1</v>
      </c>
      <c r="L1776" s="110">
        <v>0</v>
      </c>
      <c r="M1776" s="61">
        <v>0</v>
      </c>
      <c r="N1776" s="112" t="s">
        <v>12475</v>
      </c>
      <c r="O1776" s="61" t="s">
        <v>12476</v>
      </c>
      <c r="P1776" s="114" t="s">
        <v>12477</v>
      </c>
      <c r="Q1776" s="114" t="s">
        <v>12478</v>
      </c>
    </row>
    <row r="1777" spans="1:17">
      <c r="A1777" s="60">
        <v>43312</v>
      </c>
      <c r="B1777" s="61" t="s">
        <v>12479</v>
      </c>
      <c r="C1777" s="61" t="s">
        <v>12480</v>
      </c>
      <c r="D1777" s="61" t="s">
        <v>12481</v>
      </c>
      <c r="E1777" s="61" t="s">
        <v>12334</v>
      </c>
      <c r="F1777" s="61">
        <v>40101010</v>
      </c>
      <c r="G1777" s="61">
        <v>418111537</v>
      </c>
      <c r="H1777" s="110">
        <v>20033771405.891</v>
      </c>
      <c r="I1777" s="113">
        <v>0.95</v>
      </c>
      <c r="J1777" s="110">
        <v>19032082835.5965</v>
      </c>
      <c r="K1777" s="61">
        <v>1</v>
      </c>
      <c r="L1777" s="110">
        <v>0</v>
      </c>
      <c r="M1777" s="61">
        <v>0</v>
      </c>
      <c r="N1777" s="112" t="s">
        <v>12482</v>
      </c>
      <c r="O1777" s="61" t="s">
        <v>12483</v>
      </c>
      <c r="P1777" s="114" t="s">
        <v>12484</v>
      </c>
      <c r="Q1777" s="114" t="s">
        <v>12485</v>
      </c>
    </row>
    <row r="1778" spans="1:17">
      <c r="A1778" s="60">
        <v>43312</v>
      </c>
      <c r="B1778" s="61" t="s">
        <v>12486</v>
      </c>
      <c r="C1778" s="61" t="s">
        <v>12487</v>
      </c>
      <c r="D1778" s="61" t="s">
        <v>12488</v>
      </c>
      <c r="E1778" s="61" t="s">
        <v>12334</v>
      </c>
      <c r="F1778" s="61">
        <v>55101010</v>
      </c>
      <c r="G1778" s="61">
        <v>641964077</v>
      </c>
      <c r="H1778" s="110">
        <v>19110002023.9574</v>
      </c>
      <c r="I1778" s="113">
        <v>0.4</v>
      </c>
      <c r="J1778" s="110">
        <v>7644000809.58298</v>
      </c>
      <c r="K1778" s="61">
        <v>1</v>
      </c>
      <c r="L1778" s="110">
        <v>0</v>
      </c>
      <c r="M1778" s="61">
        <v>0</v>
      </c>
      <c r="N1778" s="112" t="s">
        <v>12489</v>
      </c>
      <c r="O1778" s="61" t="s">
        <v>12490</v>
      </c>
      <c r="P1778" s="114" t="s">
        <v>12491</v>
      </c>
      <c r="Q1778" s="114" t="s">
        <v>12492</v>
      </c>
    </row>
    <row r="1779" spans="1:17">
      <c r="A1779" s="60">
        <v>43312</v>
      </c>
      <c r="B1779" s="61" t="s">
        <v>12493</v>
      </c>
      <c r="C1779" s="61" t="s">
        <v>12494</v>
      </c>
      <c r="D1779" s="61" t="s">
        <v>12495</v>
      </c>
      <c r="E1779" s="61" t="s">
        <v>12334</v>
      </c>
      <c r="F1779" s="61">
        <v>25102010</v>
      </c>
      <c r="G1779" s="61">
        <v>405363347</v>
      </c>
      <c r="H1779" s="110">
        <v>11487076476.0202</v>
      </c>
      <c r="I1779" s="113">
        <v>0.65</v>
      </c>
      <c r="J1779" s="110">
        <v>7466599709.41313</v>
      </c>
      <c r="K1779" s="61">
        <v>1</v>
      </c>
      <c r="L1779" s="110">
        <v>0</v>
      </c>
      <c r="M1779" s="61">
        <v>0</v>
      </c>
      <c r="N1779" s="112" t="s">
        <v>12496</v>
      </c>
      <c r="O1779" s="61" t="s">
        <v>12497</v>
      </c>
      <c r="P1779" s="114" t="s">
        <v>12498</v>
      </c>
      <c r="Q1779" s="114" t="s">
        <v>12499</v>
      </c>
    </row>
    <row r="1780" spans="1:17">
      <c r="A1780" s="60">
        <v>43312</v>
      </c>
      <c r="B1780" s="61" t="s">
        <v>12500</v>
      </c>
      <c r="C1780" s="61" t="s">
        <v>12501</v>
      </c>
      <c r="D1780" s="61" t="s">
        <v>12502</v>
      </c>
      <c r="E1780" s="61" t="s">
        <v>12334</v>
      </c>
      <c r="F1780" s="61">
        <v>55102010</v>
      </c>
      <c r="G1780" s="61">
        <v>92313000</v>
      </c>
      <c r="H1780" s="110">
        <v>4811020337.01336</v>
      </c>
      <c r="I1780" s="113">
        <v>0.3</v>
      </c>
      <c r="J1780" s="110">
        <v>1443306101.10401</v>
      </c>
      <c r="K1780" s="61">
        <v>1</v>
      </c>
      <c r="L1780" s="110">
        <v>0</v>
      </c>
      <c r="M1780" s="61">
        <v>0</v>
      </c>
      <c r="N1780" s="112" t="s">
        <v>12503</v>
      </c>
      <c r="O1780" s="61" t="s">
        <v>12504</v>
      </c>
      <c r="P1780" s="114" t="s">
        <v>12505</v>
      </c>
      <c r="Q1780" s="114" t="s">
        <v>12506</v>
      </c>
    </row>
    <row r="1781" spans="1:17">
      <c r="A1781" s="60">
        <v>43312</v>
      </c>
      <c r="B1781" s="61" t="s">
        <v>12507</v>
      </c>
      <c r="C1781" s="61" t="s">
        <v>12508</v>
      </c>
      <c r="D1781" s="61" t="s">
        <v>12509</v>
      </c>
      <c r="E1781" s="61" t="s">
        <v>12334</v>
      </c>
      <c r="F1781" s="61">
        <v>15104020</v>
      </c>
      <c r="G1781" s="61">
        <v>18870000</v>
      </c>
      <c r="H1781" s="110">
        <v>6958275600.05363</v>
      </c>
      <c r="I1781" s="113">
        <v>0.45</v>
      </c>
      <c r="J1781" s="110">
        <v>3131224020.02414</v>
      </c>
      <c r="K1781" s="61">
        <v>1</v>
      </c>
      <c r="L1781" s="110">
        <v>0</v>
      </c>
      <c r="M1781" s="61">
        <v>0</v>
      </c>
      <c r="N1781" s="112" t="s">
        <v>12510</v>
      </c>
      <c r="O1781" s="61" t="s">
        <v>12511</v>
      </c>
      <c r="P1781" s="114" t="s">
        <v>12512</v>
      </c>
      <c r="Q1781" s="114" t="s">
        <v>12513</v>
      </c>
    </row>
    <row r="1782" spans="1:17">
      <c r="A1782" s="60">
        <v>43312</v>
      </c>
      <c r="B1782" s="61" t="s">
        <v>12514</v>
      </c>
      <c r="C1782" s="61" t="s">
        <v>12515</v>
      </c>
      <c r="D1782" s="61" t="s">
        <v>12516</v>
      </c>
      <c r="E1782" s="61" t="s">
        <v>12334</v>
      </c>
      <c r="F1782" s="61">
        <v>50101020</v>
      </c>
      <c r="G1782" s="61">
        <v>261111808</v>
      </c>
      <c r="H1782" s="110">
        <v>6652381466.94677</v>
      </c>
      <c r="I1782" s="113">
        <v>0.12</v>
      </c>
      <c r="J1782" s="110">
        <v>798285776.033612</v>
      </c>
      <c r="K1782" s="61">
        <v>1</v>
      </c>
      <c r="L1782" s="110">
        <v>0</v>
      </c>
      <c r="M1782" s="61">
        <v>0</v>
      </c>
      <c r="N1782" s="112" t="s">
        <v>12517</v>
      </c>
      <c r="O1782" s="61" t="s">
        <v>12518</v>
      </c>
      <c r="P1782" s="114" t="s">
        <v>12519</v>
      </c>
      <c r="Q1782" s="114" t="s">
        <v>12520</v>
      </c>
    </row>
    <row r="1783" spans="1:17">
      <c r="A1783" s="60">
        <v>43312</v>
      </c>
      <c r="B1783" s="61" t="s">
        <v>12521</v>
      </c>
      <c r="C1783" s="61" t="s">
        <v>12522</v>
      </c>
      <c r="D1783" s="61" t="s">
        <v>12523</v>
      </c>
      <c r="E1783" s="61" t="s">
        <v>12334</v>
      </c>
      <c r="F1783" s="61">
        <v>30203010</v>
      </c>
      <c r="G1783" s="61">
        <v>137292497</v>
      </c>
      <c r="H1783" s="110">
        <v>13561722539.2214</v>
      </c>
      <c r="I1783" s="113">
        <v>0.85</v>
      </c>
      <c r="J1783" s="110">
        <v>11527464158.3382</v>
      </c>
      <c r="K1783" s="61">
        <v>1</v>
      </c>
      <c r="L1783" s="110">
        <v>0</v>
      </c>
      <c r="M1783" s="61">
        <v>0</v>
      </c>
      <c r="N1783" s="112" t="s">
        <v>12524</v>
      </c>
      <c r="O1783" s="61" t="s">
        <v>12525</v>
      </c>
      <c r="P1783" s="114" t="s">
        <v>12526</v>
      </c>
      <c r="Q1783" s="114" t="s">
        <v>12527</v>
      </c>
    </row>
    <row r="1784" spans="1:17">
      <c r="A1784" s="60">
        <v>43312</v>
      </c>
      <c r="B1784" s="61" t="s">
        <v>12528</v>
      </c>
      <c r="C1784" s="61" t="s">
        <v>12529</v>
      </c>
      <c r="D1784" s="61" t="s">
        <v>12530</v>
      </c>
      <c r="E1784" s="61" t="s">
        <v>12334</v>
      </c>
      <c r="F1784" s="61">
        <v>15101010</v>
      </c>
      <c r="G1784" s="61">
        <v>70592343</v>
      </c>
      <c r="H1784" s="110">
        <v>23664353126.5364</v>
      </c>
      <c r="I1784" s="113">
        <v>0.65</v>
      </c>
      <c r="J1784" s="110">
        <v>15381829532.2487</v>
      </c>
      <c r="K1784" s="61">
        <v>1</v>
      </c>
      <c r="L1784" s="110">
        <v>0</v>
      </c>
      <c r="M1784" s="61">
        <v>0</v>
      </c>
      <c r="N1784" s="112" t="s">
        <v>12531</v>
      </c>
      <c r="O1784" s="61" t="s">
        <v>12532</v>
      </c>
      <c r="P1784" s="114" t="s">
        <v>12533</v>
      </c>
      <c r="Q1784" s="114" t="s">
        <v>12534</v>
      </c>
    </row>
    <row r="1785" spans="1:17">
      <c r="A1785" s="60">
        <v>43312</v>
      </c>
      <c r="B1785" s="61" t="s">
        <v>12535</v>
      </c>
      <c r="C1785" s="61" t="s">
        <v>12536</v>
      </c>
      <c r="D1785" s="61" t="s">
        <v>12537</v>
      </c>
      <c r="E1785" s="61" t="s">
        <v>12334</v>
      </c>
      <c r="F1785" s="61">
        <v>20105010</v>
      </c>
      <c r="G1785" s="61">
        <v>172557111</v>
      </c>
      <c r="H1785" s="110">
        <v>11630810503.1958</v>
      </c>
      <c r="I1785" s="113">
        <v>0.55</v>
      </c>
      <c r="J1785" s="110">
        <v>6396945776.7577</v>
      </c>
      <c r="K1785" s="61">
        <v>1</v>
      </c>
      <c r="L1785" s="110">
        <v>0</v>
      </c>
      <c r="M1785" s="61">
        <v>0</v>
      </c>
      <c r="N1785" s="112" t="s">
        <v>12538</v>
      </c>
      <c r="O1785" s="61" t="s">
        <v>12539</v>
      </c>
      <c r="P1785" s="114" t="s">
        <v>12540</v>
      </c>
      <c r="Q1785" s="114" t="s">
        <v>12541</v>
      </c>
    </row>
    <row r="1786" spans="1:17">
      <c r="A1786" s="60">
        <v>43312</v>
      </c>
      <c r="B1786" s="61" t="s">
        <v>12542</v>
      </c>
      <c r="C1786" s="61" t="s">
        <v>12543</v>
      </c>
      <c r="D1786" s="61" t="s">
        <v>12544</v>
      </c>
      <c r="E1786" s="61" t="s">
        <v>12334</v>
      </c>
      <c r="F1786" s="61">
        <v>45203015</v>
      </c>
      <c r="G1786" s="61">
        <v>357815700</v>
      </c>
      <c r="H1786" s="110">
        <v>6797106892.23618</v>
      </c>
      <c r="I1786" s="113">
        <v>0.65</v>
      </c>
      <c r="J1786" s="110">
        <v>4418119479.95352</v>
      </c>
      <c r="K1786" s="61">
        <v>1</v>
      </c>
      <c r="L1786" s="110">
        <v>0</v>
      </c>
      <c r="M1786" s="61">
        <v>0</v>
      </c>
      <c r="N1786" s="112" t="s">
        <v>12545</v>
      </c>
      <c r="O1786" s="61" t="s">
        <v>12546</v>
      </c>
      <c r="P1786" s="114" t="s">
        <v>12547</v>
      </c>
      <c r="Q1786" s="114" t="s">
        <v>12548</v>
      </c>
    </row>
    <row r="1787" spans="1:17">
      <c r="A1787" s="60">
        <v>43312</v>
      </c>
      <c r="B1787" s="61" t="s">
        <v>12549</v>
      </c>
      <c r="C1787" s="61" t="s">
        <v>12550</v>
      </c>
      <c r="D1787" s="61" t="s">
        <v>12551</v>
      </c>
      <c r="E1787" s="61" t="s">
        <v>12334</v>
      </c>
      <c r="F1787" s="61">
        <v>25201010</v>
      </c>
      <c r="G1787" s="61">
        <v>163647814</v>
      </c>
      <c r="H1787" s="110">
        <v>10942525800.9208</v>
      </c>
      <c r="I1787" s="113">
        <v>0.65</v>
      </c>
      <c r="J1787" s="110">
        <v>7112641770.59849</v>
      </c>
      <c r="K1787" s="61">
        <v>1</v>
      </c>
      <c r="L1787" s="110">
        <v>0</v>
      </c>
      <c r="M1787" s="61">
        <v>0</v>
      </c>
      <c r="N1787" s="112" t="s">
        <v>12552</v>
      </c>
      <c r="O1787" s="61" t="s">
        <v>12553</v>
      </c>
      <c r="P1787" s="114" t="s">
        <v>12554</v>
      </c>
      <c r="Q1787" s="114" t="s">
        <v>12555</v>
      </c>
    </row>
    <row r="1788" spans="1:17">
      <c r="A1788" s="60">
        <v>43312</v>
      </c>
      <c r="B1788" s="61" t="s">
        <v>12556</v>
      </c>
      <c r="C1788" s="61" t="s">
        <v>12557</v>
      </c>
      <c r="D1788" s="61" t="s">
        <v>12558</v>
      </c>
      <c r="E1788" s="61" t="s">
        <v>12334</v>
      </c>
      <c r="F1788" s="61">
        <v>30302010</v>
      </c>
      <c r="G1788" s="61">
        <v>15618000</v>
      </c>
      <c r="H1788" s="110">
        <v>16893380413.8917</v>
      </c>
      <c r="I1788" s="113">
        <v>0.6</v>
      </c>
      <c r="J1788" s="110">
        <v>10136028248.335</v>
      </c>
      <c r="K1788" s="61">
        <v>1</v>
      </c>
      <c r="L1788" s="110">
        <v>0</v>
      </c>
      <c r="M1788" s="61">
        <v>0</v>
      </c>
      <c r="N1788" s="112" t="s">
        <v>12559</v>
      </c>
      <c r="O1788" s="61" t="s">
        <v>12560</v>
      </c>
      <c r="P1788" s="114" t="s">
        <v>12561</v>
      </c>
      <c r="Q1788" s="114" t="s">
        <v>12562</v>
      </c>
    </row>
    <row r="1789" spans="1:17">
      <c r="A1789" s="60">
        <v>43312</v>
      </c>
      <c r="B1789" s="61" t="s">
        <v>12563</v>
      </c>
      <c r="C1789" s="61" t="s">
        <v>12564</v>
      </c>
      <c r="D1789" s="61" t="s">
        <v>12565</v>
      </c>
      <c r="E1789" s="61" t="s">
        <v>12334</v>
      </c>
      <c r="F1789" s="61">
        <v>15101010</v>
      </c>
      <c r="G1789" s="61">
        <v>34275419</v>
      </c>
      <c r="H1789" s="110">
        <v>11015074536.7184</v>
      </c>
      <c r="I1789" s="113">
        <v>0.5</v>
      </c>
      <c r="J1789" s="110">
        <v>5507537268.35918</v>
      </c>
      <c r="K1789" s="61">
        <v>1</v>
      </c>
      <c r="L1789" s="110">
        <v>0</v>
      </c>
      <c r="M1789" s="61">
        <v>0</v>
      </c>
      <c r="N1789" s="112" t="s">
        <v>12566</v>
      </c>
      <c r="O1789" s="61" t="s">
        <v>12567</v>
      </c>
      <c r="P1789" s="114" t="s">
        <v>12568</v>
      </c>
      <c r="Q1789" s="114" t="s">
        <v>12569</v>
      </c>
    </row>
    <row r="1790" spans="1:17">
      <c r="A1790" s="60">
        <v>43312</v>
      </c>
      <c r="B1790" s="61" t="s">
        <v>12570</v>
      </c>
      <c r="C1790" s="61" t="s">
        <v>12571</v>
      </c>
      <c r="D1790" s="61" t="s">
        <v>12572</v>
      </c>
      <c r="E1790" s="61" t="s">
        <v>12334</v>
      </c>
      <c r="F1790" s="61">
        <v>20105010</v>
      </c>
      <c r="G1790" s="61">
        <v>116566237</v>
      </c>
      <c r="H1790" s="110">
        <v>5481056689.93876</v>
      </c>
      <c r="I1790" s="113">
        <v>0.25</v>
      </c>
      <c r="J1790" s="110">
        <v>1370264172.48469</v>
      </c>
      <c r="K1790" s="61">
        <v>1</v>
      </c>
      <c r="L1790" s="110">
        <v>0</v>
      </c>
      <c r="M1790" s="61">
        <v>0</v>
      </c>
      <c r="N1790" s="112" t="s">
        <v>12573</v>
      </c>
      <c r="O1790" s="61" t="s">
        <v>12574</v>
      </c>
      <c r="P1790" s="114" t="s">
        <v>12575</v>
      </c>
      <c r="Q1790" s="114" t="s">
        <v>12576</v>
      </c>
    </row>
    <row r="1791" spans="1:17">
      <c r="A1791" s="60">
        <v>43312</v>
      </c>
      <c r="B1791" s="61" t="s">
        <v>12577</v>
      </c>
      <c r="C1791" s="61" t="s">
        <v>12578</v>
      </c>
      <c r="D1791" s="61" t="s">
        <v>12579</v>
      </c>
      <c r="E1791" s="61" t="s">
        <v>12334</v>
      </c>
      <c r="F1791" s="61">
        <v>25503010</v>
      </c>
      <c r="G1791" s="61">
        <v>28122047</v>
      </c>
      <c r="H1791" s="110">
        <v>5178690101.46158</v>
      </c>
      <c r="I1791" s="113">
        <v>0.4</v>
      </c>
      <c r="J1791" s="110">
        <v>2071476040.58463</v>
      </c>
      <c r="K1791" s="61">
        <v>1</v>
      </c>
      <c r="L1791" s="110">
        <v>0</v>
      </c>
      <c r="M1791" s="61">
        <v>0</v>
      </c>
      <c r="N1791" s="112" t="s">
        <v>12580</v>
      </c>
      <c r="O1791" s="61" t="s">
        <v>12581</v>
      </c>
      <c r="P1791" s="114" t="s">
        <v>12582</v>
      </c>
      <c r="Q1791" s="114" t="s">
        <v>12583</v>
      </c>
    </row>
    <row r="1792" spans="1:17">
      <c r="A1792" s="60">
        <v>43312</v>
      </c>
      <c r="B1792" s="61" t="s">
        <v>12584</v>
      </c>
      <c r="C1792" s="61" t="s">
        <v>12585</v>
      </c>
      <c r="D1792" s="61" t="s">
        <v>12586</v>
      </c>
      <c r="E1792" s="61" t="s">
        <v>12334</v>
      </c>
      <c r="F1792" s="61">
        <v>40203030</v>
      </c>
      <c r="G1792" s="61">
        <v>666316408</v>
      </c>
      <c r="H1792" s="110">
        <v>4848536683.60971</v>
      </c>
      <c r="I1792" s="113">
        <v>0.6</v>
      </c>
      <c r="J1792" s="110">
        <v>2909122010.16582</v>
      </c>
      <c r="K1792" s="61">
        <v>1</v>
      </c>
      <c r="L1792" s="110">
        <v>0</v>
      </c>
      <c r="M1792" s="61">
        <v>0</v>
      </c>
      <c r="N1792" s="112" t="s">
        <v>12587</v>
      </c>
      <c r="O1792" s="61" t="s">
        <v>12588</v>
      </c>
      <c r="P1792" s="114" t="s">
        <v>12589</v>
      </c>
      <c r="Q1792" s="114" t="s">
        <v>12590</v>
      </c>
    </row>
    <row r="1793" spans="1:17">
      <c r="A1793" s="60">
        <v>43312</v>
      </c>
      <c r="B1793" s="61" t="s">
        <v>12591</v>
      </c>
      <c r="C1793" s="61" t="s">
        <v>12592</v>
      </c>
      <c r="D1793" s="61" t="s">
        <v>12593</v>
      </c>
      <c r="E1793" s="61" t="s">
        <v>12334</v>
      </c>
      <c r="F1793" s="61">
        <v>45101010</v>
      </c>
      <c r="G1793" s="61">
        <v>32962679</v>
      </c>
      <c r="H1793" s="110">
        <v>21098000414.7857</v>
      </c>
      <c r="I1793" s="113">
        <v>0.85</v>
      </c>
      <c r="J1793" s="110">
        <v>17933300352.5678</v>
      </c>
      <c r="K1793" s="61">
        <v>1</v>
      </c>
      <c r="L1793" s="110">
        <v>0</v>
      </c>
      <c r="M1793" s="61">
        <v>0</v>
      </c>
      <c r="N1793" s="112" t="s">
        <v>12594</v>
      </c>
      <c r="O1793" s="61" t="s">
        <v>12595</v>
      </c>
      <c r="P1793" s="114" t="s">
        <v>12596</v>
      </c>
      <c r="Q1793" s="114" t="s">
        <v>12597</v>
      </c>
    </row>
    <row r="1794" spans="1:17">
      <c r="A1794" s="60">
        <v>43312</v>
      </c>
      <c r="B1794" s="61" t="s">
        <v>12598</v>
      </c>
      <c r="C1794" s="61" t="s">
        <v>12599</v>
      </c>
      <c r="D1794" s="61" t="s">
        <v>12600</v>
      </c>
      <c r="E1794" s="61" t="s">
        <v>12334</v>
      </c>
      <c r="F1794" s="61">
        <v>45103030</v>
      </c>
      <c r="G1794" s="61">
        <v>21939022</v>
      </c>
      <c r="H1794" s="110">
        <v>7560446056.40728</v>
      </c>
      <c r="I1794" s="113">
        <v>0.8</v>
      </c>
      <c r="J1794" s="110">
        <v>6048356845.12582</v>
      </c>
      <c r="K1794" s="61">
        <v>1</v>
      </c>
      <c r="L1794" s="110">
        <v>0</v>
      </c>
      <c r="M1794" s="61">
        <v>0</v>
      </c>
      <c r="N1794" s="112" t="s">
        <v>12601</v>
      </c>
      <c r="O1794" s="61" t="s">
        <v>12602</v>
      </c>
      <c r="P1794" s="114" t="s">
        <v>12603</v>
      </c>
      <c r="Q1794" s="114" t="s">
        <v>12604</v>
      </c>
    </row>
    <row r="1795" spans="1:17">
      <c r="A1795" s="60">
        <v>43312</v>
      </c>
      <c r="B1795" s="61" t="s">
        <v>12605</v>
      </c>
      <c r="C1795" s="61" t="s">
        <v>12606</v>
      </c>
      <c r="D1795" s="61" t="s">
        <v>12607</v>
      </c>
      <c r="E1795" s="61" t="s">
        <v>12334</v>
      </c>
      <c r="F1795" s="61">
        <v>45103010</v>
      </c>
      <c r="G1795" s="61">
        <v>85027180</v>
      </c>
      <c r="H1795" s="110">
        <v>10983263317.3915</v>
      </c>
      <c r="I1795" s="113">
        <v>0.3</v>
      </c>
      <c r="J1795" s="110">
        <v>3294978995.21745</v>
      </c>
      <c r="K1795" s="61">
        <v>1</v>
      </c>
      <c r="L1795" s="110">
        <v>0</v>
      </c>
      <c r="M1795" s="61">
        <v>0</v>
      </c>
      <c r="N1795" s="112" t="s">
        <v>12608</v>
      </c>
      <c r="O1795" s="61" t="s">
        <v>12609</v>
      </c>
      <c r="P1795" s="114" t="s">
        <v>12610</v>
      </c>
      <c r="Q1795" s="114" t="s">
        <v>12611</v>
      </c>
    </row>
    <row r="1796" spans="1:17">
      <c r="A1796" s="60">
        <v>43312</v>
      </c>
      <c r="B1796" s="61" t="s">
        <v>12612</v>
      </c>
      <c r="C1796" s="61" t="s">
        <v>12613</v>
      </c>
      <c r="D1796" s="61" t="s">
        <v>12614</v>
      </c>
      <c r="E1796" s="61" t="s">
        <v>12334</v>
      </c>
      <c r="F1796" s="61">
        <v>30202030</v>
      </c>
      <c r="G1796" s="61">
        <v>39533501</v>
      </c>
      <c r="H1796" s="110">
        <v>4717938929.51325</v>
      </c>
      <c r="I1796" s="113">
        <v>0.55</v>
      </c>
      <c r="J1796" s="110">
        <v>2594866411.23229</v>
      </c>
      <c r="K1796" s="61">
        <v>1</v>
      </c>
      <c r="L1796" s="110">
        <v>0</v>
      </c>
      <c r="M1796" s="61">
        <v>0</v>
      </c>
      <c r="N1796" s="112" t="s">
        <v>12615</v>
      </c>
      <c r="O1796" s="61" t="s">
        <v>12616</v>
      </c>
      <c r="P1796" s="114" t="s">
        <v>12617</v>
      </c>
      <c r="Q1796" s="114" t="s">
        <v>12618</v>
      </c>
    </row>
    <row r="1797" spans="1:17">
      <c r="A1797" s="60">
        <v>43312</v>
      </c>
      <c r="B1797" s="61" t="s">
        <v>12619</v>
      </c>
      <c r="C1797" s="61" t="s">
        <v>12620</v>
      </c>
      <c r="D1797" s="61" t="s">
        <v>12621</v>
      </c>
      <c r="E1797" s="61" t="s">
        <v>12334</v>
      </c>
      <c r="F1797" s="61">
        <v>15104050</v>
      </c>
      <c r="G1797" s="61">
        <v>87186835</v>
      </c>
      <c r="H1797" s="110">
        <v>25758949597.7294</v>
      </c>
      <c r="I1797" s="113">
        <v>0.9</v>
      </c>
      <c r="J1797" s="110">
        <v>23183054637.9565</v>
      </c>
      <c r="K1797" s="61">
        <v>1</v>
      </c>
      <c r="L1797" s="110">
        <v>0</v>
      </c>
      <c r="M1797" s="61">
        <v>0</v>
      </c>
      <c r="N1797" s="112" t="s">
        <v>12622</v>
      </c>
      <c r="O1797" s="61" t="s">
        <v>12623</v>
      </c>
      <c r="P1797" s="114" t="s">
        <v>12624</v>
      </c>
      <c r="Q1797" s="114" t="s">
        <v>12625</v>
      </c>
    </row>
    <row r="1798" spans="1:17">
      <c r="A1798" s="60">
        <v>43312</v>
      </c>
      <c r="B1798" s="61" t="s">
        <v>12626</v>
      </c>
      <c r="C1798" s="61" t="s">
        <v>12627</v>
      </c>
      <c r="D1798" s="61" t="s">
        <v>12628</v>
      </c>
      <c r="E1798" s="61" t="s">
        <v>12334</v>
      </c>
      <c r="F1798" s="61">
        <v>10102030</v>
      </c>
      <c r="G1798" s="61">
        <v>112582792</v>
      </c>
      <c r="H1798" s="110">
        <v>11825394949.2692</v>
      </c>
      <c r="I1798" s="113">
        <v>0.4</v>
      </c>
      <c r="J1798" s="110">
        <v>4730157979.70768</v>
      </c>
      <c r="K1798" s="61">
        <v>1</v>
      </c>
      <c r="L1798" s="110">
        <v>0</v>
      </c>
      <c r="M1798" s="61">
        <v>0</v>
      </c>
      <c r="N1798" s="112" t="s">
        <v>12629</v>
      </c>
      <c r="O1798" s="61" t="s">
        <v>12630</v>
      </c>
      <c r="P1798" s="114" t="s">
        <v>12631</v>
      </c>
      <c r="Q1798" s="114" t="s">
        <v>12632</v>
      </c>
    </row>
    <row r="1799" spans="1:17">
      <c r="A1799" s="60">
        <v>43312</v>
      </c>
      <c r="B1799" s="61" t="s">
        <v>12633</v>
      </c>
      <c r="C1799" s="61" t="s">
        <v>12634</v>
      </c>
      <c r="D1799" s="61" t="s">
        <v>12635</v>
      </c>
      <c r="E1799" s="61" t="s">
        <v>12334</v>
      </c>
      <c r="F1799" s="61">
        <v>35203010</v>
      </c>
      <c r="G1799" s="61">
        <v>66165000</v>
      </c>
      <c r="H1799" s="110">
        <v>22061900505.0731</v>
      </c>
      <c r="I1799" s="113">
        <v>0.25</v>
      </c>
      <c r="J1799" s="110">
        <v>5515475126.26827</v>
      </c>
      <c r="K1799" s="61">
        <v>1</v>
      </c>
      <c r="L1799" s="110">
        <v>0</v>
      </c>
      <c r="M1799" s="61">
        <v>0</v>
      </c>
      <c r="N1799" s="112" t="s">
        <v>12636</v>
      </c>
      <c r="O1799" s="61" t="s">
        <v>12637</v>
      </c>
      <c r="P1799" s="114" t="s">
        <v>12638</v>
      </c>
      <c r="Q1799" s="114" t="s">
        <v>12639</v>
      </c>
    </row>
    <row r="1800" spans="1:17">
      <c r="A1800" s="60">
        <v>43312</v>
      </c>
      <c r="B1800" s="61" t="s">
        <v>12640</v>
      </c>
      <c r="C1800" s="61" t="s">
        <v>12641</v>
      </c>
      <c r="D1800" s="61" t="s">
        <v>12642</v>
      </c>
      <c r="E1800" s="61" t="s">
        <v>12334</v>
      </c>
      <c r="F1800" s="61">
        <v>20105010</v>
      </c>
      <c r="G1800" s="61">
        <v>189690043</v>
      </c>
      <c r="H1800" s="110">
        <v>20941957100.5229</v>
      </c>
      <c r="I1800" s="113">
        <v>0.4</v>
      </c>
      <c r="J1800" s="110">
        <v>8376782840.20918</v>
      </c>
      <c r="K1800" s="61">
        <v>1</v>
      </c>
      <c r="L1800" s="110">
        <v>0</v>
      </c>
      <c r="M1800" s="61">
        <v>0</v>
      </c>
      <c r="N1800" s="112" t="s">
        <v>12643</v>
      </c>
      <c r="O1800" s="61" t="s">
        <v>12644</v>
      </c>
      <c r="P1800" s="114" t="s">
        <v>12645</v>
      </c>
      <c r="Q1800" s="114" t="s">
        <v>12646</v>
      </c>
    </row>
    <row r="1801" spans="1:17">
      <c r="A1801" s="60">
        <v>43312</v>
      </c>
      <c r="B1801" s="61" t="s">
        <v>12647</v>
      </c>
      <c r="C1801" s="61" t="s">
        <v>12648</v>
      </c>
      <c r="D1801" s="61" t="s">
        <v>12649</v>
      </c>
      <c r="E1801" s="61" t="s">
        <v>12334</v>
      </c>
      <c r="F1801" s="61">
        <v>45203015</v>
      </c>
      <c r="G1801" s="61">
        <v>74693696</v>
      </c>
      <c r="H1801" s="110">
        <v>10249391977.8304</v>
      </c>
      <c r="I1801" s="113">
        <v>0.75</v>
      </c>
      <c r="J1801" s="110">
        <v>7687043983.37282</v>
      </c>
      <c r="K1801" s="61">
        <v>1</v>
      </c>
      <c r="L1801" s="110">
        <v>0</v>
      </c>
      <c r="M1801" s="61">
        <v>0</v>
      </c>
      <c r="N1801" s="112" t="s">
        <v>12650</v>
      </c>
      <c r="O1801" s="61" t="s">
        <v>12651</v>
      </c>
      <c r="P1801" s="114" t="s">
        <v>12652</v>
      </c>
      <c r="Q1801" s="114" t="s">
        <v>12653</v>
      </c>
    </row>
    <row r="1802" spans="1:17">
      <c r="A1802" s="60">
        <v>43312</v>
      </c>
      <c r="B1802" s="61" t="s">
        <v>12654</v>
      </c>
      <c r="C1802" s="61" t="s">
        <v>12655</v>
      </c>
      <c r="D1802" s="61" t="s">
        <v>12656</v>
      </c>
      <c r="E1802" s="61" t="s">
        <v>12334</v>
      </c>
      <c r="F1802" s="61">
        <v>45202030</v>
      </c>
      <c r="G1802" s="61">
        <v>6419324700</v>
      </c>
      <c r="H1802" s="110">
        <v>265403627028.114</v>
      </c>
      <c r="I1802" s="113">
        <v>0.75</v>
      </c>
      <c r="J1802" s="110">
        <v>199052720271.086</v>
      </c>
      <c r="K1802" s="61">
        <v>1</v>
      </c>
      <c r="L1802" s="110">
        <v>0</v>
      </c>
      <c r="M1802" s="61">
        <v>0</v>
      </c>
      <c r="N1802" s="112" t="s">
        <v>12657</v>
      </c>
      <c r="O1802" s="61" t="s">
        <v>12658</v>
      </c>
      <c r="P1802" s="114" t="s">
        <v>12659</v>
      </c>
      <c r="Q1802" s="114" t="s">
        <v>12660</v>
      </c>
    </row>
    <row r="1803" spans="1:17">
      <c r="A1803" s="60">
        <v>43312</v>
      </c>
      <c r="B1803" s="61" t="s">
        <v>12661</v>
      </c>
      <c r="C1803" s="61" t="s">
        <v>12662</v>
      </c>
      <c r="D1803" s="61" t="s">
        <v>12663</v>
      </c>
      <c r="E1803" s="61" t="s">
        <v>12334</v>
      </c>
      <c r="F1803" s="61">
        <v>45202030</v>
      </c>
      <c r="G1803" s="61">
        <v>903629000</v>
      </c>
      <c r="H1803" s="110">
        <v>30897786841.2819</v>
      </c>
      <c r="I1803" s="113">
        <v>0.95</v>
      </c>
      <c r="J1803" s="110">
        <v>29352897499.2178</v>
      </c>
      <c r="K1803" s="61">
        <v>1</v>
      </c>
      <c r="L1803" s="110">
        <v>0</v>
      </c>
      <c r="M1803" s="61">
        <v>0</v>
      </c>
      <c r="N1803" s="112" t="s">
        <v>12664</v>
      </c>
      <c r="O1803" s="61" t="s">
        <v>12665</v>
      </c>
      <c r="P1803" s="114" t="s">
        <v>12666</v>
      </c>
      <c r="Q1803" s="114" t="s">
        <v>12667</v>
      </c>
    </row>
    <row r="1804" spans="1:17">
      <c r="A1804" s="60">
        <v>43312</v>
      </c>
      <c r="B1804" s="61" t="s">
        <v>12668</v>
      </c>
      <c r="C1804" s="61" t="s">
        <v>12669</v>
      </c>
      <c r="D1804" s="61" t="s">
        <v>12670</v>
      </c>
      <c r="E1804" s="61" t="s">
        <v>12334</v>
      </c>
      <c r="F1804" s="61">
        <v>40301040</v>
      </c>
      <c r="G1804" s="61">
        <v>47374837</v>
      </c>
      <c r="H1804" s="110">
        <v>11561552318.4195</v>
      </c>
      <c r="I1804" s="113">
        <v>0.65</v>
      </c>
      <c r="J1804" s="110">
        <v>7515009006.97269</v>
      </c>
      <c r="K1804" s="61">
        <v>1</v>
      </c>
      <c r="L1804" s="110">
        <v>0</v>
      </c>
      <c r="M1804" s="61">
        <v>0</v>
      </c>
      <c r="N1804" s="112" t="s">
        <v>12671</v>
      </c>
      <c r="O1804" s="61" t="s">
        <v>12672</v>
      </c>
      <c r="P1804" s="114" t="s">
        <v>12673</v>
      </c>
      <c r="Q1804" s="114" t="s">
        <v>12674</v>
      </c>
    </row>
    <row r="1805" spans="1:17">
      <c r="A1805" s="60">
        <v>43312</v>
      </c>
      <c r="B1805" s="61" t="s">
        <v>12675</v>
      </c>
      <c r="C1805" s="61" t="s">
        <v>12676</v>
      </c>
      <c r="D1805" s="61" t="s">
        <v>12677</v>
      </c>
      <c r="E1805" s="61" t="s">
        <v>12334</v>
      </c>
      <c r="F1805" s="61">
        <v>40301020</v>
      </c>
      <c r="G1805" s="61">
        <v>200000000</v>
      </c>
      <c r="H1805" s="110">
        <v>17217181424.0379</v>
      </c>
      <c r="I1805" s="113">
        <v>0.35</v>
      </c>
      <c r="J1805" s="110">
        <v>6026013498.41326</v>
      </c>
      <c r="K1805" s="61">
        <v>1</v>
      </c>
      <c r="L1805" s="110">
        <v>0</v>
      </c>
      <c r="M1805" s="61">
        <v>0</v>
      </c>
      <c r="N1805" s="112" t="s">
        <v>12678</v>
      </c>
      <c r="O1805" s="61" t="s">
        <v>12679</v>
      </c>
      <c r="P1805" s="114" t="s">
        <v>12680</v>
      </c>
      <c r="Q1805" s="114" t="s">
        <v>12681</v>
      </c>
    </row>
    <row r="1806" spans="1:17">
      <c r="A1806" s="60">
        <v>43312</v>
      </c>
      <c r="B1806" s="61" t="s">
        <v>12682</v>
      </c>
      <c r="C1806" s="61" t="s">
        <v>12683</v>
      </c>
      <c r="D1806" s="61" t="s">
        <v>12684</v>
      </c>
      <c r="E1806" s="61" t="s">
        <v>12334</v>
      </c>
      <c r="F1806" s="61">
        <v>45203015</v>
      </c>
      <c r="G1806" s="61">
        <v>68764530</v>
      </c>
      <c r="H1806" s="110">
        <v>14076858150.4492</v>
      </c>
      <c r="I1806" s="113">
        <v>0.8</v>
      </c>
      <c r="J1806" s="110">
        <v>11261486520.3594</v>
      </c>
      <c r="K1806" s="61">
        <v>1</v>
      </c>
      <c r="L1806" s="110">
        <v>0</v>
      </c>
      <c r="M1806" s="61">
        <v>0</v>
      </c>
      <c r="N1806" s="112" t="s">
        <v>12685</v>
      </c>
      <c r="O1806" s="61" t="s">
        <v>12686</v>
      </c>
      <c r="P1806" s="114" t="s">
        <v>12687</v>
      </c>
      <c r="Q1806" s="114" t="s">
        <v>12688</v>
      </c>
    </row>
    <row r="1807" spans="1:17">
      <c r="A1807" s="60">
        <v>43312</v>
      </c>
      <c r="B1807" s="61" t="s">
        <v>12689</v>
      </c>
      <c r="C1807" s="61" t="s">
        <v>12690</v>
      </c>
      <c r="D1807" s="61" t="s">
        <v>12691</v>
      </c>
      <c r="E1807" s="61" t="s">
        <v>12334</v>
      </c>
      <c r="F1807" s="61">
        <v>45102010</v>
      </c>
      <c r="G1807" s="61">
        <v>77377800</v>
      </c>
      <c r="H1807" s="110">
        <v>14491260984.2221</v>
      </c>
      <c r="I1807" s="113">
        <v>0.45</v>
      </c>
      <c r="J1807" s="110">
        <v>6521067442.89992</v>
      </c>
      <c r="K1807" s="61">
        <v>1</v>
      </c>
      <c r="L1807" s="110">
        <v>0</v>
      </c>
      <c r="M1807" s="61">
        <v>0</v>
      </c>
      <c r="N1807" s="112" t="s">
        <v>12692</v>
      </c>
      <c r="O1807" s="61" t="s">
        <v>12693</v>
      </c>
      <c r="P1807" s="114" t="s">
        <v>12694</v>
      </c>
      <c r="Q1807" s="114" t="s">
        <v>12695</v>
      </c>
    </row>
    <row r="1808" spans="1:17">
      <c r="A1808" s="60">
        <v>43312</v>
      </c>
      <c r="B1808" s="61" t="s">
        <v>12696</v>
      </c>
      <c r="C1808" s="61" t="s">
        <v>12697</v>
      </c>
      <c r="D1808" s="61" t="s">
        <v>12698</v>
      </c>
      <c r="E1808" s="61" t="s">
        <v>12334</v>
      </c>
      <c r="F1808" s="61">
        <v>40101010</v>
      </c>
      <c r="G1808" s="61">
        <v>474199587</v>
      </c>
      <c r="H1808" s="110">
        <v>18460994961.6502</v>
      </c>
      <c r="I1808" s="113">
        <v>0.9</v>
      </c>
      <c r="J1808" s="110">
        <v>16614895465.4852</v>
      </c>
      <c r="K1808" s="61">
        <v>1</v>
      </c>
      <c r="L1808" s="110">
        <v>0</v>
      </c>
      <c r="M1808" s="61">
        <v>0</v>
      </c>
      <c r="N1808" s="112" t="s">
        <v>12699</v>
      </c>
      <c r="O1808" s="61" t="s">
        <v>12700</v>
      </c>
      <c r="P1808" s="114" t="s">
        <v>12701</v>
      </c>
      <c r="Q1808" s="114" t="s">
        <v>12702</v>
      </c>
    </row>
    <row r="1809" spans="1:17">
      <c r="A1809" s="60">
        <v>43312</v>
      </c>
      <c r="B1809" s="61" t="s">
        <v>12703</v>
      </c>
      <c r="C1809" s="61" t="s">
        <v>12704</v>
      </c>
      <c r="D1809" s="61" t="s">
        <v>12705</v>
      </c>
      <c r="E1809" s="61" t="s">
        <v>12334</v>
      </c>
      <c r="F1809" s="61">
        <v>20105010</v>
      </c>
      <c r="G1809" s="61">
        <v>70360297</v>
      </c>
      <c r="H1809" s="110">
        <v>16573493281.6341</v>
      </c>
      <c r="I1809" s="113">
        <v>0.45</v>
      </c>
      <c r="J1809" s="110">
        <v>7458071976.73535</v>
      </c>
      <c r="K1809" s="61">
        <v>1</v>
      </c>
      <c r="L1809" s="110">
        <v>0</v>
      </c>
      <c r="M1809" s="61">
        <v>0</v>
      </c>
      <c r="N1809" s="112" t="s">
        <v>12706</v>
      </c>
      <c r="O1809" s="61" t="s">
        <v>12707</v>
      </c>
      <c r="P1809" s="114" t="s">
        <v>12708</v>
      </c>
      <c r="Q1809" s="114" t="s">
        <v>12709</v>
      </c>
    </row>
    <row r="1810" spans="1:17">
      <c r="A1810" s="60">
        <v>43312</v>
      </c>
      <c r="B1810" s="61" t="s">
        <v>12710</v>
      </c>
      <c r="C1810" s="61" t="s">
        <v>12711</v>
      </c>
      <c r="D1810" s="61" t="s">
        <v>12712</v>
      </c>
      <c r="E1810" s="61" t="s">
        <v>12334</v>
      </c>
      <c r="F1810" s="61">
        <v>45301020</v>
      </c>
      <c r="G1810" s="61">
        <v>728002365</v>
      </c>
      <c r="H1810" s="110">
        <v>56162878558.5304</v>
      </c>
      <c r="I1810" s="113">
        <v>0.8</v>
      </c>
      <c r="J1810" s="110">
        <v>44930302846.8243</v>
      </c>
      <c r="K1810" s="61">
        <v>1</v>
      </c>
      <c r="L1810" s="110">
        <v>0</v>
      </c>
      <c r="M1810" s="61">
        <v>0</v>
      </c>
      <c r="N1810" s="112" t="s">
        <v>12713</v>
      </c>
      <c r="O1810" s="61" t="s">
        <v>12714</v>
      </c>
      <c r="P1810" s="114" t="s">
        <v>12715</v>
      </c>
      <c r="Q1810" s="114" t="s">
        <v>12716</v>
      </c>
    </row>
    <row r="1811" spans="1:17">
      <c r="A1811" s="60">
        <v>43312</v>
      </c>
      <c r="B1811" s="61" t="s">
        <v>12717</v>
      </c>
      <c r="C1811" s="61" t="s">
        <v>12718</v>
      </c>
      <c r="D1811" s="61" t="s">
        <v>12719</v>
      </c>
      <c r="E1811" s="61" t="s">
        <v>12334</v>
      </c>
      <c r="F1811" s="61">
        <v>10102030</v>
      </c>
      <c r="G1811" s="61">
        <v>92465564</v>
      </c>
      <c r="H1811" s="110">
        <v>16407647122.8713</v>
      </c>
      <c r="I1811" s="113">
        <v>0.7</v>
      </c>
      <c r="J1811" s="110">
        <v>11485352986.0099</v>
      </c>
      <c r="K1811" s="61">
        <v>1</v>
      </c>
      <c r="L1811" s="110">
        <v>0</v>
      </c>
      <c r="M1811" s="61">
        <v>0</v>
      </c>
      <c r="N1811" s="112" t="s">
        <v>12720</v>
      </c>
      <c r="O1811" s="61" t="s">
        <v>12721</v>
      </c>
      <c r="P1811" s="114" t="s">
        <v>12722</v>
      </c>
      <c r="Q1811" s="114" t="s">
        <v>12723</v>
      </c>
    </row>
    <row r="1812" spans="1:17">
      <c r="A1812" s="60">
        <v>43312</v>
      </c>
      <c r="B1812" s="61" t="s">
        <v>12724</v>
      </c>
      <c r="C1812" s="61" t="s">
        <v>12725</v>
      </c>
      <c r="D1812" s="61" t="s">
        <v>12726</v>
      </c>
      <c r="E1812" s="61" t="s">
        <v>12334</v>
      </c>
      <c r="F1812" s="61">
        <v>50102010</v>
      </c>
      <c r="G1812" s="61">
        <v>80745711</v>
      </c>
      <c r="H1812" s="110">
        <v>18081437988.2001</v>
      </c>
      <c r="I1812" s="113">
        <v>0.25</v>
      </c>
      <c r="J1812" s="110">
        <v>4520359497.05002</v>
      </c>
      <c r="K1812" s="61">
        <v>1</v>
      </c>
      <c r="L1812" s="110">
        <v>0</v>
      </c>
      <c r="M1812" s="61">
        <v>0</v>
      </c>
      <c r="N1812" s="112" t="s">
        <v>12727</v>
      </c>
      <c r="O1812" s="61" t="s">
        <v>12728</v>
      </c>
      <c r="P1812" s="114" t="s">
        <v>12729</v>
      </c>
      <c r="Q1812" s="114" t="s">
        <v>12730</v>
      </c>
    </row>
    <row r="1813" spans="1:17">
      <c r="A1813" s="60">
        <v>43312</v>
      </c>
      <c r="B1813" s="61" t="s">
        <v>12731</v>
      </c>
      <c r="C1813" s="61" t="s">
        <v>12732</v>
      </c>
      <c r="D1813" s="61" t="s">
        <v>12733</v>
      </c>
      <c r="E1813" s="61" t="s">
        <v>12334</v>
      </c>
      <c r="F1813" s="61">
        <v>40101010</v>
      </c>
      <c r="G1813" s="61">
        <v>676000000</v>
      </c>
      <c r="H1813" s="110">
        <v>10212667054.0383</v>
      </c>
      <c r="I1813" s="113">
        <v>0.7</v>
      </c>
      <c r="J1813" s="110">
        <v>7148866937.82684</v>
      </c>
      <c r="K1813" s="61">
        <v>1</v>
      </c>
      <c r="L1813" s="110">
        <v>0</v>
      </c>
      <c r="M1813" s="61">
        <v>0</v>
      </c>
      <c r="N1813" s="112" t="s">
        <v>12734</v>
      </c>
      <c r="O1813" s="61" t="s">
        <v>12735</v>
      </c>
      <c r="P1813" s="114" t="s">
        <v>12736</v>
      </c>
      <c r="Q1813" s="114" t="s">
        <v>12737</v>
      </c>
    </row>
    <row r="1814" spans="1:17">
      <c r="A1814" s="60">
        <v>43312</v>
      </c>
      <c r="B1814" s="61" t="s">
        <v>12738</v>
      </c>
      <c r="C1814" s="61" t="s">
        <v>12739</v>
      </c>
      <c r="D1814" s="61" t="s">
        <v>12740</v>
      </c>
      <c r="E1814" s="61" t="s">
        <v>12741</v>
      </c>
      <c r="F1814" s="61">
        <v>20105010</v>
      </c>
      <c r="G1814" s="61">
        <v>5055111020</v>
      </c>
      <c r="H1814" s="110">
        <v>6870551233.57093</v>
      </c>
      <c r="I1814" s="113">
        <v>0.6</v>
      </c>
      <c r="J1814" s="110">
        <v>4122330740.14256</v>
      </c>
      <c r="K1814" s="61">
        <v>1</v>
      </c>
      <c r="L1814" s="110">
        <v>0</v>
      </c>
      <c r="M1814" s="61">
        <v>0</v>
      </c>
      <c r="N1814" s="112" t="s">
        <v>12742</v>
      </c>
      <c r="O1814" s="61" t="s">
        <v>12743</v>
      </c>
      <c r="P1814" s="114" t="s">
        <v>12744</v>
      </c>
      <c r="Q1814" s="114" t="s">
        <v>12745</v>
      </c>
    </row>
    <row r="1815" spans="1:17">
      <c r="A1815" s="60">
        <v>43312</v>
      </c>
      <c r="B1815" s="61" t="s">
        <v>12746</v>
      </c>
      <c r="C1815" s="61" t="s">
        <v>12747</v>
      </c>
      <c r="D1815" s="61" t="s">
        <v>12748</v>
      </c>
      <c r="E1815" s="61" t="s">
        <v>12741</v>
      </c>
      <c r="F1815" s="61">
        <v>50102010</v>
      </c>
      <c r="G1815" s="61">
        <v>44897805405</v>
      </c>
      <c r="H1815" s="110">
        <v>38427458723.289</v>
      </c>
      <c r="I1815" s="113">
        <v>0.75</v>
      </c>
      <c r="J1815" s="110">
        <v>28820594042.4668</v>
      </c>
      <c r="K1815" s="61">
        <v>1</v>
      </c>
      <c r="L1815" s="110">
        <v>0</v>
      </c>
      <c r="M1815" s="61">
        <v>0</v>
      </c>
      <c r="N1815" s="112" t="s">
        <v>12749</v>
      </c>
      <c r="O1815" s="61" t="s">
        <v>12750</v>
      </c>
      <c r="P1815" s="114" t="s">
        <v>12751</v>
      </c>
      <c r="Q1815" s="114" t="s">
        <v>12752</v>
      </c>
    </row>
    <row r="1816" spans="1:17">
      <c r="A1816" s="60">
        <v>43312</v>
      </c>
      <c r="B1816" s="61" t="s">
        <v>12753</v>
      </c>
      <c r="C1816" s="61" t="s">
        <v>12754</v>
      </c>
      <c r="D1816" s="61" t="s">
        <v>12755</v>
      </c>
      <c r="E1816" s="61" t="s">
        <v>12741</v>
      </c>
      <c r="F1816" s="61">
        <v>30201030</v>
      </c>
      <c r="G1816" s="61">
        <v>1764283156</v>
      </c>
      <c r="H1816" s="110">
        <v>11698221344.1406</v>
      </c>
      <c r="I1816" s="113">
        <v>0.25</v>
      </c>
      <c r="J1816" s="110">
        <v>2924555336.03516</v>
      </c>
      <c r="K1816" s="61">
        <v>1</v>
      </c>
      <c r="L1816" s="110">
        <v>0</v>
      </c>
      <c r="M1816" s="61">
        <v>0</v>
      </c>
      <c r="N1816" s="112" t="s">
        <v>12756</v>
      </c>
      <c r="O1816" s="61" t="s">
        <v>12757</v>
      </c>
      <c r="P1816" s="114" t="s">
        <v>12758</v>
      </c>
      <c r="Q1816" s="114" t="s">
        <v>12759</v>
      </c>
    </row>
    <row r="1817" spans="1:17">
      <c r="A1817" s="60">
        <v>43312</v>
      </c>
      <c r="B1817" s="61" t="s">
        <v>12760</v>
      </c>
      <c r="C1817" s="61" t="s">
        <v>12761</v>
      </c>
      <c r="D1817" s="61" t="s">
        <v>12762</v>
      </c>
      <c r="E1817" s="61" t="s">
        <v>12741</v>
      </c>
      <c r="F1817" s="61">
        <v>40101010</v>
      </c>
      <c r="G1817" s="61">
        <v>3322685212</v>
      </c>
      <c r="H1817" s="110">
        <v>5595089198.83381</v>
      </c>
      <c r="I1817" s="113">
        <v>0.55</v>
      </c>
      <c r="J1817" s="110">
        <v>3077299059.35859</v>
      </c>
      <c r="K1817" s="61">
        <v>1</v>
      </c>
      <c r="L1817" s="110">
        <v>0</v>
      </c>
      <c r="M1817" s="61">
        <v>0</v>
      </c>
      <c r="N1817" s="112" t="s">
        <v>12763</v>
      </c>
      <c r="O1817" s="61" t="s">
        <v>12764</v>
      </c>
      <c r="P1817" s="114" t="s">
        <v>12765</v>
      </c>
      <c r="Q1817" s="114" t="s">
        <v>12766</v>
      </c>
    </row>
    <row r="1818" spans="1:17">
      <c r="A1818" s="60">
        <v>43312</v>
      </c>
      <c r="B1818" s="61" t="s">
        <v>12767</v>
      </c>
      <c r="C1818" s="61" t="s">
        <v>12768</v>
      </c>
      <c r="D1818" s="61" t="s">
        <v>12769</v>
      </c>
      <c r="E1818" s="61" t="s">
        <v>12741</v>
      </c>
      <c r="F1818" s="61">
        <v>15102010</v>
      </c>
      <c r="G1818" s="61">
        <v>14565082738</v>
      </c>
      <c r="H1818" s="110">
        <v>10842435244.698</v>
      </c>
      <c r="I1818" s="113">
        <v>1</v>
      </c>
      <c r="J1818" s="110">
        <v>10842435244.698</v>
      </c>
      <c r="K1818" s="61">
        <v>1</v>
      </c>
      <c r="L1818" s="110">
        <v>0</v>
      </c>
      <c r="M1818" s="61">
        <v>0</v>
      </c>
      <c r="N1818" s="112" t="s">
        <v>12770</v>
      </c>
      <c r="O1818" s="61" t="s">
        <v>12771</v>
      </c>
      <c r="P1818" s="114" t="s">
        <v>12772</v>
      </c>
      <c r="Q1818" s="114" t="s">
        <v>12773</v>
      </c>
    </row>
    <row r="1819" spans="1:17">
      <c r="A1819" s="60">
        <v>43312</v>
      </c>
      <c r="B1819" s="61" t="s">
        <v>12774</v>
      </c>
      <c r="C1819" s="61" t="s">
        <v>12775</v>
      </c>
      <c r="D1819" s="61" t="s">
        <v>12776</v>
      </c>
      <c r="E1819" s="61" t="s">
        <v>12741</v>
      </c>
      <c r="F1819" s="61">
        <v>30201030</v>
      </c>
      <c r="G1819" s="61">
        <v>2161177770</v>
      </c>
      <c r="H1819" s="110">
        <v>21177434131.8827</v>
      </c>
      <c r="I1819" s="113">
        <v>0.9</v>
      </c>
      <c r="J1819" s="110">
        <v>19059690718.6945</v>
      </c>
      <c r="K1819" s="61">
        <v>1</v>
      </c>
      <c r="L1819" s="110">
        <v>0</v>
      </c>
      <c r="M1819" s="61">
        <v>0</v>
      </c>
      <c r="N1819" s="112" t="s">
        <v>12777</v>
      </c>
      <c r="O1819" s="61" t="s">
        <v>12778</v>
      </c>
      <c r="P1819" s="114" t="s">
        <v>12779</v>
      </c>
      <c r="Q1819" s="114" t="s">
        <v>12780</v>
      </c>
    </row>
    <row r="1820" spans="1:17">
      <c r="A1820" s="60">
        <v>43312</v>
      </c>
      <c r="B1820" s="61" t="s">
        <v>12781</v>
      </c>
      <c r="C1820" s="61" t="s">
        <v>12782</v>
      </c>
      <c r="D1820" s="61" t="s">
        <v>12783</v>
      </c>
      <c r="E1820" s="61" t="s">
        <v>12741</v>
      </c>
      <c r="F1820" s="61">
        <v>60101010</v>
      </c>
      <c r="G1820" s="61">
        <v>3956776551</v>
      </c>
      <c r="H1820" s="110">
        <v>5691617054.97829</v>
      </c>
      <c r="I1820" s="113">
        <v>0.85</v>
      </c>
      <c r="J1820" s="110">
        <v>4837874496.73155</v>
      </c>
      <c r="K1820" s="61">
        <v>1</v>
      </c>
      <c r="L1820" s="110">
        <v>0</v>
      </c>
      <c r="M1820" s="61">
        <v>0</v>
      </c>
      <c r="N1820" s="112" t="s">
        <v>12784</v>
      </c>
      <c r="O1820" s="61" t="s">
        <v>12785</v>
      </c>
      <c r="P1820" s="114" t="s">
        <v>12786</v>
      </c>
      <c r="Q1820" s="114" t="s">
        <v>12787</v>
      </c>
    </row>
    <row r="1821" spans="1:17">
      <c r="A1821" s="60">
        <v>43312</v>
      </c>
      <c r="B1821" s="61" t="s">
        <v>12788</v>
      </c>
      <c r="C1821" s="61" t="s">
        <v>12789</v>
      </c>
      <c r="D1821" s="61" t="s">
        <v>12790</v>
      </c>
      <c r="E1821" s="61" t="s">
        <v>12741</v>
      </c>
      <c r="F1821" s="61">
        <v>30202030</v>
      </c>
      <c r="G1821" s="61">
        <v>432365031</v>
      </c>
      <c r="H1821" s="110">
        <v>5589996252.66306</v>
      </c>
      <c r="I1821" s="113">
        <v>0.5</v>
      </c>
      <c r="J1821" s="110">
        <v>2794998126.33153</v>
      </c>
      <c r="K1821" s="61">
        <v>1</v>
      </c>
      <c r="L1821" s="110">
        <v>0</v>
      </c>
      <c r="M1821" s="61">
        <v>0</v>
      </c>
      <c r="N1821" s="112" t="s">
        <v>12791</v>
      </c>
      <c r="O1821" s="61" t="s">
        <v>12792</v>
      </c>
      <c r="P1821" s="114" t="s">
        <v>12793</v>
      </c>
      <c r="Q1821" s="114" t="s">
        <v>12794</v>
      </c>
    </row>
    <row r="1822" spans="1:17">
      <c r="A1822" s="60">
        <v>43312</v>
      </c>
      <c r="B1822" s="61" t="s">
        <v>12795</v>
      </c>
      <c r="C1822" s="61" t="s">
        <v>12796</v>
      </c>
      <c r="D1822" s="61" t="s">
        <v>12797</v>
      </c>
      <c r="E1822" s="61" t="s">
        <v>12741</v>
      </c>
      <c r="F1822" s="61">
        <v>20305010</v>
      </c>
      <c r="G1822" s="61">
        <v>476850000</v>
      </c>
      <c r="H1822" s="110">
        <v>4500928345.5705</v>
      </c>
      <c r="I1822" s="113">
        <v>0.75</v>
      </c>
      <c r="J1822" s="110">
        <v>3375696259.17788</v>
      </c>
      <c r="K1822" s="61">
        <v>1</v>
      </c>
      <c r="L1822" s="110">
        <v>0</v>
      </c>
      <c r="M1822" s="61">
        <v>0</v>
      </c>
      <c r="N1822" s="112" t="s">
        <v>12798</v>
      </c>
      <c r="O1822" s="61" t="s">
        <v>12799</v>
      </c>
      <c r="P1822" s="114" t="s">
        <v>12800</v>
      </c>
      <c r="Q1822" s="114" t="s">
        <v>12801</v>
      </c>
    </row>
    <row r="1823" spans="1:17">
      <c r="A1823" s="60">
        <v>43312</v>
      </c>
      <c r="B1823" s="61" t="s">
        <v>12802</v>
      </c>
      <c r="C1823" s="61" t="s">
        <v>12803</v>
      </c>
      <c r="D1823" s="61" t="s">
        <v>12804</v>
      </c>
      <c r="E1823" s="61" t="s">
        <v>12741</v>
      </c>
      <c r="F1823" s="61">
        <v>20305010</v>
      </c>
      <c r="G1823" s="61">
        <v>277050000</v>
      </c>
      <c r="H1823" s="110">
        <v>4923469076.58503</v>
      </c>
      <c r="I1823" s="113">
        <v>0.75</v>
      </c>
      <c r="J1823" s="110">
        <v>3692601807.43877</v>
      </c>
      <c r="K1823" s="61">
        <v>1</v>
      </c>
      <c r="L1823" s="110">
        <v>0</v>
      </c>
      <c r="M1823" s="61">
        <v>0</v>
      </c>
      <c r="N1823" s="112" t="s">
        <v>12805</v>
      </c>
      <c r="O1823" s="61" t="s">
        <v>12806</v>
      </c>
      <c r="P1823" s="114" t="s">
        <v>12807</v>
      </c>
      <c r="Q1823" s="114" t="s">
        <v>12808</v>
      </c>
    </row>
    <row r="1824" spans="1:17">
      <c r="A1824" s="60">
        <v>43312</v>
      </c>
      <c r="B1824" s="61" t="s">
        <v>12809</v>
      </c>
      <c r="C1824" s="61" t="s">
        <v>12810</v>
      </c>
      <c r="D1824" s="61" t="s">
        <v>12811</v>
      </c>
      <c r="E1824" s="61" t="s">
        <v>12741</v>
      </c>
      <c r="F1824" s="61">
        <v>30202030</v>
      </c>
      <c r="G1824" s="61">
        <v>4703200256</v>
      </c>
      <c r="H1824" s="110">
        <v>9996726628.05938</v>
      </c>
      <c r="I1824" s="113">
        <v>0.35</v>
      </c>
      <c r="J1824" s="110">
        <v>3498854319.82078</v>
      </c>
      <c r="K1824" s="61">
        <v>1</v>
      </c>
      <c r="L1824" s="110">
        <v>0</v>
      </c>
      <c r="M1824" s="61">
        <v>0</v>
      </c>
      <c r="N1824" s="112" t="s">
        <v>12812</v>
      </c>
      <c r="O1824" s="61" t="s">
        <v>12813</v>
      </c>
      <c r="P1824" s="114" t="s">
        <v>12814</v>
      </c>
      <c r="Q1824" s="114" t="s">
        <v>12815</v>
      </c>
    </row>
    <row r="1825" spans="1:17">
      <c r="A1825" s="60">
        <v>43312</v>
      </c>
      <c r="B1825" s="61" t="s">
        <v>12816</v>
      </c>
      <c r="C1825" s="61" t="s">
        <v>12817</v>
      </c>
      <c r="D1825" s="61" t="s">
        <v>12818</v>
      </c>
      <c r="E1825" s="61" t="s">
        <v>12741</v>
      </c>
      <c r="F1825" s="61">
        <v>20105010</v>
      </c>
      <c r="G1825" s="61">
        <v>2281735609</v>
      </c>
      <c r="H1825" s="110">
        <v>9478392574.82127</v>
      </c>
      <c r="I1825" s="113">
        <v>0.2</v>
      </c>
      <c r="J1825" s="110">
        <v>1895678514.96425</v>
      </c>
      <c r="K1825" s="61">
        <v>1</v>
      </c>
      <c r="L1825" s="110">
        <v>0</v>
      </c>
      <c r="M1825" s="61">
        <v>0</v>
      </c>
      <c r="N1825" s="112" t="s">
        <v>12819</v>
      </c>
      <c r="O1825" s="61" t="s">
        <v>12820</v>
      </c>
      <c r="P1825" s="114" t="s">
        <v>12821</v>
      </c>
      <c r="Q1825" s="114" t="s">
        <v>12822</v>
      </c>
    </row>
    <row r="1826" spans="1:17">
      <c r="A1826" s="60">
        <v>43312</v>
      </c>
      <c r="B1826" s="61" t="s">
        <v>12823</v>
      </c>
      <c r="C1826" s="61" t="s">
        <v>12824</v>
      </c>
      <c r="D1826" s="61" t="s">
        <v>12825</v>
      </c>
      <c r="E1826" s="61" t="s">
        <v>12741</v>
      </c>
      <c r="F1826" s="61">
        <v>40101010</v>
      </c>
      <c r="G1826" s="61">
        <v>2883457253</v>
      </c>
      <c r="H1826" s="110">
        <v>20083289811.8806</v>
      </c>
      <c r="I1826" s="113">
        <v>0.9</v>
      </c>
      <c r="J1826" s="110">
        <v>18074960830.6925</v>
      </c>
      <c r="K1826" s="61">
        <v>1</v>
      </c>
      <c r="L1826" s="110">
        <v>0</v>
      </c>
      <c r="M1826" s="61">
        <v>0</v>
      </c>
      <c r="N1826" s="112" t="s">
        <v>12826</v>
      </c>
      <c r="O1826" s="61" t="s">
        <v>12827</v>
      </c>
      <c r="P1826" s="114" t="s">
        <v>12828</v>
      </c>
      <c r="Q1826" s="114" t="s">
        <v>12829</v>
      </c>
    </row>
    <row r="1827" spans="1:17">
      <c r="A1827" s="60">
        <v>43312</v>
      </c>
      <c r="B1827" s="61" t="s">
        <v>12830</v>
      </c>
      <c r="C1827" s="61" t="s">
        <v>12831</v>
      </c>
      <c r="D1827" s="61" t="s">
        <v>12832</v>
      </c>
      <c r="E1827" s="61" t="s">
        <v>12741</v>
      </c>
      <c r="F1827" s="61">
        <v>40101010</v>
      </c>
      <c r="G1827" s="61">
        <v>6603012772</v>
      </c>
      <c r="H1827" s="110">
        <v>10864059815.66</v>
      </c>
      <c r="I1827" s="113">
        <v>0.35</v>
      </c>
      <c r="J1827" s="110">
        <v>3802420935.481</v>
      </c>
      <c r="K1827" s="61">
        <v>1</v>
      </c>
      <c r="L1827" s="110">
        <v>0</v>
      </c>
      <c r="M1827" s="61">
        <v>0</v>
      </c>
      <c r="N1827" s="112" t="s">
        <v>12833</v>
      </c>
      <c r="O1827" s="61" t="s">
        <v>12834</v>
      </c>
      <c r="P1827" s="114" t="s">
        <v>12835</v>
      </c>
      <c r="Q1827" s="114" t="s">
        <v>12836</v>
      </c>
    </row>
    <row r="1828" spans="1:17">
      <c r="A1828" s="60">
        <v>43312</v>
      </c>
      <c r="B1828" s="61" t="s">
        <v>12837</v>
      </c>
      <c r="C1828" s="61" t="s">
        <v>12838</v>
      </c>
      <c r="D1828" s="61" t="s">
        <v>12839</v>
      </c>
      <c r="E1828" s="61" t="s">
        <v>12741</v>
      </c>
      <c r="F1828" s="61">
        <v>15104020</v>
      </c>
      <c r="G1828" s="61">
        <v>7785000000</v>
      </c>
      <c r="H1828" s="110">
        <v>24449380995.7661</v>
      </c>
      <c r="I1828" s="113">
        <v>0.45</v>
      </c>
      <c r="J1828" s="110">
        <v>11002221448.0948</v>
      </c>
      <c r="K1828" s="61">
        <v>1</v>
      </c>
      <c r="L1828" s="110">
        <v>0</v>
      </c>
      <c r="M1828" s="61">
        <v>0</v>
      </c>
      <c r="N1828" s="112" t="s">
        <v>12840</v>
      </c>
      <c r="O1828" s="61" t="s">
        <v>12841</v>
      </c>
      <c r="P1828" s="114" t="s">
        <v>12842</v>
      </c>
      <c r="Q1828" s="114" t="s">
        <v>12843</v>
      </c>
    </row>
    <row r="1829" spans="1:17">
      <c r="A1829" s="60">
        <v>43312</v>
      </c>
      <c r="B1829" s="61" t="s">
        <v>12844</v>
      </c>
      <c r="C1829" s="61" t="s">
        <v>12845</v>
      </c>
      <c r="D1829" s="61" t="s">
        <v>12846</v>
      </c>
      <c r="E1829" s="61" t="s">
        <v>12741</v>
      </c>
      <c r="F1829" s="61">
        <v>25401025</v>
      </c>
      <c r="G1829" s="61">
        <v>2573893922</v>
      </c>
      <c r="H1829" s="110">
        <v>10234052739.8671</v>
      </c>
      <c r="I1829" s="113">
        <v>0.95</v>
      </c>
      <c r="J1829" s="110">
        <v>9722350102.87373</v>
      </c>
      <c r="K1829" s="61">
        <v>1</v>
      </c>
      <c r="L1829" s="110">
        <v>0</v>
      </c>
      <c r="M1829" s="61">
        <v>0</v>
      </c>
      <c r="N1829" s="112" t="s">
        <v>12847</v>
      </c>
      <c r="O1829" s="61" t="s">
        <v>12848</v>
      </c>
      <c r="P1829" s="114" t="s">
        <v>12849</v>
      </c>
      <c r="Q1829" s="114" t="s">
        <v>12850</v>
      </c>
    </row>
    <row r="1830" spans="1:17">
      <c r="A1830" s="60">
        <v>43312</v>
      </c>
      <c r="B1830" s="61" t="s">
        <v>12851</v>
      </c>
      <c r="C1830" s="61" t="s">
        <v>12852</v>
      </c>
      <c r="D1830" s="61" t="s">
        <v>12853</v>
      </c>
      <c r="E1830" s="61" t="s">
        <v>12741</v>
      </c>
      <c r="F1830" s="61">
        <v>15104040</v>
      </c>
      <c r="G1830" s="61">
        <v>397475744</v>
      </c>
      <c r="H1830" s="110">
        <v>6731674251.64478</v>
      </c>
      <c r="I1830" s="113">
        <v>0.35</v>
      </c>
      <c r="J1830" s="110">
        <v>2356085988.07567</v>
      </c>
      <c r="K1830" s="61">
        <v>1</v>
      </c>
      <c r="L1830" s="110">
        <v>0</v>
      </c>
      <c r="M1830" s="61">
        <v>0</v>
      </c>
      <c r="N1830" s="112" t="s">
        <v>12854</v>
      </c>
      <c r="O1830" s="61" t="s">
        <v>12855</v>
      </c>
      <c r="P1830" s="114" t="s">
        <v>12856</v>
      </c>
      <c r="Q1830" s="114" t="s">
        <v>12857</v>
      </c>
    </row>
    <row r="1831" spans="1:17">
      <c r="A1831" s="60">
        <v>43312</v>
      </c>
      <c r="B1831" s="61" t="s">
        <v>12858</v>
      </c>
      <c r="C1831" s="61" t="s">
        <v>12859</v>
      </c>
      <c r="D1831" s="61" t="s">
        <v>12860</v>
      </c>
      <c r="E1831" s="61" t="s">
        <v>12741</v>
      </c>
      <c r="F1831" s="61">
        <v>55102010</v>
      </c>
      <c r="G1831" s="61">
        <v>1534023812</v>
      </c>
      <c r="H1831" s="110">
        <v>7486371634.10258</v>
      </c>
      <c r="I1831" s="113">
        <v>0.35</v>
      </c>
      <c r="J1831" s="110">
        <v>2620230071.9359</v>
      </c>
      <c r="K1831" s="61">
        <v>1</v>
      </c>
      <c r="L1831" s="110">
        <v>0</v>
      </c>
      <c r="M1831" s="61">
        <v>0</v>
      </c>
      <c r="N1831" s="112" t="s">
        <v>12861</v>
      </c>
      <c r="O1831" s="61" t="s">
        <v>12862</v>
      </c>
      <c r="P1831" s="114" t="s">
        <v>12863</v>
      </c>
      <c r="Q1831" s="114" t="s">
        <v>12864</v>
      </c>
    </row>
    <row r="1832" spans="1:17">
      <c r="A1832" s="60">
        <v>43312</v>
      </c>
      <c r="B1832" s="61" t="s">
        <v>12865</v>
      </c>
      <c r="C1832" s="61" t="s">
        <v>12866</v>
      </c>
      <c r="D1832" s="61" t="s">
        <v>12867</v>
      </c>
      <c r="E1832" s="61" t="s">
        <v>12741</v>
      </c>
      <c r="F1832" s="61">
        <v>15101010</v>
      </c>
      <c r="G1832" s="61">
        <v>2100000000</v>
      </c>
      <c r="H1832" s="110">
        <v>7343641138.32467</v>
      </c>
      <c r="I1832" s="113">
        <v>0.5</v>
      </c>
      <c r="J1832" s="110">
        <v>3671820569.16233</v>
      </c>
      <c r="K1832" s="61">
        <v>1</v>
      </c>
      <c r="L1832" s="110">
        <v>0</v>
      </c>
      <c r="M1832" s="61">
        <v>0</v>
      </c>
      <c r="N1832" s="112" t="s">
        <v>12868</v>
      </c>
      <c r="O1832" s="61" t="s">
        <v>12869</v>
      </c>
      <c r="P1832" s="114" t="s">
        <v>12870</v>
      </c>
      <c r="Q1832" s="114" t="s">
        <v>12871</v>
      </c>
    </row>
    <row r="1833" spans="1:17">
      <c r="A1833" s="60">
        <v>43312</v>
      </c>
      <c r="B1833" s="61" t="s">
        <v>12872</v>
      </c>
      <c r="C1833" s="61" t="s">
        <v>12873</v>
      </c>
      <c r="D1833" s="61" t="s">
        <v>12874</v>
      </c>
      <c r="E1833" s="61" t="s">
        <v>12741</v>
      </c>
      <c r="F1833" s="61">
        <v>30101040</v>
      </c>
      <c r="G1833" s="61">
        <v>17461402631</v>
      </c>
      <c r="H1833" s="110">
        <v>50936499555.4601</v>
      </c>
      <c r="I1833" s="113">
        <v>0.3</v>
      </c>
      <c r="J1833" s="110">
        <v>15280949866.638</v>
      </c>
      <c r="K1833" s="61">
        <v>1</v>
      </c>
      <c r="L1833" s="110">
        <v>0</v>
      </c>
      <c r="M1833" s="61">
        <v>0</v>
      </c>
      <c r="N1833" s="112" t="s">
        <v>12875</v>
      </c>
      <c r="O1833" s="61" t="s">
        <v>12876</v>
      </c>
      <c r="P1833" s="114" t="s">
        <v>12877</v>
      </c>
      <c r="Q1833" s="114" t="s">
        <v>12878</v>
      </c>
    </row>
    <row r="1834" spans="1:17">
      <c r="A1834" s="60">
        <v>43312</v>
      </c>
      <c r="B1834" s="61" t="s">
        <v>12879</v>
      </c>
      <c r="C1834" s="61" t="s">
        <v>12880</v>
      </c>
      <c r="D1834" s="61" t="s">
        <v>12881</v>
      </c>
      <c r="E1834" s="61" t="s">
        <v>12882</v>
      </c>
      <c r="F1834" s="61">
        <v>40101010</v>
      </c>
      <c r="G1834" s="61">
        <v>262470034</v>
      </c>
      <c r="H1834" s="110">
        <v>8028461379.3773</v>
      </c>
      <c r="I1834" s="113">
        <v>0.65</v>
      </c>
      <c r="J1834" s="110">
        <v>5218499896.59524</v>
      </c>
      <c r="K1834" s="61">
        <v>1</v>
      </c>
      <c r="L1834" s="110">
        <v>0</v>
      </c>
      <c r="M1834" s="61">
        <v>0</v>
      </c>
      <c r="N1834" s="112" t="s">
        <v>12883</v>
      </c>
      <c r="O1834" s="61" t="s">
        <v>12884</v>
      </c>
      <c r="P1834" s="114" t="s">
        <v>12885</v>
      </c>
      <c r="Q1834" s="114" t="s">
        <v>12886</v>
      </c>
    </row>
    <row r="1835" spans="1:17">
      <c r="A1835" s="60">
        <v>43312</v>
      </c>
      <c r="B1835" s="61" t="s">
        <v>12887</v>
      </c>
      <c r="C1835" s="61" t="s">
        <v>12888</v>
      </c>
      <c r="D1835" s="61" t="s">
        <v>12889</v>
      </c>
      <c r="E1835" s="61" t="s">
        <v>12882</v>
      </c>
      <c r="F1835" s="61">
        <v>40101010</v>
      </c>
      <c r="G1835" s="61">
        <v>99333481</v>
      </c>
      <c r="H1835" s="110">
        <v>9964180556.19214</v>
      </c>
      <c r="I1835" s="113">
        <v>0.35</v>
      </c>
      <c r="J1835" s="110">
        <v>3487463194.66725</v>
      </c>
      <c r="K1835" s="61">
        <v>1</v>
      </c>
      <c r="L1835" s="110">
        <v>0</v>
      </c>
      <c r="M1835" s="61">
        <v>0</v>
      </c>
      <c r="N1835" s="112" t="s">
        <v>12890</v>
      </c>
      <c r="O1835" s="61" t="s">
        <v>12891</v>
      </c>
      <c r="P1835" s="114" t="s">
        <v>12892</v>
      </c>
      <c r="Q1835" s="114" t="s">
        <v>12893</v>
      </c>
    </row>
    <row r="1836" spans="1:17">
      <c r="A1836" s="60">
        <v>43312</v>
      </c>
      <c r="B1836" s="61" t="s">
        <v>12894</v>
      </c>
      <c r="C1836" s="61" t="s">
        <v>12895</v>
      </c>
      <c r="D1836" s="61" t="s">
        <v>12896</v>
      </c>
      <c r="E1836" s="61" t="s">
        <v>12882</v>
      </c>
      <c r="F1836" s="61">
        <v>45103030</v>
      </c>
      <c r="G1836" s="61">
        <v>96120000</v>
      </c>
      <c r="H1836" s="110">
        <v>5191555111.91938</v>
      </c>
      <c r="I1836" s="113">
        <v>0.7</v>
      </c>
      <c r="J1836" s="110">
        <v>3634088578.34357</v>
      </c>
      <c r="K1836" s="61">
        <v>1</v>
      </c>
      <c r="L1836" s="110">
        <v>0</v>
      </c>
      <c r="M1836" s="61">
        <v>0</v>
      </c>
      <c r="N1836" s="112" t="s">
        <v>12897</v>
      </c>
      <c r="O1836" s="61" t="s">
        <v>12898</v>
      </c>
      <c r="P1836" s="114" t="s">
        <v>12899</v>
      </c>
      <c r="Q1836" s="114" t="s">
        <v>12900</v>
      </c>
    </row>
    <row r="1837" spans="1:17">
      <c r="A1837" s="60">
        <v>43312</v>
      </c>
      <c r="B1837" s="61" t="s">
        <v>12901</v>
      </c>
      <c r="C1837" s="61" t="s">
        <v>12902</v>
      </c>
      <c r="D1837" s="61" t="s">
        <v>12903</v>
      </c>
      <c r="E1837" s="61" t="s">
        <v>12882</v>
      </c>
      <c r="F1837" s="61">
        <v>15104025</v>
      </c>
      <c r="G1837" s="61">
        <v>200000000</v>
      </c>
      <c r="H1837" s="110">
        <v>5278055050.38765</v>
      </c>
      <c r="I1837" s="113">
        <v>0.7</v>
      </c>
      <c r="J1837" s="110">
        <v>3694638535.27135</v>
      </c>
      <c r="K1837" s="61">
        <v>1</v>
      </c>
      <c r="L1837" s="110">
        <v>0</v>
      </c>
      <c r="M1837" s="61">
        <v>0</v>
      </c>
      <c r="N1837" s="112" t="s">
        <v>12904</v>
      </c>
      <c r="O1837" s="61" t="s">
        <v>12905</v>
      </c>
      <c r="P1837" s="114" t="s">
        <v>12906</v>
      </c>
      <c r="Q1837" s="114" t="s">
        <v>12907</v>
      </c>
    </row>
    <row r="1838" spans="1:17">
      <c r="A1838" s="60">
        <v>43312</v>
      </c>
      <c r="B1838" s="61" t="s">
        <v>12908</v>
      </c>
      <c r="C1838" s="61" t="s">
        <v>12909</v>
      </c>
      <c r="D1838" s="61" t="s">
        <v>12910</v>
      </c>
      <c r="E1838" s="61" t="s">
        <v>12882</v>
      </c>
      <c r="F1838" s="61">
        <v>25203010</v>
      </c>
      <c r="G1838" s="61">
        <v>1852423</v>
      </c>
      <c r="H1838" s="110">
        <v>4546646910.42348</v>
      </c>
      <c r="I1838" s="113">
        <v>0.7</v>
      </c>
      <c r="J1838" s="110">
        <v>3182652837.29643</v>
      </c>
      <c r="K1838" s="61">
        <v>1</v>
      </c>
      <c r="L1838" s="110">
        <v>0</v>
      </c>
      <c r="M1838" s="61">
        <v>0</v>
      </c>
      <c r="N1838" s="112" t="s">
        <v>12911</v>
      </c>
      <c r="O1838" s="61" t="s">
        <v>12912</v>
      </c>
      <c r="P1838" s="114" t="s">
        <v>12913</v>
      </c>
      <c r="Q1838" s="114" t="s">
        <v>12914</v>
      </c>
    </row>
    <row r="1839" spans="1:17">
      <c r="A1839" s="60">
        <v>43312</v>
      </c>
      <c r="B1839" s="61" t="s">
        <v>12915</v>
      </c>
      <c r="C1839" s="61" t="s">
        <v>12916</v>
      </c>
      <c r="D1839" s="61" t="s">
        <v>12917</v>
      </c>
      <c r="E1839" s="61" t="s">
        <v>12882</v>
      </c>
      <c r="F1839" s="61">
        <v>40101010</v>
      </c>
      <c r="G1839" s="61">
        <v>42312122</v>
      </c>
      <c r="H1839" s="110">
        <v>4947879443.53438</v>
      </c>
      <c r="I1839" s="113">
        <v>0.35</v>
      </c>
      <c r="J1839" s="110">
        <v>1731757805.23703</v>
      </c>
      <c r="K1839" s="61">
        <v>1</v>
      </c>
      <c r="L1839" s="110">
        <v>0</v>
      </c>
      <c r="M1839" s="61">
        <v>0</v>
      </c>
      <c r="N1839" s="112" t="s">
        <v>12918</v>
      </c>
      <c r="O1839" s="61" t="s">
        <v>12919</v>
      </c>
      <c r="P1839" s="114" t="s">
        <v>12920</v>
      </c>
      <c r="Q1839" s="114" t="s">
        <v>12921</v>
      </c>
    </row>
    <row r="1840" spans="1:17">
      <c r="A1840" s="60">
        <v>43312</v>
      </c>
      <c r="B1840" s="61" t="s">
        <v>12922</v>
      </c>
      <c r="C1840" s="61" t="s">
        <v>12923</v>
      </c>
      <c r="D1840" s="61" t="s">
        <v>12924</v>
      </c>
      <c r="E1840" s="61" t="s">
        <v>12882</v>
      </c>
      <c r="F1840" s="61">
        <v>40101010</v>
      </c>
      <c r="G1840" s="61">
        <v>1250000000</v>
      </c>
      <c r="H1840" s="110">
        <v>14254850751.3708</v>
      </c>
      <c r="I1840" s="113">
        <v>0.7</v>
      </c>
      <c r="J1840" s="110">
        <v>9978395525.95955</v>
      </c>
      <c r="K1840" s="61">
        <v>1</v>
      </c>
      <c r="L1840" s="110">
        <v>0</v>
      </c>
      <c r="M1840" s="61">
        <v>0</v>
      </c>
      <c r="N1840" s="112" t="s">
        <v>12925</v>
      </c>
      <c r="O1840" s="61" t="s">
        <v>12926</v>
      </c>
      <c r="P1840" s="114" t="s">
        <v>12927</v>
      </c>
      <c r="Q1840" s="114" t="s">
        <v>12928</v>
      </c>
    </row>
    <row r="1841" spans="1:17">
      <c r="A1841" s="60">
        <v>43312</v>
      </c>
      <c r="B1841" s="61" t="s">
        <v>12929</v>
      </c>
      <c r="C1841" s="61" t="s">
        <v>12930</v>
      </c>
      <c r="D1841" s="61" t="s">
        <v>12931</v>
      </c>
      <c r="E1841" s="61" t="s">
        <v>12882</v>
      </c>
      <c r="F1841" s="61">
        <v>10102010</v>
      </c>
      <c r="G1841" s="61">
        <v>5778314857</v>
      </c>
      <c r="H1841" s="110">
        <v>8722819523.50922</v>
      </c>
      <c r="I1841" s="113">
        <v>0.3</v>
      </c>
      <c r="J1841" s="110">
        <v>2616845857.05277</v>
      </c>
      <c r="K1841" s="61">
        <v>1</v>
      </c>
      <c r="L1841" s="110">
        <v>0</v>
      </c>
      <c r="M1841" s="61">
        <v>0</v>
      </c>
      <c r="N1841" s="112" t="s">
        <v>12932</v>
      </c>
      <c r="O1841" s="61" t="s">
        <v>12933</v>
      </c>
      <c r="P1841" s="114" t="s">
        <v>12934</v>
      </c>
      <c r="Q1841" s="114" t="s">
        <v>12935</v>
      </c>
    </row>
    <row r="1842" spans="1:17">
      <c r="A1842" s="60">
        <v>43312</v>
      </c>
      <c r="B1842" s="61" t="s">
        <v>12936</v>
      </c>
      <c r="C1842" s="61" t="s">
        <v>12937</v>
      </c>
      <c r="D1842" s="61" t="s">
        <v>12938</v>
      </c>
      <c r="E1842" s="61" t="s">
        <v>12882</v>
      </c>
      <c r="F1842" s="61">
        <v>55101010</v>
      </c>
      <c r="G1842" s="61">
        <v>1869760829</v>
      </c>
      <c r="H1842" s="110">
        <v>5026389987.84953</v>
      </c>
      <c r="I1842" s="113">
        <v>0.45</v>
      </c>
      <c r="J1842" s="110">
        <v>2261875494.53229</v>
      </c>
      <c r="K1842" s="61">
        <v>1</v>
      </c>
      <c r="L1842" s="110">
        <v>0</v>
      </c>
      <c r="M1842" s="61">
        <v>0</v>
      </c>
      <c r="N1842" s="112" t="s">
        <v>12939</v>
      </c>
      <c r="O1842" s="61" t="s">
        <v>12940</v>
      </c>
      <c r="P1842" s="114" t="s">
        <v>12941</v>
      </c>
      <c r="Q1842" s="114" t="s">
        <v>12942</v>
      </c>
    </row>
    <row r="1843" spans="1:17">
      <c r="A1843" s="60">
        <v>43312</v>
      </c>
      <c r="B1843" s="61" t="s">
        <v>12943</v>
      </c>
      <c r="C1843" s="61" t="s">
        <v>12944</v>
      </c>
      <c r="D1843" s="61" t="s">
        <v>12945</v>
      </c>
      <c r="E1843" s="61" t="s">
        <v>12882</v>
      </c>
      <c r="F1843" s="61">
        <v>10102030</v>
      </c>
      <c r="G1843" s="61">
        <v>427709061</v>
      </c>
      <c r="H1843" s="110">
        <v>10835865453.6365</v>
      </c>
      <c r="I1843" s="113">
        <v>0.7</v>
      </c>
      <c r="J1843" s="110">
        <v>7585105817.54557</v>
      </c>
      <c r="K1843" s="61">
        <v>1</v>
      </c>
      <c r="L1843" s="110">
        <v>0</v>
      </c>
      <c r="M1843" s="61">
        <v>0</v>
      </c>
      <c r="N1843" s="112" t="s">
        <v>12946</v>
      </c>
      <c r="O1843" s="61" t="s">
        <v>12947</v>
      </c>
      <c r="P1843" s="114" t="s">
        <v>12948</v>
      </c>
      <c r="Q1843" s="114" t="s">
        <v>12949</v>
      </c>
    </row>
    <row r="1844" spans="1:17">
      <c r="A1844" s="60">
        <v>43312</v>
      </c>
      <c r="B1844" s="61" t="s">
        <v>12950</v>
      </c>
      <c r="C1844" s="61" t="s">
        <v>12951</v>
      </c>
      <c r="D1844" s="61" t="s">
        <v>12952</v>
      </c>
      <c r="E1844" s="61" t="s">
        <v>12882</v>
      </c>
      <c r="F1844" s="61">
        <v>40301030</v>
      </c>
      <c r="G1844" s="61">
        <v>863523000</v>
      </c>
      <c r="H1844" s="110">
        <v>9918358606.92164</v>
      </c>
      <c r="I1844" s="113">
        <v>0.7</v>
      </c>
      <c r="J1844" s="110">
        <v>6942851024.84515</v>
      </c>
      <c r="K1844" s="61">
        <v>1</v>
      </c>
      <c r="L1844" s="110">
        <v>0</v>
      </c>
      <c r="M1844" s="61">
        <v>0</v>
      </c>
      <c r="N1844" s="112" t="s">
        <v>12953</v>
      </c>
      <c r="O1844" s="61" t="s">
        <v>12954</v>
      </c>
      <c r="P1844" s="114" t="s">
        <v>12955</v>
      </c>
      <c r="Q1844" s="114" t="s">
        <v>12956</v>
      </c>
    </row>
    <row r="1845" spans="1:17">
      <c r="A1845" s="60">
        <v>43312</v>
      </c>
      <c r="B1845" s="61" t="s">
        <v>12957</v>
      </c>
      <c r="C1845" s="61" t="s">
        <v>12958</v>
      </c>
      <c r="D1845" s="61" t="s">
        <v>12959</v>
      </c>
      <c r="E1845" s="61" t="s">
        <v>12960</v>
      </c>
      <c r="F1845" s="61">
        <v>45202030</v>
      </c>
      <c r="G1845" s="61">
        <v>697032510</v>
      </c>
      <c r="H1845" s="110">
        <v>4610605712.25583</v>
      </c>
      <c r="I1845" s="113">
        <v>0.5</v>
      </c>
      <c r="J1845" s="110">
        <v>2305302856.12792</v>
      </c>
      <c r="K1845" s="61">
        <v>1</v>
      </c>
      <c r="L1845" s="110">
        <v>0</v>
      </c>
      <c r="M1845" s="61">
        <v>0</v>
      </c>
      <c r="N1845" s="112" t="s">
        <v>12961</v>
      </c>
      <c r="O1845" s="61" t="s">
        <v>12962</v>
      </c>
      <c r="P1845" s="114" t="s">
        <v>12963</v>
      </c>
      <c r="Q1845" s="114" t="s">
        <v>12964</v>
      </c>
    </row>
    <row r="1846" spans="1:17">
      <c r="A1846" s="60">
        <v>43312</v>
      </c>
      <c r="B1846" s="61" t="s">
        <v>12965</v>
      </c>
      <c r="C1846" s="61" t="s">
        <v>12966</v>
      </c>
      <c r="D1846" s="61" t="s">
        <v>12967</v>
      </c>
      <c r="E1846" s="61" t="s">
        <v>12960</v>
      </c>
      <c r="F1846" s="61">
        <v>45301020</v>
      </c>
      <c r="G1846" s="61">
        <v>4368653332</v>
      </c>
      <c r="H1846" s="110">
        <v>11187770994.6038</v>
      </c>
      <c r="I1846" s="113">
        <v>0.8</v>
      </c>
      <c r="J1846" s="110">
        <v>8950216795.68302</v>
      </c>
      <c r="K1846" s="61">
        <v>1</v>
      </c>
      <c r="L1846" s="110">
        <v>0</v>
      </c>
      <c r="M1846" s="61">
        <v>0</v>
      </c>
      <c r="N1846" s="112" t="s">
        <v>12968</v>
      </c>
      <c r="O1846" s="61" t="s">
        <v>12969</v>
      </c>
      <c r="P1846" s="114" t="s">
        <v>12970</v>
      </c>
      <c r="Q1846" s="114" t="s">
        <v>12971</v>
      </c>
    </row>
    <row r="1847" spans="1:17">
      <c r="A1847" s="60">
        <v>43312</v>
      </c>
      <c r="B1847" s="61" t="s">
        <v>12972</v>
      </c>
      <c r="C1847" s="61" t="s">
        <v>12973</v>
      </c>
      <c r="D1847" s="61" t="s">
        <v>12974</v>
      </c>
      <c r="E1847" s="61" t="s">
        <v>12960</v>
      </c>
      <c r="F1847" s="61">
        <v>45202030</v>
      </c>
      <c r="G1847" s="61">
        <v>742760280</v>
      </c>
      <c r="H1847" s="110">
        <v>6393066367.67492</v>
      </c>
      <c r="I1847" s="113">
        <v>0.95</v>
      </c>
      <c r="J1847" s="110">
        <v>6073413049.29117</v>
      </c>
      <c r="K1847" s="61">
        <v>1</v>
      </c>
      <c r="L1847" s="110">
        <v>0</v>
      </c>
      <c r="M1847" s="61">
        <v>0</v>
      </c>
      <c r="N1847" s="112" t="s">
        <v>12975</v>
      </c>
      <c r="O1847" s="61" t="s">
        <v>12976</v>
      </c>
      <c r="P1847" s="114" t="s">
        <v>12977</v>
      </c>
      <c r="Q1847" s="114" t="s">
        <v>12978</v>
      </c>
    </row>
    <row r="1848" spans="1:17">
      <c r="A1848" s="60">
        <v>43312</v>
      </c>
      <c r="B1848" s="61" t="s">
        <v>12979</v>
      </c>
      <c r="C1848" s="61" t="s">
        <v>12980</v>
      </c>
      <c r="D1848" s="61" t="s">
        <v>12981</v>
      </c>
      <c r="E1848" s="61" t="s">
        <v>12960</v>
      </c>
      <c r="F1848" s="61">
        <v>45202030</v>
      </c>
      <c r="G1848" s="61">
        <v>770391069</v>
      </c>
      <c r="H1848" s="110">
        <v>9474496553.16195</v>
      </c>
      <c r="I1848" s="113">
        <v>0.85</v>
      </c>
      <c r="J1848" s="110">
        <v>8053322070.18766</v>
      </c>
      <c r="K1848" s="61">
        <v>1</v>
      </c>
      <c r="L1848" s="110">
        <v>0</v>
      </c>
      <c r="M1848" s="61">
        <v>0</v>
      </c>
      <c r="N1848" s="112" t="s">
        <v>12982</v>
      </c>
      <c r="O1848" s="61" t="s">
        <v>12983</v>
      </c>
      <c r="P1848" s="114" t="s">
        <v>12984</v>
      </c>
      <c r="Q1848" s="114" t="s">
        <v>12985</v>
      </c>
    </row>
    <row r="1849" spans="1:17">
      <c r="A1849" s="60">
        <v>43312</v>
      </c>
      <c r="B1849" s="61" t="s">
        <v>12986</v>
      </c>
      <c r="C1849" s="61" t="s">
        <v>12987</v>
      </c>
      <c r="D1849" s="61" t="s">
        <v>12988</v>
      </c>
      <c r="E1849" s="61" t="s">
        <v>12960</v>
      </c>
      <c r="F1849" s="61">
        <v>40301020</v>
      </c>
      <c r="G1849" s="61">
        <v>12563210128</v>
      </c>
      <c r="H1849" s="110">
        <v>21626745075.6386</v>
      </c>
      <c r="I1849" s="113">
        <v>0.65</v>
      </c>
      <c r="J1849" s="110">
        <v>14057384299.1651</v>
      </c>
      <c r="K1849" s="61">
        <v>1</v>
      </c>
      <c r="L1849" s="110">
        <v>0</v>
      </c>
      <c r="M1849" s="61">
        <v>0</v>
      </c>
      <c r="N1849" s="112" t="s">
        <v>12989</v>
      </c>
      <c r="O1849" s="61" t="s">
        <v>12990</v>
      </c>
      <c r="P1849" s="114" t="s">
        <v>12991</v>
      </c>
      <c r="Q1849" s="114" t="s">
        <v>12992</v>
      </c>
    </row>
    <row r="1850" spans="1:17">
      <c r="A1850" s="60">
        <v>43312</v>
      </c>
      <c r="B1850" s="61" t="s">
        <v>12993</v>
      </c>
      <c r="C1850" s="61" t="s">
        <v>12994</v>
      </c>
      <c r="D1850" s="61" t="s">
        <v>12995</v>
      </c>
      <c r="E1850" s="61" t="s">
        <v>12960</v>
      </c>
      <c r="F1850" s="61">
        <v>40101010</v>
      </c>
      <c r="G1850" s="61">
        <v>9413001329</v>
      </c>
      <c r="H1850" s="110">
        <v>5565274843.36905</v>
      </c>
      <c r="I1850" s="113">
        <v>0.55</v>
      </c>
      <c r="J1850" s="110">
        <v>3060901163.85298</v>
      </c>
      <c r="K1850" s="61">
        <v>1</v>
      </c>
      <c r="L1850" s="110">
        <v>0</v>
      </c>
      <c r="M1850" s="61">
        <v>0</v>
      </c>
      <c r="N1850" s="112" t="s">
        <v>12996</v>
      </c>
      <c r="O1850" s="61" t="s">
        <v>12997</v>
      </c>
      <c r="P1850" s="114" t="s">
        <v>12998</v>
      </c>
      <c r="Q1850" s="114" t="s">
        <v>12999</v>
      </c>
    </row>
    <row r="1851" spans="1:17">
      <c r="A1851" s="60">
        <v>43312</v>
      </c>
      <c r="B1851" s="61" t="s">
        <v>13000</v>
      </c>
      <c r="C1851" s="61" t="s">
        <v>13001</v>
      </c>
      <c r="D1851" s="61" t="s">
        <v>13002</v>
      </c>
      <c r="E1851" s="61" t="s">
        <v>12960</v>
      </c>
      <c r="F1851" s="61">
        <v>25101020</v>
      </c>
      <c r="G1851" s="61">
        <v>3241415539</v>
      </c>
      <c r="H1851" s="110">
        <v>5008132063.58855</v>
      </c>
      <c r="I1851" s="113">
        <v>0.6</v>
      </c>
      <c r="J1851" s="110">
        <v>3004879238.15313</v>
      </c>
      <c r="K1851" s="61">
        <v>1</v>
      </c>
      <c r="L1851" s="110">
        <v>0</v>
      </c>
      <c r="M1851" s="61">
        <v>0</v>
      </c>
      <c r="N1851" s="112" t="s">
        <v>13003</v>
      </c>
      <c r="O1851" s="61" t="s">
        <v>13004</v>
      </c>
      <c r="P1851" s="114" t="s">
        <v>13005</v>
      </c>
      <c r="Q1851" s="114" t="s">
        <v>13006</v>
      </c>
    </row>
    <row r="1852" spans="1:17">
      <c r="A1852" s="60">
        <v>43312</v>
      </c>
      <c r="B1852" s="61" t="s">
        <v>13007</v>
      </c>
      <c r="C1852" s="61" t="s">
        <v>13008</v>
      </c>
      <c r="D1852" s="61" t="s">
        <v>13009</v>
      </c>
      <c r="E1852" s="61" t="s">
        <v>12960</v>
      </c>
      <c r="F1852" s="61">
        <v>40101010</v>
      </c>
      <c r="G1852" s="61">
        <v>14976303362</v>
      </c>
      <c r="H1852" s="110">
        <v>5479016059.78964</v>
      </c>
      <c r="I1852" s="113">
        <v>0.9</v>
      </c>
      <c r="J1852" s="110">
        <v>4931114453.81067</v>
      </c>
      <c r="K1852" s="61">
        <v>1</v>
      </c>
      <c r="L1852" s="110">
        <v>0</v>
      </c>
      <c r="M1852" s="61">
        <v>0</v>
      </c>
      <c r="N1852" s="112" t="s">
        <v>13010</v>
      </c>
      <c r="O1852" s="61" t="s">
        <v>13011</v>
      </c>
      <c r="P1852" s="114" t="s">
        <v>13012</v>
      </c>
      <c r="Q1852" s="114" t="s">
        <v>13013</v>
      </c>
    </row>
    <row r="1853" spans="1:17">
      <c r="A1853" s="60">
        <v>43312</v>
      </c>
      <c r="B1853" s="61" t="s">
        <v>13014</v>
      </c>
      <c r="C1853" s="61" t="s">
        <v>13015</v>
      </c>
      <c r="D1853" s="61" t="s">
        <v>13016</v>
      </c>
      <c r="E1853" s="61" t="s">
        <v>12960</v>
      </c>
      <c r="F1853" s="61">
        <v>15104050</v>
      </c>
      <c r="G1853" s="61">
        <v>15734860996</v>
      </c>
      <c r="H1853" s="110">
        <v>12849399781.1459</v>
      </c>
      <c r="I1853" s="113">
        <v>0.8</v>
      </c>
      <c r="J1853" s="110">
        <v>10279519824.9167</v>
      </c>
      <c r="K1853" s="61">
        <v>1</v>
      </c>
      <c r="L1853" s="110">
        <v>0</v>
      </c>
      <c r="M1853" s="61">
        <v>0</v>
      </c>
      <c r="N1853" s="112" t="s">
        <v>13017</v>
      </c>
      <c r="O1853" s="61" t="s">
        <v>13018</v>
      </c>
      <c r="P1853" s="114" t="s">
        <v>13019</v>
      </c>
      <c r="Q1853" s="114" t="s">
        <v>13020</v>
      </c>
    </row>
    <row r="1854" spans="1:17">
      <c r="A1854" s="60">
        <v>43312</v>
      </c>
      <c r="B1854" s="61" t="s">
        <v>13021</v>
      </c>
      <c r="C1854" s="61" t="s">
        <v>13022</v>
      </c>
      <c r="D1854" s="61" t="s">
        <v>13023</v>
      </c>
      <c r="E1854" s="61" t="s">
        <v>12960</v>
      </c>
      <c r="F1854" s="61">
        <v>50101020</v>
      </c>
      <c r="G1854" s="61">
        <v>7757446545</v>
      </c>
      <c r="H1854" s="110">
        <v>26859911601.5548</v>
      </c>
      <c r="I1854" s="113">
        <v>0.49</v>
      </c>
      <c r="J1854" s="110">
        <v>13161356684.7619</v>
      </c>
      <c r="K1854" s="61">
        <v>1</v>
      </c>
      <c r="L1854" s="110">
        <v>0</v>
      </c>
      <c r="M1854" s="61">
        <v>0</v>
      </c>
      <c r="N1854" s="112" t="s">
        <v>13024</v>
      </c>
      <c r="O1854" s="61" t="s">
        <v>13025</v>
      </c>
      <c r="P1854" s="114" t="s">
        <v>13026</v>
      </c>
      <c r="Q1854" s="114" t="s">
        <v>13027</v>
      </c>
    </row>
    <row r="1855" spans="1:17">
      <c r="A1855" s="60">
        <v>43312</v>
      </c>
      <c r="B1855" s="61" t="s">
        <v>13028</v>
      </c>
      <c r="C1855" s="61" t="s">
        <v>13029</v>
      </c>
      <c r="D1855" s="61" t="s">
        <v>13030</v>
      </c>
      <c r="E1855" s="61" t="s">
        <v>12960</v>
      </c>
      <c r="F1855" s="61">
        <v>40101010</v>
      </c>
      <c r="G1855" s="61">
        <v>19496989569</v>
      </c>
      <c r="H1855" s="110">
        <v>13214951772.2856</v>
      </c>
      <c r="I1855" s="113">
        <v>0.9</v>
      </c>
      <c r="J1855" s="110">
        <v>11893456595.057</v>
      </c>
      <c r="K1855" s="61">
        <v>1</v>
      </c>
      <c r="L1855" s="110">
        <v>0</v>
      </c>
      <c r="M1855" s="61">
        <v>0</v>
      </c>
      <c r="N1855" s="112" t="s">
        <v>13031</v>
      </c>
      <c r="O1855" s="61" t="s">
        <v>13032</v>
      </c>
      <c r="P1855" s="114" t="s">
        <v>13033</v>
      </c>
      <c r="Q1855" s="114" t="s">
        <v>13034</v>
      </c>
    </row>
    <row r="1856" spans="1:17">
      <c r="A1856" s="60">
        <v>43312</v>
      </c>
      <c r="B1856" s="61" t="s">
        <v>13035</v>
      </c>
      <c r="C1856" s="61" t="s">
        <v>13036</v>
      </c>
      <c r="D1856" s="61" t="s">
        <v>13037</v>
      </c>
      <c r="E1856" s="61" t="s">
        <v>12960</v>
      </c>
      <c r="F1856" s="61">
        <v>45203015</v>
      </c>
      <c r="G1856" s="61">
        <v>2597543000</v>
      </c>
      <c r="H1856" s="110">
        <v>9036334013.84987</v>
      </c>
      <c r="I1856" s="113">
        <v>0.8</v>
      </c>
      <c r="J1856" s="110">
        <v>7229067211.0799</v>
      </c>
      <c r="K1856" s="61">
        <v>1</v>
      </c>
      <c r="L1856" s="110">
        <v>0</v>
      </c>
      <c r="M1856" s="61">
        <v>0</v>
      </c>
      <c r="N1856" s="112" t="s">
        <v>13038</v>
      </c>
      <c r="O1856" s="61" t="s">
        <v>13039</v>
      </c>
      <c r="P1856" s="114" t="s">
        <v>13040</v>
      </c>
      <c r="Q1856" s="114" t="s">
        <v>13041</v>
      </c>
    </row>
    <row r="1857" spans="1:17">
      <c r="A1857" s="60">
        <v>43312</v>
      </c>
      <c r="B1857" s="61" t="s">
        <v>13042</v>
      </c>
      <c r="C1857" s="61" t="s">
        <v>13043</v>
      </c>
      <c r="D1857" s="61" t="s">
        <v>13044</v>
      </c>
      <c r="E1857" s="61" t="s">
        <v>12960</v>
      </c>
      <c r="F1857" s="61">
        <v>40101010</v>
      </c>
      <c r="G1857" s="61">
        <v>10809479996</v>
      </c>
      <c r="H1857" s="110">
        <v>7538459460.20122</v>
      </c>
      <c r="I1857" s="113">
        <v>0.9</v>
      </c>
      <c r="J1857" s="110">
        <v>6784613514.18109</v>
      </c>
      <c r="K1857" s="61">
        <v>1</v>
      </c>
      <c r="L1857" s="110">
        <v>0</v>
      </c>
      <c r="M1857" s="61">
        <v>0</v>
      </c>
      <c r="N1857" s="112" t="s">
        <v>13045</v>
      </c>
      <c r="O1857" s="61" t="s">
        <v>13046</v>
      </c>
      <c r="P1857" s="114" t="s">
        <v>13047</v>
      </c>
      <c r="Q1857" s="114" t="s">
        <v>13048</v>
      </c>
    </row>
    <row r="1858" spans="1:17">
      <c r="A1858" s="60">
        <v>43312</v>
      </c>
      <c r="B1858" s="61" t="s">
        <v>13049</v>
      </c>
      <c r="C1858" s="61" t="s">
        <v>13050</v>
      </c>
      <c r="D1858" s="61" t="s">
        <v>13051</v>
      </c>
      <c r="E1858" s="61" t="s">
        <v>12960</v>
      </c>
      <c r="F1858" s="61">
        <v>20105010</v>
      </c>
      <c r="G1858" s="61">
        <v>5352875224</v>
      </c>
      <c r="H1858" s="110">
        <v>5700128447.84739</v>
      </c>
      <c r="I1858" s="113">
        <v>0.6</v>
      </c>
      <c r="J1858" s="110">
        <v>3420077068.70843</v>
      </c>
      <c r="K1858" s="61">
        <v>1</v>
      </c>
      <c r="L1858" s="110">
        <v>0</v>
      </c>
      <c r="M1858" s="61">
        <v>0</v>
      </c>
      <c r="N1858" s="112" t="s">
        <v>13052</v>
      </c>
      <c r="O1858" s="61" t="s">
        <v>13053</v>
      </c>
      <c r="P1858" s="114" t="s">
        <v>13054</v>
      </c>
      <c r="Q1858" s="114" t="s">
        <v>13055</v>
      </c>
    </row>
    <row r="1859" spans="1:17">
      <c r="A1859" s="60">
        <v>43312</v>
      </c>
      <c r="B1859" s="61" t="s">
        <v>13056</v>
      </c>
      <c r="C1859" s="61" t="s">
        <v>13057</v>
      </c>
      <c r="D1859" s="61" t="s">
        <v>13058</v>
      </c>
      <c r="E1859" s="61" t="s">
        <v>12960</v>
      </c>
      <c r="F1859" s="61">
        <v>50102010</v>
      </c>
      <c r="G1859" s="61">
        <v>3258500810</v>
      </c>
      <c r="H1859" s="110">
        <v>7727417482.39367</v>
      </c>
      <c r="I1859" s="113">
        <v>0.49</v>
      </c>
      <c r="J1859" s="110">
        <v>3786434566.3729</v>
      </c>
      <c r="K1859" s="61">
        <v>1</v>
      </c>
      <c r="L1859" s="110">
        <v>0</v>
      </c>
      <c r="M1859" s="61">
        <v>0</v>
      </c>
      <c r="N1859" s="112" t="s">
        <v>13059</v>
      </c>
      <c r="O1859" s="61" t="s">
        <v>13060</v>
      </c>
      <c r="P1859" s="114" t="s">
        <v>13061</v>
      </c>
      <c r="Q1859" s="114" t="s">
        <v>13062</v>
      </c>
    </row>
    <row r="1860" spans="1:17">
      <c r="A1860" s="60">
        <v>43312</v>
      </c>
      <c r="B1860" s="61" t="s">
        <v>13063</v>
      </c>
      <c r="C1860" s="61" t="s">
        <v>13064</v>
      </c>
      <c r="D1860" s="61" t="s">
        <v>13065</v>
      </c>
      <c r="E1860" s="61" t="s">
        <v>12960</v>
      </c>
      <c r="F1860" s="61">
        <v>40101010</v>
      </c>
      <c r="G1860" s="61">
        <v>12216392885</v>
      </c>
      <c r="H1860" s="110">
        <v>8399917365.55988</v>
      </c>
      <c r="I1860" s="113">
        <v>0.8</v>
      </c>
      <c r="J1860" s="110">
        <v>6719933892.4479</v>
      </c>
      <c r="K1860" s="61">
        <v>1</v>
      </c>
      <c r="L1860" s="110">
        <v>0</v>
      </c>
      <c r="M1860" s="61">
        <v>0</v>
      </c>
      <c r="N1860" s="112" t="s">
        <v>13066</v>
      </c>
      <c r="O1860" s="61" t="s">
        <v>13067</v>
      </c>
      <c r="P1860" s="114" t="s">
        <v>13068</v>
      </c>
      <c r="Q1860" s="114" t="s">
        <v>13069</v>
      </c>
    </row>
    <row r="1861" spans="1:17">
      <c r="A1861" s="60">
        <v>43312</v>
      </c>
      <c r="B1861" s="61" t="s">
        <v>13070</v>
      </c>
      <c r="C1861" s="61" t="s">
        <v>13071</v>
      </c>
      <c r="D1861" s="61" t="s">
        <v>13072</v>
      </c>
      <c r="E1861" s="61" t="s">
        <v>12960</v>
      </c>
      <c r="F1861" s="61">
        <v>15101010</v>
      </c>
      <c r="G1861" s="61">
        <v>5861186985</v>
      </c>
      <c r="H1861" s="110">
        <v>23070263006.8759</v>
      </c>
      <c r="I1861" s="113">
        <v>0.6</v>
      </c>
      <c r="J1861" s="110">
        <v>13842157804.1256</v>
      </c>
      <c r="K1861" s="61">
        <v>1</v>
      </c>
      <c r="L1861" s="110">
        <v>0</v>
      </c>
      <c r="M1861" s="61">
        <v>0</v>
      </c>
      <c r="N1861" s="112" t="s">
        <v>13073</v>
      </c>
      <c r="O1861" s="61" t="s">
        <v>13074</v>
      </c>
      <c r="P1861" s="114" t="s">
        <v>13075</v>
      </c>
      <c r="Q1861" s="114" t="s">
        <v>13076</v>
      </c>
    </row>
    <row r="1862" spans="1:17">
      <c r="A1862" s="60">
        <v>43312</v>
      </c>
      <c r="B1862" s="61" t="s">
        <v>13077</v>
      </c>
      <c r="C1862" s="61" t="s">
        <v>13078</v>
      </c>
      <c r="D1862" s="61" t="s">
        <v>13079</v>
      </c>
      <c r="E1862" s="61" t="s">
        <v>12960</v>
      </c>
      <c r="F1862" s="61">
        <v>10102030</v>
      </c>
      <c r="G1862" s="61">
        <v>9525959653</v>
      </c>
      <c r="H1862" s="110">
        <v>37495202789.1324</v>
      </c>
      <c r="I1862" s="113">
        <v>0.13</v>
      </c>
      <c r="J1862" s="110">
        <v>4874376362.58722</v>
      </c>
      <c r="K1862" s="61">
        <v>1</v>
      </c>
      <c r="L1862" s="110">
        <v>0</v>
      </c>
      <c r="M1862" s="61">
        <v>0</v>
      </c>
      <c r="N1862" s="112" t="s">
        <v>13080</v>
      </c>
      <c r="O1862" s="61" t="s">
        <v>13081</v>
      </c>
      <c r="P1862" s="114" t="s">
        <v>13082</v>
      </c>
      <c r="Q1862" s="114" t="s">
        <v>13083</v>
      </c>
    </row>
    <row r="1863" spans="1:17">
      <c r="A1863" s="60">
        <v>43312</v>
      </c>
      <c r="B1863" s="61" t="s">
        <v>13084</v>
      </c>
      <c r="C1863" s="61" t="s">
        <v>13085</v>
      </c>
      <c r="D1863" s="61" t="s">
        <v>13086</v>
      </c>
      <c r="E1863" s="61" t="s">
        <v>12960</v>
      </c>
      <c r="F1863" s="61">
        <v>15101010</v>
      </c>
      <c r="G1863" s="61">
        <v>6365740781</v>
      </c>
      <c r="H1863" s="110">
        <v>23392756185.487</v>
      </c>
      <c r="I1863" s="113">
        <v>0.7</v>
      </c>
      <c r="J1863" s="110">
        <v>16374929329.8409</v>
      </c>
      <c r="K1863" s="61">
        <v>1</v>
      </c>
      <c r="L1863" s="110">
        <v>0</v>
      </c>
      <c r="M1863" s="61">
        <v>0</v>
      </c>
      <c r="N1863" s="112" t="s">
        <v>13087</v>
      </c>
      <c r="O1863" s="61" t="s">
        <v>13088</v>
      </c>
      <c r="P1863" s="114" t="s">
        <v>13089</v>
      </c>
      <c r="Q1863" s="114" t="s">
        <v>13090</v>
      </c>
    </row>
    <row r="1864" spans="1:17">
      <c r="A1864" s="60">
        <v>43312</v>
      </c>
      <c r="B1864" s="61" t="s">
        <v>13091</v>
      </c>
      <c r="C1864" s="61" t="s">
        <v>13092</v>
      </c>
      <c r="D1864" s="61" t="s">
        <v>13093</v>
      </c>
      <c r="E1864" s="61" t="s">
        <v>12960</v>
      </c>
      <c r="F1864" s="61">
        <v>40201020</v>
      </c>
      <c r="G1864" s="61">
        <v>10233603995</v>
      </c>
      <c r="H1864" s="110">
        <v>16947923255.5857</v>
      </c>
      <c r="I1864" s="113">
        <v>0.65</v>
      </c>
      <c r="J1864" s="110">
        <v>11016150116.1307</v>
      </c>
      <c r="K1864" s="61">
        <v>1</v>
      </c>
      <c r="L1864" s="110">
        <v>0</v>
      </c>
      <c r="M1864" s="61">
        <v>0</v>
      </c>
      <c r="N1864" s="112" t="s">
        <v>13094</v>
      </c>
      <c r="O1864" s="61" t="s">
        <v>13095</v>
      </c>
      <c r="P1864" s="114" t="s">
        <v>13096</v>
      </c>
      <c r="Q1864" s="114" t="s">
        <v>13097</v>
      </c>
    </row>
    <row r="1865" spans="1:17">
      <c r="A1865" s="60">
        <v>43312</v>
      </c>
      <c r="B1865" s="61" t="s">
        <v>13098</v>
      </c>
      <c r="C1865" s="61" t="s">
        <v>13099</v>
      </c>
      <c r="D1865" s="61" t="s">
        <v>13100</v>
      </c>
      <c r="E1865" s="61" t="s">
        <v>12960</v>
      </c>
      <c r="F1865" s="61">
        <v>45301010</v>
      </c>
      <c r="G1865" s="61">
        <v>437250000</v>
      </c>
      <c r="H1865" s="110">
        <v>7384146142.28784</v>
      </c>
      <c r="I1865" s="113">
        <v>0.5</v>
      </c>
      <c r="J1865" s="110">
        <v>3692073071.14392</v>
      </c>
      <c r="K1865" s="61">
        <v>1</v>
      </c>
      <c r="L1865" s="110">
        <v>0</v>
      </c>
      <c r="M1865" s="61">
        <v>0</v>
      </c>
      <c r="N1865" s="112" t="s">
        <v>13101</v>
      </c>
      <c r="O1865" s="61" t="s">
        <v>13102</v>
      </c>
      <c r="P1865" s="114" t="s">
        <v>13103</v>
      </c>
      <c r="Q1865" s="114" t="s">
        <v>13104</v>
      </c>
    </row>
    <row r="1866" spans="1:17">
      <c r="A1866" s="60">
        <v>43312</v>
      </c>
      <c r="B1866" s="61" t="s">
        <v>13105</v>
      </c>
      <c r="C1866" s="61" t="s">
        <v>13106</v>
      </c>
      <c r="D1866" s="61" t="s">
        <v>13107</v>
      </c>
      <c r="E1866" s="61" t="s">
        <v>12960</v>
      </c>
      <c r="F1866" s="61">
        <v>45203020</v>
      </c>
      <c r="G1866" s="61">
        <v>17328738262</v>
      </c>
      <c r="H1866" s="110">
        <v>47434123811.1844</v>
      </c>
      <c r="I1866" s="113">
        <v>0.95</v>
      </c>
      <c r="J1866" s="110">
        <v>45062417620.6252</v>
      </c>
      <c r="K1866" s="61">
        <v>1</v>
      </c>
      <c r="L1866" s="110">
        <v>0</v>
      </c>
      <c r="M1866" s="61">
        <v>0</v>
      </c>
      <c r="N1866" s="112" t="s">
        <v>13108</v>
      </c>
      <c r="O1866" s="61" t="s">
        <v>13109</v>
      </c>
      <c r="P1866" s="114" t="s">
        <v>13110</v>
      </c>
      <c r="Q1866" s="114" t="s">
        <v>13111</v>
      </c>
    </row>
    <row r="1867" spans="1:17">
      <c r="A1867" s="60">
        <v>43312</v>
      </c>
      <c r="B1867" s="61" t="s">
        <v>13112</v>
      </c>
      <c r="C1867" s="61" t="s">
        <v>13113</v>
      </c>
      <c r="D1867" s="61" t="s">
        <v>13114</v>
      </c>
      <c r="E1867" s="61" t="s">
        <v>12960</v>
      </c>
      <c r="F1867" s="61">
        <v>25504050</v>
      </c>
      <c r="G1867" s="61">
        <v>546179000</v>
      </c>
      <c r="H1867" s="110">
        <v>4745659306.19978</v>
      </c>
      <c r="I1867" s="113">
        <v>0.5</v>
      </c>
      <c r="J1867" s="110">
        <v>2372829653.09989</v>
      </c>
      <c r="K1867" s="61">
        <v>1</v>
      </c>
      <c r="L1867" s="110">
        <v>0</v>
      </c>
      <c r="M1867" s="61">
        <v>0</v>
      </c>
      <c r="N1867" s="112" t="s">
        <v>13115</v>
      </c>
      <c r="O1867" s="61" t="s">
        <v>13116</v>
      </c>
      <c r="P1867" s="114" t="s">
        <v>13117</v>
      </c>
      <c r="Q1867" s="114" t="s">
        <v>13118</v>
      </c>
    </row>
    <row r="1868" spans="1:17">
      <c r="A1868" s="60">
        <v>43312</v>
      </c>
      <c r="B1868" s="61" t="s">
        <v>13119</v>
      </c>
      <c r="C1868" s="61" t="s">
        <v>13120</v>
      </c>
      <c r="D1868" s="61" t="s">
        <v>13121</v>
      </c>
      <c r="E1868" s="61" t="s">
        <v>12960</v>
      </c>
      <c r="F1868" s="61">
        <v>40101010</v>
      </c>
      <c r="G1868" s="61">
        <v>11046519299</v>
      </c>
      <c r="H1868" s="110">
        <v>6621272265.52068</v>
      </c>
      <c r="I1868" s="113">
        <v>0.65</v>
      </c>
      <c r="J1868" s="110">
        <v>4303826972.58844</v>
      </c>
      <c r="K1868" s="61">
        <v>1</v>
      </c>
      <c r="L1868" s="110">
        <v>0</v>
      </c>
      <c r="M1868" s="61">
        <v>0</v>
      </c>
      <c r="N1868" s="112" t="s">
        <v>13122</v>
      </c>
      <c r="O1868" s="61" t="s">
        <v>13123</v>
      </c>
      <c r="P1868" s="114" t="s">
        <v>13124</v>
      </c>
      <c r="Q1868" s="114" t="s">
        <v>13125</v>
      </c>
    </row>
    <row r="1869" spans="1:17">
      <c r="A1869" s="60">
        <v>43312</v>
      </c>
      <c r="B1869" s="61" t="s">
        <v>13126</v>
      </c>
      <c r="C1869" s="61" t="s">
        <v>13127</v>
      </c>
      <c r="D1869" s="61" t="s">
        <v>13128</v>
      </c>
      <c r="E1869" s="61" t="s">
        <v>12960</v>
      </c>
      <c r="F1869" s="61">
        <v>45203015</v>
      </c>
      <c r="G1869" s="61">
        <v>134140197</v>
      </c>
      <c r="H1869" s="110">
        <v>22565558716.6002</v>
      </c>
      <c r="I1869" s="113">
        <v>0.75</v>
      </c>
      <c r="J1869" s="110">
        <v>16924169037.4502</v>
      </c>
      <c r="K1869" s="61">
        <v>1</v>
      </c>
      <c r="L1869" s="110">
        <v>0</v>
      </c>
      <c r="M1869" s="61">
        <v>0</v>
      </c>
      <c r="N1869" s="112" t="s">
        <v>13129</v>
      </c>
      <c r="O1869" s="61" t="s">
        <v>13130</v>
      </c>
      <c r="P1869" s="114" t="s">
        <v>13131</v>
      </c>
      <c r="Q1869" s="114" t="s">
        <v>13132</v>
      </c>
    </row>
    <row r="1870" spans="1:17">
      <c r="A1870" s="60">
        <v>43312</v>
      </c>
      <c r="B1870" s="61" t="s">
        <v>13133</v>
      </c>
      <c r="C1870" s="61" t="s">
        <v>13134</v>
      </c>
      <c r="D1870" s="61" t="s">
        <v>13135</v>
      </c>
      <c r="E1870" s="61" t="s">
        <v>12960</v>
      </c>
      <c r="F1870" s="61">
        <v>45301020</v>
      </c>
      <c r="G1870" s="61">
        <v>1581437115</v>
      </c>
      <c r="H1870" s="110">
        <v>13120958620.5658</v>
      </c>
      <c r="I1870" s="113">
        <v>0.95</v>
      </c>
      <c r="J1870" s="110">
        <v>12464910689.5375</v>
      </c>
      <c r="K1870" s="61">
        <v>1</v>
      </c>
      <c r="L1870" s="110">
        <v>0</v>
      </c>
      <c r="M1870" s="61">
        <v>0</v>
      </c>
      <c r="N1870" s="112" t="s">
        <v>13136</v>
      </c>
      <c r="O1870" s="61" t="s">
        <v>13137</v>
      </c>
      <c r="P1870" s="114" t="s">
        <v>13138</v>
      </c>
      <c r="Q1870" s="114" t="s">
        <v>13139</v>
      </c>
    </row>
    <row r="1871" spans="1:17">
      <c r="A1871" s="60">
        <v>43312</v>
      </c>
      <c r="B1871" s="61" t="s">
        <v>13140</v>
      </c>
      <c r="C1871" s="61" t="s">
        <v>13141</v>
      </c>
      <c r="D1871" s="61" t="s">
        <v>13142</v>
      </c>
      <c r="E1871" s="61" t="s">
        <v>12960</v>
      </c>
      <c r="F1871" s="61">
        <v>40101010</v>
      </c>
      <c r="G1871" s="61">
        <v>13599824000</v>
      </c>
      <c r="H1871" s="110">
        <v>12105415953.4853</v>
      </c>
      <c r="I1871" s="113">
        <v>0.8</v>
      </c>
      <c r="J1871" s="110">
        <v>9684332762.78827</v>
      </c>
      <c r="K1871" s="61">
        <v>1</v>
      </c>
      <c r="L1871" s="110">
        <v>0</v>
      </c>
      <c r="M1871" s="61">
        <v>0</v>
      </c>
      <c r="N1871" s="112" t="s">
        <v>13143</v>
      </c>
      <c r="O1871" s="61" t="s">
        <v>13144</v>
      </c>
      <c r="P1871" s="114" t="s">
        <v>13145</v>
      </c>
      <c r="Q1871" s="114" t="s">
        <v>13146</v>
      </c>
    </row>
    <row r="1872" spans="1:17">
      <c r="A1872" s="60">
        <v>43312</v>
      </c>
      <c r="B1872" s="61" t="s">
        <v>13147</v>
      </c>
      <c r="C1872" s="61" t="s">
        <v>13148</v>
      </c>
      <c r="D1872" s="61" t="s">
        <v>13149</v>
      </c>
      <c r="E1872" s="61" t="s">
        <v>12960</v>
      </c>
      <c r="F1872" s="61">
        <v>15101010</v>
      </c>
      <c r="G1872" s="61">
        <v>7930822433</v>
      </c>
      <c r="H1872" s="110">
        <v>21994081941.6509</v>
      </c>
      <c r="I1872" s="113">
        <v>0.65</v>
      </c>
      <c r="J1872" s="110">
        <v>14296153262.0731</v>
      </c>
      <c r="K1872" s="61">
        <v>1</v>
      </c>
      <c r="L1872" s="110">
        <v>0</v>
      </c>
      <c r="M1872" s="61">
        <v>0</v>
      </c>
      <c r="N1872" s="112" t="s">
        <v>13150</v>
      </c>
      <c r="O1872" s="61" t="s">
        <v>13151</v>
      </c>
      <c r="P1872" s="114" t="s">
        <v>13152</v>
      </c>
      <c r="Q1872" s="114" t="s">
        <v>13153</v>
      </c>
    </row>
    <row r="1873" spans="1:17">
      <c r="A1873" s="60">
        <v>43312</v>
      </c>
      <c r="B1873" s="61" t="s">
        <v>13154</v>
      </c>
      <c r="C1873" s="61" t="s">
        <v>13155</v>
      </c>
      <c r="D1873" s="61" t="s">
        <v>13156</v>
      </c>
      <c r="E1873" s="61" t="s">
        <v>12960</v>
      </c>
      <c r="F1873" s="61">
        <v>45301020</v>
      </c>
      <c r="G1873" s="61">
        <v>2963938253</v>
      </c>
      <c r="H1873" s="110">
        <v>7609771564.83308</v>
      </c>
      <c r="I1873" s="113">
        <v>0.35</v>
      </c>
      <c r="J1873" s="110">
        <v>2663420047.69158</v>
      </c>
      <c r="K1873" s="61">
        <v>1</v>
      </c>
      <c r="L1873" s="110">
        <v>0</v>
      </c>
      <c r="M1873" s="61">
        <v>0</v>
      </c>
      <c r="N1873" s="112" t="s">
        <v>13157</v>
      </c>
      <c r="O1873" s="61" t="s">
        <v>13158</v>
      </c>
      <c r="P1873" s="114" t="s">
        <v>13159</v>
      </c>
      <c r="Q1873" s="114" t="s">
        <v>13160</v>
      </c>
    </row>
    <row r="1874" spans="1:17">
      <c r="A1874" s="60">
        <v>43312</v>
      </c>
      <c r="B1874" s="61" t="s">
        <v>13161</v>
      </c>
      <c r="C1874" s="61" t="s">
        <v>13162</v>
      </c>
      <c r="D1874" s="61" t="s">
        <v>13163</v>
      </c>
      <c r="E1874" s="61" t="s">
        <v>12960</v>
      </c>
      <c r="F1874" s="61">
        <v>45202030</v>
      </c>
      <c r="G1874" s="61">
        <v>2614090551</v>
      </c>
      <c r="H1874" s="110">
        <v>5814972448.00091</v>
      </c>
      <c r="I1874" s="113">
        <v>0.75</v>
      </c>
      <c r="J1874" s="110">
        <v>4361229336.00068</v>
      </c>
      <c r="K1874" s="61">
        <v>1</v>
      </c>
      <c r="L1874" s="110">
        <v>0</v>
      </c>
      <c r="M1874" s="61">
        <v>0</v>
      </c>
      <c r="N1874" s="112" t="s">
        <v>13164</v>
      </c>
      <c r="O1874" s="61" t="s">
        <v>13165</v>
      </c>
      <c r="P1874" s="114" t="s">
        <v>13166</v>
      </c>
      <c r="Q1874" s="114" t="s">
        <v>13167</v>
      </c>
    </row>
    <row r="1875" spans="1:17">
      <c r="A1875" s="60">
        <v>43312</v>
      </c>
      <c r="B1875" s="61" t="s">
        <v>13168</v>
      </c>
      <c r="C1875" s="61" t="s">
        <v>13169</v>
      </c>
      <c r="D1875" s="61" t="s">
        <v>13170</v>
      </c>
      <c r="E1875" s="61" t="s">
        <v>12960</v>
      </c>
      <c r="F1875" s="61">
        <v>30101030</v>
      </c>
      <c r="G1875" s="61">
        <v>1039623056</v>
      </c>
      <c r="H1875" s="110">
        <v>11427228011.498</v>
      </c>
      <c r="I1875" s="113">
        <v>0.55</v>
      </c>
      <c r="J1875" s="110">
        <v>6284975406.3239</v>
      </c>
      <c r="K1875" s="61">
        <v>1</v>
      </c>
      <c r="L1875" s="110">
        <v>0</v>
      </c>
      <c r="M1875" s="61">
        <v>0</v>
      </c>
      <c r="N1875" s="112" t="s">
        <v>13171</v>
      </c>
      <c r="O1875" s="61" t="s">
        <v>13172</v>
      </c>
      <c r="P1875" s="114" t="s">
        <v>13173</v>
      </c>
      <c r="Q1875" s="114" t="s">
        <v>13174</v>
      </c>
    </row>
    <row r="1876" spans="1:17">
      <c r="A1876" s="60">
        <v>43312</v>
      </c>
      <c r="B1876" s="61" t="s">
        <v>13175</v>
      </c>
      <c r="C1876" s="61" t="s">
        <v>13176</v>
      </c>
      <c r="D1876" s="61" t="s">
        <v>13177</v>
      </c>
      <c r="E1876" s="61" t="s">
        <v>12960</v>
      </c>
      <c r="F1876" s="61">
        <v>45202030</v>
      </c>
      <c r="G1876" s="61">
        <v>3862627432</v>
      </c>
      <c r="H1876" s="110">
        <v>6674495039.94251</v>
      </c>
      <c r="I1876" s="113">
        <v>0.7</v>
      </c>
      <c r="J1876" s="110">
        <v>4672146527.95976</v>
      </c>
      <c r="K1876" s="61">
        <v>1</v>
      </c>
      <c r="L1876" s="110">
        <v>0</v>
      </c>
      <c r="M1876" s="61">
        <v>0</v>
      </c>
      <c r="N1876" s="112" t="s">
        <v>13178</v>
      </c>
      <c r="O1876" s="61" t="s">
        <v>13179</v>
      </c>
      <c r="P1876" s="114" t="s">
        <v>13180</v>
      </c>
      <c r="Q1876" s="114" t="s">
        <v>13181</v>
      </c>
    </row>
    <row r="1877" spans="1:17">
      <c r="A1877" s="60">
        <v>43312</v>
      </c>
      <c r="B1877" s="61" t="s">
        <v>13182</v>
      </c>
      <c r="C1877" s="61" t="s">
        <v>13183</v>
      </c>
      <c r="D1877" s="61" t="s">
        <v>13184</v>
      </c>
      <c r="E1877" s="61" t="s">
        <v>12960</v>
      </c>
      <c r="F1877" s="61">
        <v>40101010</v>
      </c>
      <c r="G1877" s="61">
        <v>9986110970</v>
      </c>
      <c r="H1877" s="110">
        <v>4892913848.23937</v>
      </c>
      <c r="I1877" s="113">
        <v>0.95</v>
      </c>
      <c r="J1877" s="110">
        <v>4648268155.8274</v>
      </c>
      <c r="K1877" s="61">
        <v>1</v>
      </c>
      <c r="L1877" s="110">
        <v>0</v>
      </c>
      <c r="M1877" s="61">
        <v>0</v>
      </c>
      <c r="N1877" s="112" t="s">
        <v>13185</v>
      </c>
      <c r="O1877" s="61" t="s">
        <v>13186</v>
      </c>
      <c r="P1877" s="114" t="s">
        <v>13187</v>
      </c>
      <c r="Q1877" s="114" t="s">
        <v>13188</v>
      </c>
    </row>
    <row r="1878" spans="1:17">
      <c r="A1878" s="60">
        <v>43312</v>
      </c>
      <c r="B1878" s="61" t="s">
        <v>13189</v>
      </c>
      <c r="C1878" s="61" t="s">
        <v>13190</v>
      </c>
      <c r="D1878" s="61" t="s">
        <v>13191</v>
      </c>
      <c r="E1878" s="61" t="s">
        <v>12960</v>
      </c>
      <c r="F1878" s="61">
        <v>15102010</v>
      </c>
      <c r="G1878" s="61">
        <v>4671159911</v>
      </c>
      <c r="H1878" s="110">
        <v>6004120418.69243</v>
      </c>
      <c r="I1878" s="113">
        <v>0.9</v>
      </c>
      <c r="J1878" s="110">
        <v>5403708376.82318</v>
      </c>
      <c r="K1878" s="61">
        <v>1</v>
      </c>
      <c r="L1878" s="110">
        <v>0</v>
      </c>
      <c r="M1878" s="61">
        <v>0</v>
      </c>
      <c r="N1878" s="112" t="s">
        <v>13192</v>
      </c>
      <c r="O1878" s="61" t="s">
        <v>13193</v>
      </c>
      <c r="P1878" s="114" t="s">
        <v>13194</v>
      </c>
      <c r="Q1878" s="114" t="s">
        <v>13195</v>
      </c>
    </row>
    <row r="1879" spans="1:17">
      <c r="A1879" s="60">
        <v>43312</v>
      </c>
      <c r="B1879" s="61" t="s">
        <v>13196</v>
      </c>
      <c r="C1879" s="61" t="s">
        <v>13197</v>
      </c>
      <c r="D1879" s="61" t="s">
        <v>13198</v>
      </c>
      <c r="E1879" s="61" t="s">
        <v>12960</v>
      </c>
      <c r="F1879" s="61">
        <v>40101010</v>
      </c>
      <c r="G1879" s="61">
        <v>12202703581</v>
      </c>
      <c r="H1879" s="110">
        <v>7453797509.78964</v>
      </c>
      <c r="I1879" s="113">
        <v>0.7</v>
      </c>
      <c r="J1879" s="110">
        <v>5217658256.85275</v>
      </c>
      <c r="K1879" s="61">
        <v>1</v>
      </c>
      <c r="L1879" s="110">
        <v>0</v>
      </c>
      <c r="M1879" s="61">
        <v>0</v>
      </c>
      <c r="N1879" s="112" t="s">
        <v>13199</v>
      </c>
      <c r="O1879" s="61" t="s">
        <v>13200</v>
      </c>
      <c r="P1879" s="114" t="s">
        <v>13201</v>
      </c>
      <c r="Q1879" s="114" t="s">
        <v>13202</v>
      </c>
    </row>
    <row r="1880" spans="1:17">
      <c r="A1880" s="60">
        <v>43312</v>
      </c>
      <c r="B1880" s="61" t="s">
        <v>13203</v>
      </c>
      <c r="C1880" s="61" t="s">
        <v>13204</v>
      </c>
      <c r="D1880" s="61" t="s">
        <v>13205</v>
      </c>
      <c r="E1880" s="61" t="s">
        <v>12960</v>
      </c>
      <c r="F1880" s="61">
        <v>20305020</v>
      </c>
      <c r="G1880" s="61">
        <v>5628293000</v>
      </c>
      <c r="H1880" s="110">
        <v>4568598714.64036</v>
      </c>
      <c r="I1880" s="113">
        <v>0.35</v>
      </c>
      <c r="J1880" s="110">
        <v>1599009550.12413</v>
      </c>
      <c r="K1880" s="61">
        <v>1</v>
      </c>
      <c r="L1880" s="110">
        <v>0</v>
      </c>
      <c r="M1880" s="61">
        <v>0</v>
      </c>
      <c r="N1880" s="112" t="s">
        <v>13206</v>
      </c>
      <c r="O1880" s="61" t="s">
        <v>13207</v>
      </c>
      <c r="P1880" s="114" t="s">
        <v>13208</v>
      </c>
      <c r="Q1880" s="114" t="s">
        <v>13209</v>
      </c>
    </row>
    <row r="1881" spans="1:17">
      <c r="A1881" s="60">
        <v>43312</v>
      </c>
      <c r="B1881" s="61" t="s">
        <v>13210</v>
      </c>
      <c r="C1881" s="61" t="s">
        <v>13211</v>
      </c>
      <c r="D1881" s="61" t="s">
        <v>13212</v>
      </c>
      <c r="E1881" s="61" t="s">
        <v>12960</v>
      </c>
      <c r="F1881" s="61">
        <v>50102010</v>
      </c>
      <c r="G1881" s="61">
        <v>3420832827</v>
      </c>
      <c r="H1881" s="110">
        <v>11788654316.6035</v>
      </c>
      <c r="I1881" s="113">
        <v>0.47</v>
      </c>
      <c r="J1881" s="110">
        <v>5540667528.80365</v>
      </c>
      <c r="K1881" s="61">
        <v>1</v>
      </c>
      <c r="L1881" s="110">
        <v>0</v>
      </c>
      <c r="M1881" s="61">
        <v>0</v>
      </c>
      <c r="N1881" s="112" t="s">
        <v>13213</v>
      </c>
      <c r="O1881" s="61" t="s">
        <v>13214</v>
      </c>
      <c r="P1881" s="114" t="s">
        <v>13215</v>
      </c>
      <c r="Q1881" s="114" t="s">
        <v>13216</v>
      </c>
    </row>
    <row r="1882" spans="1:17">
      <c r="A1882" s="60">
        <v>43312</v>
      </c>
      <c r="B1882" s="61" t="s">
        <v>13217</v>
      </c>
      <c r="C1882" s="61" t="s">
        <v>13218</v>
      </c>
      <c r="D1882" s="61" t="s">
        <v>13219</v>
      </c>
      <c r="E1882" s="61" t="s">
        <v>12960</v>
      </c>
      <c r="F1882" s="61">
        <v>45301020</v>
      </c>
      <c r="G1882" s="61">
        <v>25930380458</v>
      </c>
      <c r="H1882" s="110">
        <v>208364591123.93</v>
      </c>
      <c r="I1882" s="113">
        <v>0.95</v>
      </c>
      <c r="J1882" s="110">
        <v>197946361567.734</v>
      </c>
      <c r="K1882" s="61">
        <v>1</v>
      </c>
      <c r="L1882" s="110">
        <v>0</v>
      </c>
      <c r="M1882" s="61">
        <v>0</v>
      </c>
      <c r="N1882" s="112" t="s">
        <v>13220</v>
      </c>
      <c r="O1882" s="61" t="s">
        <v>13221</v>
      </c>
      <c r="P1882" s="114" t="s">
        <v>13222</v>
      </c>
      <c r="Q1882" s="114" t="s">
        <v>13223</v>
      </c>
    </row>
    <row r="1883" spans="1:17">
      <c r="A1883" s="60">
        <v>43312</v>
      </c>
      <c r="B1883" s="61" t="s">
        <v>13224</v>
      </c>
      <c r="C1883" s="61" t="s">
        <v>13225</v>
      </c>
      <c r="D1883" s="61" t="s">
        <v>13226</v>
      </c>
      <c r="E1883" s="61" t="s">
        <v>12960</v>
      </c>
      <c r="F1883" s="61">
        <v>30202030</v>
      </c>
      <c r="G1883" s="61">
        <v>5682015421</v>
      </c>
      <c r="H1883" s="110">
        <v>14996630496.4003</v>
      </c>
      <c r="I1883" s="113">
        <v>0.85</v>
      </c>
      <c r="J1883" s="110">
        <v>12747135921.9403</v>
      </c>
      <c r="K1883" s="61">
        <v>1</v>
      </c>
      <c r="L1883" s="110">
        <v>0</v>
      </c>
      <c r="M1883" s="61">
        <v>0</v>
      </c>
      <c r="N1883" s="112" t="s">
        <v>13227</v>
      </c>
      <c r="O1883" s="61" t="s">
        <v>13228</v>
      </c>
      <c r="P1883" s="114" t="s">
        <v>13229</v>
      </c>
      <c r="Q1883" s="114" t="s">
        <v>13230</v>
      </c>
    </row>
    <row r="1884" spans="1:17">
      <c r="A1884" s="60">
        <v>43312</v>
      </c>
      <c r="B1884" s="61" t="s">
        <v>13231</v>
      </c>
      <c r="C1884" s="61" t="s">
        <v>13232</v>
      </c>
      <c r="D1884" s="61" t="s">
        <v>13233</v>
      </c>
      <c r="E1884" s="61" t="s">
        <v>12960</v>
      </c>
      <c r="F1884" s="61">
        <v>45301020</v>
      </c>
      <c r="G1884" s="61">
        <v>12624318715</v>
      </c>
      <c r="H1884" s="110">
        <v>7237106991.84197</v>
      </c>
      <c r="I1884" s="113">
        <v>0.95</v>
      </c>
      <c r="J1884" s="110">
        <v>6875251642.24987</v>
      </c>
      <c r="K1884" s="61">
        <v>1</v>
      </c>
      <c r="L1884" s="110">
        <v>0</v>
      </c>
      <c r="M1884" s="61">
        <v>0</v>
      </c>
      <c r="N1884" s="112" t="s">
        <v>13234</v>
      </c>
      <c r="O1884" s="61" t="s">
        <v>13235</v>
      </c>
      <c r="P1884" s="114" t="s">
        <v>13236</v>
      </c>
      <c r="Q1884" s="114" t="s">
        <v>13237</v>
      </c>
    </row>
    <row r="1885" spans="1:17">
      <c r="A1885" s="60">
        <v>43312</v>
      </c>
      <c r="B1885" s="61" t="s">
        <v>13238</v>
      </c>
      <c r="C1885" s="61" t="s">
        <v>13239</v>
      </c>
      <c r="D1885" s="61" t="s">
        <v>13240</v>
      </c>
      <c r="E1885" s="61" t="s">
        <v>12960</v>
      </c>
      <c r="F1885" s="61">
        <v>45203015</v>
      </c>
      <c r="G1885" s="61">
        <v>485800633</v>
      </c>
      <c r="H1885" s="110">
        <v>5506396408.53858</v>
      </c>
      <c r="I1885" s="113">
        <v>0.65</v>
      </c>
      <c r="J1885" s="110">
        <v>3579157665.55008</v>
      </c>
      <c r="K1885" s="61">
        <v>1</v>
      </c>
      <c r="L1885" s="110">
        <v>0</v>
      </c>
      <c r="M1885" s="61">
        <v>0</v>
      </c>
      <c r="N1885" s="112" t="s">
        <v>13241</v>
      </c>
      <c r="O1885" s="61" t="s">
        <v>13242</v>
      </c>
      <c r="P1885" s="114" t="s">
        <v>13243</v>
      </c>
      <c r="Q1885" s="114" t="s">
        <v>13244</v>
      </c>
    </row>
    <row r="1886" spans="1:17">
      <c r="A1886" s="60">
        <v>43312</v>
      </c>
      <c r="B1886" s="61" t="s">
        <v>13245</v>
      </c>
      <c r="C1886" s="61" t="s">
        <v>13246</v>
      </c>
      <c r="D1886" s="61" t="s">
        <v>13247</v>
      </c>
      <c r="E1886" s="61" t="s">
        <v>12960</v>
      </c>
      <c r="F1886" s="61">
        <v>45203015</v>
      </c>
      <c r="G1886" s="61">
        <v>419821225</v>
      </c>
      <c r="H1886" s="110">
        <v>10710144924.7077</v>
      </c>
      <c r="I1886" s="113">
        <v>0.6</v>
      </c>
      <c r="J1886" s="110">
        <v>6426086954.82459</v>
      </c>
      <c r="K1886" s="61">
        <v>1</v>
      </c>
      <c r="L1886" s="110">
        <v>0</v>
      </c>
      <c r="M1886" s="61">
        <v>0</v>
      </c>
      <c r="N1886" s="112" t="s">
        <v>13248</v>
      </c>
      <c r="O1886" s="61" t="s">
        <v>13249</v>
      </c>
      <c r="P1886" s="114" t="s">
        <v>13250</v>
      </c>
      <c r="Q1886" s="114" t="s">
        <v>13251</v>
      </c>
    </row>
    <row r="1887" spans="1:17">
      <c r="A1887" s="60">
        <v>43312</v>
      </c>
      <c r="B1887" s="61" t="s">
        <v>13252</v>
      </c>
      <c r="C1887" s="61" t="s">
        <v>13253</v>
      </c>
      <c r="D1887" s="61" t="s">
        <v>13254</v>
      </c>
      <c r="E1887" s="61" t="s">
        <v>12960</v>
      </c>
      <c r="F1887" s="61">
        <v>40203020</v>
      </c>
      <c r="G1887" s="61">
        <v>11889197456</v>
      </c>
      <c r="H1887" s="110">
        <v>5475850399.47736</v>
      </c>
      <c r="I1887" s="113">
        <v>0.85</v>
      </c>
      <c r="J1887" s="110">
        <v>4654472839.55576</v>
      </c>
      <c r="K1887" s="61">
        <v>1</v>
      </c>
      <c r="L1887" s="110">
        <v>0</v>
      </c>
      <c r="M1887" s="61">
        <v>0</v>
      </c>
      <c r="N1887" s="112" t="s">
        <v>13255</v>
      </c>
      <c r="O1887" s="61" t="s">
        <v>13256</v>
      </c>
      <c r="P1887" s="114" t="s">
        <v>13257</v>
      </c>
      <c r="Q1887" s="114" t="s">
        <v>13258</v>
      </c>
    </row>
    <row r="1888" spans="1:17">
      <c r="A1888" s="60">
        <v>43312</v>
      </c>
      <c r="B1888" s="61" t="s">
        <v>13259</v>
      </c>
      <c r="C1888" s="61" t="s">
        <v>13260</v>
      </c>
      <c r="D1888" s="61" t="s">
        <v>13261</v>
      </c>
      <c r="E1888" s="61" t="s">
        <v>652</v>
      </c>
      <c r="F1888" s="61">
        <v>35201010</v>
      </c>
      <c r="G1888" s="61">
        <v>50936778</v>
      </c>
      <c r="H1888" s="110">
        <v>5615377934.25836</v>
      </c>
      <c r="I1888" s="113">
        <v>0.8</v>
      </c>
      <c r="J1888" s="110">
        <v>4492302347.40669</v>
      </c>
      <c r="K1888" s="61">
        <v>1</v>
      </c>
      <c r="L1888" s="110">
        <v>0</v>
      </c>
      <c r="M1888" s="61">
        <v>0</v>
      </c>
      <c r="N1888" s="112" t="s">
        <v>13262</v>
      </c>
      <c r="O1888" s="61" t="s">
        <v>13263</v>
      </c>
      <c r="P1888" s="114" t="s">
        <v>13264</v>
      </c>
      <c r="Q1888" s="114" t="s">
        <v>13265</v>
      </c>
    </row>
    <row r="1889" spans="1:17">
      <c r="A1889" s="60">
        <v>43312</v>
      </c>
      <c r="B1889" s="61" t="s">
        <v>13266</v>
      </c>
      <c r="C1889" s="61" t="s">
        <v>13267</v>
      </c>
      <c r="D1889" s="61" t="s">
        <v>13268</v>
      </c>
      <c r="E1889" s="61" t="s">
        <v>54</v>
      </c>
      <c r="F1889" s="61">
        <v>35202010</v>
      </c>
      <c r="G1889" s="61">
        <v>198101289</v>
      </c>
      <c r="H1889" s="110">
        <v>5221840428.94009</v>
      </c>
      <c r="I1889" s="113">
        <v>0.85</v>
      </c>
      <c r="J1889" s="110">
        <v>4438564364.59908</v>
      </c>
      <c r="K1889" s="61">
        <v>1</v>
      </c>
      <c r="L1889" s="110">
        <v>0</v>
      </c>
      <c r="M1889" s="61">
        <v>0</v>
      </c>
      <c r="N1889" s="112" t="s">
        <v>13269</v>
      </c>
      <c r="O1889" s="61" t="s">
        <v>13270</v>
      </c>
      <c r="P1889" s="114" t="s">
        <v>13271</v>
      </c>
      <c r="Q1889" s="114" t="s">
        <v>13272</v>
      </c>
    </row>
    <row r="1890" spans="1:17">
      <c r="A1890" s="60">
        <v>43312</v>
      </c>
      <c r="B1890" s="61" t="s">
        <v>13273</v>
      </c>
      <c r="C1890" s="61" t="s">
        <v>13274</v>
      </c>
      <c r="D1890" s="61" t="s">
        <v>13275</v>
      </c>
      <c r="E1890" s="61" t="s">
        <v>54</v>
      </c>
      <c r="F1890" s="61">
        <v>15104030</v>
      </c>
      <c r="G1890" s="61">
        <v>210944884</v>
      </c>
      <c r="H1890" s="110">
        <v>4606116015.45315</v>
      </c>
      <c r="I1890" s="113">
        <v>0.9</v>
      </c>
      <c r="J1890" s="110">
        <v>4145504413.90783</v>
      </c>
      <c r="K1890" s="61">
        <v>1</v>
      </c>
      <c r="L1890" s="110">
        <v>0</v>
      </c>
      <c r="M1890" s="61">
        <v>0</v>
      </c>
      <c r="N1890" s="112" t="s">
        <v>13276</v>
      </c>
      <c r="O1890" s="61" t="s">
        <v>13277</v>
      </c>
      <c r="P1890" s="114" t="s">
        <v>13278</v>
      </c>
      <c r="Q1890" s="114" t="s">
        <v>13279</v>
      </c>
    </row>
    <row r="1891" spans="1:17">
      <c r="A1891" s="60">
        <v>43312</v>
      </c>
      <c r="B1891" s="61" t="s">
        <v>13280</v>
      </c>
      <c r="C1891" s="61" t="s">
        <v>13281</v>
      </c>
      <c r="D1891" s="61" t="s">
        <v>13282</v>
      </c>
      <c r="E1891" s="61" t="s">
        <v>54</v>
      </c>
      <c r="F1891" s="61">
        <v>25301010</v>
      </c>
      <c r="G1891" s="61">
        <v>180063339</v>
      </c>
      <c r="H1891" s="110">
        <v>6162536394.65438</v>
      </c>
      <c r="I1891" s="113">
        <v>0.85</v>
      </c>
      <c r="J1891" s="110">
        <v>5238155935.45622</v>
      </c>
      <c r="K1891" s="61">
        <v>1</v>
      </c>
      <c r="L1891" s="110">
        <v>0</v>
      </c>
      <c r="M1891" s="61">
        <v>0</v>
      </c>
      <c r="N1891" s="112" t="s">
        <v>13283</v>
      </c>
      <c r="O1891" s="61" t="s">
        <v>13284</v>
      </c>
      <c r="P1891" s="114" t="s">
        <v>13285</v>
      </c>
      <c r="Q1891" s="114" t="s">
        <v>13286</v>
      </c>
    </row>
    <row r="1892" spans="1:17">
      <c r="A1892" s="60">
        <v>43312</v>
      </c>
      <c r="B1892" s="61" t="s">
        <v>13287</v>
      </c>
      <c r="C1892" s="61" t="s">
        <v>13288</v>
      </c>
      <c r="D1892" s="61" t="s">
        <v>13289</v>
      </c>
      <c r="E1892" s="61" t="s">
        <v>1357</v>
      </c>
      <c r="F1892" s="61">
        <v>45301020</v>
      </c>
      <c r="G1892" s="61">
        <v>84419826</v>
      </c>
      <c r="H1892" s="110">
        <v>6093576531.27273</v>
      </c>
      <c r="I1892" s="113">
        <v>0.75</v>
      </c>
      <c r="J1892" s="110">
        <v>4570182398.45454</v>
      </c>
      <c r="K1892" s="61">
        <v>1</v>
      </c>
      <c r="L1892" s="110">
        <v>0</v>
      </c>
      <c r="M1892" s="61">
        <v>0</v>
      </c>
      <c r="N1892" s="112" t="s">
        <v>13290</v>
      </c>
      <c r="O1892" s="61" t="s">
        <v>13291</v>
      </c>
      <c r="P1892" s="114" t="s">
        <v>13292</v>
      </c>
      <c r="Q1892" s="114" t="s">
        <v>13293</v>
      </c>
    </row>
    <row r="1893" spans="1:17">
      <c r="A1893" s="60">
        <v>43312</v>
      </c>
      <c r="B1893" s="61" t="s">
        <v>13294</v>
      </c>
      <c r="C1893" s="61" t="s">
        <v>13295</v>
      </c>
      <c r="D1893" s="61" t="s">
        <v>13296</v>
      </c>
      <c r="E1893" s="61" t="s">
        <v>1357</v>
      </c>
      <c r="F1893" s="61">
        <v>20106020</v>
      </c>
      <c r="G1893" s="61">
        <v>4100898</v>
      </c>
      <c r="H1893" s="110">
        <v>5293886509.09091</v>
      </c>
      <c r="I1893" s="113">
        <v>1</v>
      </c>
      <c r="J1893" s="110">
        <v>5293886509.09091</v>
      </c>
      <c r="K1893" s="61">
        <v>1</v>
      </c>
      <c r="L1893" s="110">
        <v>0</v>
      </c>
      <c r="M1893" s="61">
        <v>0</v>
      </c>
      <c r="N1893" s="112" t="s">
        <v>13297</v>
      </c>
      <c r="O1893" s="61" t="s">
        <v>13298</v>
      </c>
      <c r="P1893" s="114" t="s">
        <v>13299</v>
      </c>
      <c r="Q1893" s="114" t="s">
        <v>13300</v>
      </c>
    </row>
    <row r="1894" spans="1:17">
      <c r="A1894" s="60">
        <v>43312</v>
      </c>
      <c r="B1894" s="61" t="s">
        <v>13301</v>
      </c>
      <c r="C1894" s="61" t="s">
        <v>13302</v>
      </c>
      <c r="D1894" s="61" t="s">
        <v>13303</v>
      </c>
      <c r="E1894" s="61" t="s">
        <v>1357</v>
      </c>
      <c r="F1894" s="61">
        <v>45202030</v>
      </c>
      <c r="G1894" s="61">
        <v>173106620</v>
      </c>
      <c r="H1894" s="110">
        <v>7627182590.30303</v>
      </c>
      <c r="I1894" s="113">
        <v>0.9</v>
      </c>
      <c r="J1894" s="110">
        <v>6864464331.27273</v>
      </c>
      <c r="K1894" s="61">
        <v>1</v>
      </c>
      <c r="L1894" s="110">
        <v>0</v>
      </c>
      <c r="M1894" s="61">
        <v>0</v>
      </c>
      <c r="N1894" s="112" t="s">
        <v>13304</v>
      </c>
      <c r="O1894" s="61" t="s">
        <v>13305</v>
      </c>
      <c r="P1894" s="114" t="s">
        <v>13306</v>
      </c>
      <c r="Q1894" s="114" t="s">
        <v>13307</v>
      </c>
    </row>
    <row r="1895" spans="1:17">
      <c r="A1895" s="60">
        <v>43312</v>
      </c>
      <c r="B1895" s="61" t="s">
        <v>13308</v>
      </c>
      <c r="C1895" s="61" t="s">
        <v>13309</v>
      </c>
      <c r="D1895" s="61" t="s">
        <v>13310</v>
      </c>
      <c r="E1895" s="61" t="s">
        <v>92</v>
      </c>
      <c r="F1895" s="61">
        <v>60102020</v>
      </c>
      <c r="G1895" s="61">
        <v>63188185</v>
      </c>
      <c r="H1895" s="110">
        <v>7115344243.09422</v>
      </c>
      <c r="I1895" s="113">
        <v>1</v>
      </c>
      <c r="J1895" s="110">
        <v>7115344243.09422</v>
      </c>
      <c r="K1895" s="61">
        <v>1</v>
      </c>
      <c r="L1895" s="110">
        <v>0</v>
      </c>
      <c r="M1895" s="61">
        <v>0</v>
      </c>
      <c r="N1895" s="112" t="s">
        <v>13311</v>
      </c>
      <c r="O1895" s="61" t="s">
        <v>13312</v>
      </c>
      <c r="P1895" s="114" t="s">
        <v>13313</v>
      </c>
      <c r="Q1895" s="114" t="s">
        <v>13314</v>
      </c>
    </row>
    <row r="1896" spans="1:17">
      <c r="A1896" s="60">
        <v>43312</v>
      </c>
      <c r="B1896" s="61" t="s">
        <v>13315</v>
      </c>
      <c r="C1896" s="61" t="s">
        <v>13316</v>
      </c>
      <c r="D1896" s="61" t="s">
        <v>13317</v>
      </c>
      <c r="E1896" s="61" t="s">
        <v>92</v>
      </c>
      <c r="F1896" s="61">
        <v>20105010</v>
      </c>
      <c r="G1896" s="61">
        <v>43558850</v>
      </c>
      <c r="H1896" s="110">
        <v>5264791151.31025</v>
      </c>
      <c r="I1896" s="113">
        <v>1</v>
      </c>
      <c r="J1896" s="110">
        <v>5264791151.31025</v>
      </c>
      <c r="K1896" s="61">
        <v>1</v>
      </c>
      <c r="L1896" s="110">
        <v>0</v>
      </c>
      <c r="M1896" s="61">
        <v>0</v>
      </c>
      <c r="N1896" s="112" t="s">
        <v>13318</v>
      </c>
      <c r="O1896" s="61" t="s">
        <v>13319</v>
      </c>
      <c r="P1896" s="114" t="s">
        <v>13320</v>
      </c>
      <c r="Q1896" s="114" t="s">
        <v>13321</v>
      </c>
    </row>
    <row r="1897" spans="1:17">
      <c r="A1897" s="60">
        <v>43312</v>
      </c>
      <c r="B1897" s="61" t="s">
        <v>13322</v>
      </c>
      <c r="C1897" s="61" t="s">
        <v>13323</v>
      </c>
      <c r="D1897" s="61" t="s">
        <v>13324</v>
      </c>
      <c r="E1897" s="61" t="s">
        <v>92</v>
      </c>
      <c r="F1897" s="61">
        <v>45101010</v>
      </c>
      <c r="G1897" s="61">
        <v>107600000</v>
      </c>
      <c r="H1897" s="110">
        <v>5602433410</v>
      </c>
      <c r="I1897" s="113">
        <v>1</v>
      </c>
      <c r="J1897" s="110">
        <v>5602433410</v>
      </c>
      <c r="K1897" s="61">
        <v>1</v>
      </c>
      <c r="L1897" s="110">
        <v>0</v>
      </c>
      <c r="M1897" s="61">
        <v>0</v>
      </c>
      <c r="N1897" s="112" t="s">
        <v>13325</v>
      </c>
      <c r="O1897" s="61" t="s">
        <v>13326</v>
      </c>
      <c r="P1897" s="114" t="s">
        <v>13327</v>
      </c>
      <c r="Q1897" s="114" t="s">
        <v>13328</v>
      </c>
    </row>
    <row r="1898" spans="1:17">
      <c r="A1898" s="60">
        <v>43312</v>
      </c>
      <c r="B1898" s="61" t="s">
        <v>13329</v>
      </c>
      <c r="C1898" s="61" t="s">
        <v>13330</v>
      </c>
      <c r="D1898" s="61" t="s">
        <v>13331</v>
      </c>
      <c r="E1898" s="61" t="s">
        <v>2090</v>
      </c>
      <c r="F1898" s="61">
        <v>35101010</v>
      </c>
      <c r="G1898" s="61">
        <v>216464600</v>
      </c>
      <c r="H1898" s="110">
        <v>8519538067.45455</v>
      </c>
      <c r="I1898" s="113">
        <v>0.75</v>
      </c>
      <c r="J1898" s="110">
        <v>6389653550.59091</v>
      </c>
      <c r="K1898" s="61">
        <v>1</v>
      </c>
      <c r="L1898" s="110">
        <v>0</v>
      </c>
      <c r="M1898" s="61">
        <v>0</v>
      </c>
      <c r="N1898" s="112" t="s">
        <v>13332</v>
      </c>
      <c r="O1898" s="61" t="s">
        <v>13333</v>
      </c>
      <c r="P1898" s="114" t="s">
        <v>13334</v>
      </c>
      <c r="Q1898" s="114" t="s">
        <v>13335</v>
      </c>
    </row>
    <row r="1899" spans="1:17">
      <c r="A1899" s="60">
        <v>43312</v>
      </c>
      <c r="B1899" s="61" t="s">
        <v>13336</v>
      </c>
      <c r="C1899" s="61" t="s">
        <v>13337</v>
      </c>
      <c r="D1899" s="61" t="s">
        <v>13338</v>
      </c>
      <c r="E1899" s="61" t="s">
        <v>2090</v>
      </c>
      <c r="F1899" s="61">
        <v>35101010</v>
      </c>
      <c r="G1899" s="61">
        <v>145684214</v>
      </c>
      <c r="H1899" s="110">
        <v>6955593239.7817</v>
      </c>
      <c r="I1899" s="113">
        <v>0.95</v>
      </c>
      <c r="J1899" s="110">
        <v>6607813577.79261</v>
      </c>
      <c r="K1899" s="61">
        <v>1</v>
      </c>
      <c r="L1899" s="110">
        <v>0</v>
      </c>
      <c r="M1899" s="61">
        <v>0</v>
      </c>
      <c r="N1899" s="112" t="s">
        <v>13339</v>
      </c>
      <c r="O1899" s="61" t="s">
        <v>13340</v>
      </c>
      <c r="P1899" s="114" t="s">
        <v>13341</v>
      </c>
      <c r="Q1899" s="114" t="s">
        <v>13342</v>
      </c>
    </row>
    <row r="1900" spans="1:17">
      <c r="A1900" s="60">
        <v>43312</v>
      </c>
      <c r="B1900" s="61" t="s">
        <v>13343</v>
      </c>
      <c r="C1900" s="61" t="s">
        <v>13344</v>
      </c>
      <c r="D1900" s="61" t="s">
        <v>13345</v>
      </c>
      <c r="E1900" s="61" t="s">
        <v>2090</v>
      </c>
      <c r="F1900" s="61">
        <v>40101010</v>
      </c>
      <c r="G1900" s="61">
        <v>89159044</v>
      </c>
      <c r="H1900" s="110">
        <v>5050793854.61541</v>
      </c>
      <c r="I1900" s="113">
        <v>0.8</v>
      </c>
      <c r="J1900" s="110">
        <v>4040635083.69233</v>
      </c>
      <c r="K1900" s="61">
        <v>1</v>
      </c>
      <c r="L1900" s="110">
        <v>0</v>
      </c>
      <c r="M1900" s="61">
        <v>0</v>
      </c>
      <c r="N1900" s="112" t="s">
        <v>13346</v>
      </c>
      <c r="O1900" s="61" t="s">
        <v>13347</v>
      </c>
      <c r="P1900" s="114" t="s">
        <v>13348</v>
      </c>
      <c r="Q1900" s="114" t="s">
        <v>13349</v>
      </c>
    </row>
    <row r="1901" spans="1:17">
      <c r="A1901" s="60">
        <v>43312</v>
      </c>
      <c r="B1901" s="61" t="s">
        <v>13350</v>
      </c>
      <c r="C1901" s="61" t="s">
        <v>13351</v>
      </c>
      <c r="D1901" s="61" t="s">
        <v>13352</v>
      </c>
      <c r="E1901" s="61" t="s">
        <v>2210</v>
      </c>
      <c r="F1901" s="61">
        <v>60101010</v>
      </c>
      <c r="G1901" s="61">
        <v>469770750</v>
      </c>
      <c r="H1901" s="110">
        <v>6953139115.37438</v>
      </c>
      <c r="I1901" s="113">
        <v>0.75</v>
      </c>
      <c r="J1901" s="110">
        <v>5214854336.53078</v>
      </c>
      <c r="K1901" s="61">
        <v>1</v>
      </c>
      <c r="L1901" s="110">
        <v>0</v>
      </c>
      <c r="M1901" s="61">
        <v>0</v>
      </c>
      <c r="N1901" s="112" t="s">
        <v>13353</v>
      </c>
      <c r="O1901" s="61" t="s">
        <v>13354</v>
      </c>
      <c r="P1901" s="114" t="s">
        <v>13355</v>
      </c>
      <c r="Q1901" s="114" t="s">
        <v>13356</v>
      </c>
    </row>
    <row r="1902" spans="1:17">
      <c r="A1902" s="60">
        <v>43312</v>
      </c>
      <c r="B1902" s="61" t="s">
        <v>13357</v>
      </c>
      <c r="C1902" s="61" t="s">
        <v>13358</v>
      </c>
      <c r="D1902" s="61" t="s">
        <v>13359</v>
      </c>
      <c r="E1902" s="61" t="s">
        <v>61</v>
      </c>
      <c r="F1902" s="61">
        <v>20201070</v>
      </c>
      <c r="G1902" s="61">
        <v>219370207</v>
      </c>
      <c r="H1902" s="110">
        <v>5046213016.36888</v>
      </c>
      <c r="I1902" s="113">
        <v>0.9</v>
      </c>
      <c r="J1902" s="110">
        <v>4541591714.73199</v>
      </c>
      <c r="K1902" s="61">
        <v>1</v>
      </c>
      <c r="L1902" s="110">
        <v>0</v>
      </c>
      <c r="M1902" s="61">
        <v>0</v>
      </c>
      <c r="N1902" s="112" t="s">
        <v>13360</v>
      </c>
      <c r="O1902" s="61" t="s">
        <v>13361</v>
      </c>
      <c r="P1902" s="114" t="s">
        <v>13362</v>
      </c>
      <c r="Q1902" s="114" t="s">
        <v>13363</v>
      </c>
    </row>
    <row r="1903" spans="1:17">
      <c r="A1903" s="60">
        <v>43312</v>
      </c>
      <c r="B1903" s="61" t="s">
        <v>13364</v>
      </c>
      <c r="C1903" s="61" t="s">
        <v>13365</v>
      </c>
      <c r="D1903" s="61" t="s">
        <v>13366</v>
      </c>
      <c r="E1903" s="61" t="s">
        <v>61</v>
      </c>
      <c r="F1903" s="61">
        <v>55102010</v>
      </c>
      <c r="G1903" s="61">
        <v>94515740</v>
      </c>
      <c r="H1903" s="110">
        <v>5579171743.06415</v>
      </c>
      <c r="I1903" s="113">
        <v>0.9</v>
      </c>
      <c r="J1903" s="110">
        <v>5021254568.75774</v>
      </c>
      <c r="K1903" s="61">
        <v>1</v>
      </c>
      <c r="L1903" s="110">
        <v>0</v>
      </c>
      <c r="M1903" s="61">
        <v>0</v>
      </c>
      <c r="N1903" s="112" t="s">
        <v>13367</v>
      </c>
      <c r="O1903" s="61" t="s">
        <v>13368</v>
      </c>
      <c r="P1903" s="114" t="s">
        <v>13369</v>
      </c>
      <c r="Q1903" s="114" t="s">
        <v>13370</v>
      </c>
    </row>
    <row r="1904" spans="1:17">
      <c r="A1904" s="60">
        <v>43312</v>
      </c>
      <c r="B1904" s="61" t="s">
        <v>13371</v>
      </c>
      <c r="C1904" s="61" t="s">
        <v>13372</v>
      </c>
      <c r="D1904" s="61" t="s">
        <v>13373</v>
      </c>
      <c r="E1904" s="61" t="s">
        <v>38</v>
      </c>
      <c r="F1904" s="61">
        <v>25503020</v>
      </c>
      <c r="G1904" s="61">
        <v>1000561222</v>
      </c>
      <c r="H1904" s="110">
        <v>5416630477.06973</v>
      </c>
      <c r="I1904" s="113">
        <v>0.9</v>
      </c>
      <c r="J1904" s="110">
        <v>4874967429.36276</v>
      </c>
      <c r="K1904" s="61">
        <v>1</v>
      </c>
      <c r="L1904" s="110">
        <v>0</v>
      </c>
      <c r="M1904" s="61">
        <v>0</v>
      </c>
      <c r="N1904" s="112" t="s">
        <v>13374</v>
      </c>
      <c r="O1904" s="61" t="s">
        <v>13375</v>
      </c>
      <c r="P1904" s="114" t="s">
        <v>13376</v>
      </c>
      <c r="Q1904" s="114" t="s">
        <v>13377</v>
      </c>
    </row>
    <row r="1905" spans="1:17">
      <c r="A1905" s="60">
        <v>43312</v>
      </c>
      <c r="B1905" s="61" t="s">
        <v>13378</v>
      </c>
      <c r="C1905" s="61" t="s">
        <v>13379</v>
      </c>
      <c r="D1905" s="61" t="s">
        <v>13380</v>
      </c>
      <c r="E1905" s="61" t="s">
        <v>38</v>
      </c>
      <c r="F1905" s="61">
        <v>20305010</v>
      </c>
      <c r="G1905" s="61">
        <v>1031812438</v>
      </c>
      <c r="H1905" s="110">
        <v>4737179879.41275</v>
      </c>
      <c r="I1905" s="113">
        <v>1</v>
      </c>
      <c r="J1905" s="110">
        <v>4737179879.41275</v>
      </c>
      <c r="K1905" s="61">
        <v>1</v>
      </c>
      <c r="L1905" s="110">
        <v>0</v>
      </c>
      <c r="M1905" s="61">
        <v>0</v>
      </c>
      <c r="N1905" s="112" t="s">
        <v>13381</v>
      </c>
      <c r="O1905" s="61" t="s">
        <v>13382</v>
      </c>
      <c r="P1905" s="114" t="s">
        <v>13383</v>
      </c>
      <c r="Q1905" s="114" t="s">
        <v>13384</v>
      </c>
    </row>
    <row r="1906" spans="1:17">
      <c r="A1906" s="60">
        <v>43312</v>
      </c>
      <c r="B1906" s="61" t="s">
        <v>13385</v>
      </c>
      <c r="C1906" s="61" t="s">
        <v>13386</v>
      </c>
      <c r="D1906" s="61" t="s">
        <v>13387</v>
      </c>
      <c r="E1906" s="61" t="s">
        <v>38</v>
      </c>
      <c r="F1906" s="61">
        <v>25201030</v>
      </c>
      <c r="G1906" s="61">
        <v>122799008</v>
      </c>
      <c r="H1906" s="110">
        <v>4698750235.36248</v>
      </c>
      <c r="I1906" s="113">
        <v>1</v>
      </c>
      <c r="J1906" s="110">
        <v>4698750235.36248</v>
      </c>
      <c r="K1906" s="61">
        <v>1</v>
      </c>
      <c r="L1906" s="110">
        <v>0</v>
      </c>
      <c r="M1906" s="61">
        <v>0</v>
      </c>
      <c r="N1906" s="112" t="s">
        <v>13388</v>
      </c>
      <c r="O1906" s="61" t="s">
        <v>13389</v>
      </c>
      <c r="P1906" s="114" t="s">
        <v>13390</v>
      </c>
      <c r="Q1906" s="114" t="s">
        <v>13391</v>
      </c>
    </row>
    <row r="1907" spans="1:17">
      <c r="A1907" s="60">
        <v>43312</v>
      </c>
      <c r="B1907" s="61" t="s">
        <v>13392</v>
      </c>
      <c r="C1907" s="61" t="s">
        <v>13393</v>
      </c>
      <c r="D1907" s="61" t="s">
        <v>13394</v>
      </c>
      <c r="E1907" s="61" t="s">
        <v>38</v>
      </c>
      <c r="F1907" s="61">
        <v>40203010</v>
      </c>
      <c r="G1907" s="61">
        <v>208237979</v>
      </c>
      <c r="H1907" s="110">
        <v>5020610385.36074</v>
      </c>
      <c r="I1907" s="113">
        <v>0.95</v>
      </c>
      <c r="J1907" s="110">
        <v>4769579866.0927</v>
      </c>
      <c r="K1907" s="61">
        <v>1</v>
      </c>
      <c r="L1907" s="110">
        <v>0</v>
      </c>
      <c r="M1907" s="61">
        <v>0</v>
      </c>
      <c r="N1907" s="112" t="s">
        <v>13395</v>
      </c>
      <c r="O1907" s="61" t="s">
        <v>13396</v>
      </c>
      <c r="P1907" s="114" t="s">
        <v>13397</v>
      </c>
      <c r="Q1907" s="114" t="s">
        <v>13398</v>
      </c>
    </row>
    <row r="1908" spans="1:17">
      <c r="A1908" s="60">
        <v>43312</v>
      </c>
      <c r="B1908" s="61" t="s">
        <v>13399</v>
      </c>
      <c r="C1908" s="61" t="s">
        <v>13400</v>
      </c>
      <c r="D1908" s="61" t="s">
        <v>13401</v>
      </c>
      <c r="E1908" s="61" t="s">
        <v>38</v>
      </c>
      <c r="F1908" s="61">
        <v>60101040</v>
      </c>
      <c r="G1908" s="61">
        <v>111474821</v>
      </c>
      <c r="H1908" s="110">
        <v>4566672222.03201</v>
      </c>
      <c r="I1908" s="113">
        <v>0.95</v>
      </c>
      <c r="J1908" s="110">
        <v>4338338610.9304</v>
      </c>
      <c r="K1908" s="61">
        <v>1</v>
      </c>
      <c r="L1908" s="110">
        <v>0</v>
      </c>
      <c r="M1908" s="61">
        <v>0</v>
      </c>
      <c r="N1908" s="112" t="s">
        <v>13402</v>
      </c>
      <c r="O1908" s="61" t="s">
        <v>13403</v>
      </c>
      <c r="P1908" s="114" t="s">
        <v>13404</v>
      </c>
      <c r="Q1908" s="114" t="s">
        <v>13405</v>
      </c>
    </row>
    <row r="1909" spans="1:17">
      <c r="A1909" s="60">
        <v>43312</v>
      </c>
      <c r="B1909" s="61" t="s">
        <v>13406</v>
      </c>
      <c r="C1909" s="61" t="s">
        <v>13407</v>
      </c>
      <c r="D1909" s="61" t="s">
        <v>13408</v>
      </c>
      <c r="E1909" s="61" t="s">
        <v>38</v>
      </c>
      <c r="F1909" s="61">
        <v>15103020</v>
      </c>
      <c r="G1909" s="61">
        <v>1359154833</v>
      </c>
      <c r="H1909" s="110">
        <v>8985671615.02626</v>
      </c>
      <c r="I1909" s="113">
        <v>1</v>
      </c>
      <c r="J1909" s="110">
        <v>8985671615.02626</v>
      </c>
      <c r="K1909" s="61">
        <v>1</v>
      </c>
      <c r="L1909" s="110">
        <v>0</v>
      </c>
      <c r="M1909" s="61">
        <v>0</v>
      </c>
      <c r="N1909" s="112" t="s">
        <v>13409</v>
      </c>
      <c r="O1909" s="61" t="s">
        <v>13410</v>
      </c>
      <c r="P1909" s="114" t="s">
        <v>13411</v>
      </c>
      <c r="Q1909" s="114" t="s">
        <v>13412</v>
      </c>
    </row>
    <row r="1910" spans="1:17">
      <c r="A1910" s="60">
        <v>43312</v>
      </c>
      <c r="B1910" s="61" t="s">
        <v>13413</v>
      </c>
      <c r="C1910" s="61" t="s">
        <v>13414</v>
      </c>
      <c r="D1910" s="61" t="s">
        <v>13415</v>
      </c>
      <c r="E1910" s="61" t="s">
        <v>38</v>
      </c>
      <c r="F1910" s="61">
        <v>30201030</v>
      </c>
      <c r="G1910" s="61">
        <v>115366102</v>
      </c>
      <c r="H1910" s="110">
        <v>5213369634.08333</v>
      </c>
      <c r="I1910" s="113">
        <v>0.85</v>
      </c>
      <c r="J1910" s="110">
        <v>4431364188.97083</v>
      </c>
      <c r="K1910" s="61">
        <v>1</v>
      </c>
      <c r="L1910" s="110">
        <v>0</v>
      </c>
      <c r="M1910" s="61">
        <v>0</v>
      </c>
      <c r="N1910" s="112" t="s">
        <v>13416</v>
      </c>
      <c r="O1910" s="61" t="s">
        <v>13417</v>
      </c>
      <c r="P1910" s="114" t="s">
        <v>13418</v>
      </c>
      <c r="Q1910" s="114" t="s">
        <v>13419</v>
      </c>
    </row>
    <row r="1911" spans="1:17">
      <c r="A1911" s="60">
        <v>43312</v>
      </c>
      <c r="B1911" s="61" t="s">
        <v>13420</v>
      </c>
      <c r="C1911" s="61" t="s">
        <v>13421</v>
      </c>
      <c r="D1911" s="61" t="s">
        <v>13422</v>
      </c>
      <c r="E1911" s="61" t="s">
        <v>38</v>
      </c>
      <c r="F1911" s="61">
        <v>45203010</v>
      </c>
      <c r="G1911" s="61">
        <v>379641342</v>
      </c>
      <c r="H1911" s="110">
        <v>7006783042.2848</v>
      </c>
      <c r="I1911" s="113">
        <v>1</v>
      </c>
      <c r="J1911" s="110">
        <v>7006783042.2848</v>
      </c>
      <c r="K1911" s="61">
        <v>1</v>
      </c>
      <c r="L1911" s="110">
        <v>0</v>
      </c>
      <c r="M1911" s="61">
        <v>0</v>
      </c>
      <c r="N1911" s="112" t="s">
        <v>13423</v>
      </c>
      <c r="O1911" s="61" t="s">
        <v>13424</v>
      </c>
      <c r="P1911" s="114" t="s">
        <v>13425</v>
      </c>
      <c r="Q1911" s="114" t="s">
        <v>13426</v>
      </c>
    </row>
    <row r="1912" spans="1:17">
      <c r="A1912" s="60">
        <v>43312</v>
      </c>
      <c r="B1912" s="61" t="s">
        <v>13427</v>
      </c>
      <c r="C1912" s="61" t="s">
        <v>13428</v>
      </c>
      <c r="D1912" s="61" t="s">
        <v>13429</v>
      </c>
      <c r="E1912" s="61" t="s">
        <v>38</v>
      </c>
      <c r="F1912" s="61">
        <v>40301040</v>
      </c>
      <c r="G1912" s="61">
        <v>286961264</v>
      </c>
      <c r="H1912" s="110">
        <v>6015214580.07096</v>
      </c>
      <c r="I1912" s="113">
        <v>1</v>
      </c>
      <c r="J1912" s="110">
        <v>6015214580.07096</v>
      </c>
      <c r="K1912" s="61">
        <v>1</v>
      </c>
      <c r="L1912" s="110">
        <v>0</v>
      </c>
      <c r="M1912" s="61">
        <v>0</v>
      </c>
      <c r="N1912" s="112" t="s">
        <v>13430</v>
      </c>
      <c r="O1912" s="61" t="s">
        <v>13431</v>
      </c>
      <c r="P1912" s="114" t="s">
        <v>13432</v>
      </c>
      <c r="Q1912" s="114" t="s">
        <v>13433</v>
      </c>
    </row>
    <row r="1913" spans="1:17">
      <c r="A1913" s="60">
        <v>43312</v>
      </c>
      <c r="B1913" s="61" t="s">
        <v>13434</v>
      </c>
      <c r="C1913" s="61" t="s">
        <v>13435</v>
      </c>
      <c r="D1913" s="61" t="s">
        <v>13436</v>
      </c>
      <c r="E1913" s="61" t="s">
        <v>38</v>
      </c>
      <c r="F1913" s="61">
        <v>45101010</v>
      </c>
      <c r="G1913" s="61">
        <v>680044402</v>
      </c>
      <c r="H1913" s="110">
        <v>7073942577.48536</v>
      </c>
      <c r="I1913" s="113">
        <v>0.8</v>
      </c>
      <c r="J1913" s="110">
        <v>5659154061.98829</v>
      </c>
      <c r="K1913" s="61">
        <v>1</v>
      </c>
      <c r="L1913" s="110">
        <v>0</v>
      </c>
      <c r="M1913" s="61">
        <v>0</v>
      </c>
      <c r="N1913" s="112" t="s">
        <v>13437</v>
      </c>
      <c r="O1913" s="61" t="s">
        <v>13438</v>
      </c>
      <c r="P1913" s="114" t="s">
        <v>13439</v>
      </c>
      <c r="Q1913" s="114" t="s">
        <v>13440</v>
      </c>
    </row>
    <row r="1914" spans="1:17">
      <c r="A1914" s="60">
        <v>43312</v>
      </c>
      <c r="B1914" s="61" t="s">
        <v>13441</v>
      </c>
      <c r="C1914" s="61" t="s">
        <v>13442</v>
      </c>
      <c r="D1914" s="61" t="s">
        <v>13443</v>
      </c>
      <c r="E1914" s="61" t="s">
        <v>38</v>
      </c>
      <c r="F1914" s="61">
        <v>40203020</v>
      </c>
      <c r="G1914" s="61">
        <v>379735432</v>
      </c>
      <c r="H1914" s="110">
        <v>5030991324.5526</v>
      </c>
      <c r="I1914" s="113">
        <v>0.85</v>
      </c>
      <c r="J1914" s="110">
        <v>4276342625.86971</v>
      </c>
      <c r="K1914" s="61">
        <v>1</v>
      </c>
      <c r="L1914" s="110">
        <v>0</v>
      </c>
      <c r="M1914" s="61">
        <v>0</v>
      </c>
      <c r="N1914" s="112" t="s">
        <v>13444</v>
      </c>
      <c r="O1914" s="61" t="s">
        <v>13445</v>
      </c>
      <c r="P1914" s="114" t="s">
        <v>13446</v>
      </c>
      <c r="Q1914" s="114" t="s">
        <v>13447</v>
      </c>
    </row>
    <row r="1915" spans="1:17">
      <c r="A1915" s="60">
        <v>43312</v>
      </c>
      <c r="B1915" s="61" t="s">
        <v>13448</v>
      </c>
      <c r="C1915" s="61" t="s">
        <v>13449</v>
      </c>
      <c r="D1915" s="61" t="s">
        <v>13450</v>
      </c>
      <c r="E1915" s="61" t="s">
        <v>38</v>
      </c>
      <c r="F1915" s="61">
        <v>25502020</v>
      </c>
      <c r="G1915" s="61">
        <v>662924706</v>
      </c>
      <c r="H1915" s="110">
        <v>9617681803.03624</v>
      </c>
      <c r="I1915" s="113">
        <v>0.8</v>
      </c>
      <c r="J1915" s="110">
        <v>7694145442.42899</v>
      </c>
      <c r="K1915" s="61">
        <v>1</v>
      </c>
      <c r="L1915" s="110">
        <v>0</v>
      </c>
      <c r="M1915" s="61">
        <v>0</v>
      </c>
      <c r="N1915" s="112" t="s">
        <v>13451</v>
      </c>
      <c r="O1915" s="61" t="s">
        <v>13452</v>
      </c>
      <c r="P1915" s="114" t="s">
        <v>13453</v>
      </c>
      <c r="Q1915" s="114" t="s">
        <v>13454</v>
      </c>
    </row>
    <row r="1916" spans="1:17">
      <c r="A1916" s="60">
        <v>43312</v>
      </c>
      <c r="B1916" s="61" t="s">
        <v>13455</v>
      </c>
      <c r="C1916" s="61" t="s">
        <v>13456</v>
      </c>
      <c r="D1916" s="61" t="s">
        <v>13457</v>
      </c>
      <c r="E1916" s="61" t="s">
        <v>38</v>
      </c>
      <c r="F1916" s="61">
        <v>40301020</v>
      </c>
      <c r="G1916" s="61">
        <v>576746557</v>
      </c>
      <c r="H1916" s="110">
        <v>5212610870.43733</v>
      </c>
      <c r="I1916" s="113">
        <v>0.95</v>
      </c>
      <c r="J1916" s="110">
        <v>4951980326.91546</v>
      </c>
      <c r="K1916" s="61">
        <v>1</v>
      </c>
      <c r="L1916" s="110">
        <v>0</v>
      </c>
      <c r="M1916" s="61">
        <v>0</v>
      </c>
      <c r="N1916" s="112" t="s">
        <v>13458</v>
      </c>
      <c r="O1916" s="61" t="s">
        <v>13459</v>
      </c>
      <c r="P1916" s="114" t="s">
        <v>13460</v>
      </c>
      <c r="Q1916" s="114" t="s">
        <v>13461</v>
      </c>
    </row>
    <row r="1917" spans="1:17">
      <c r="A1917" s="60">
        <v>43312</v>
      </c>
      <c r="B1917" s="61" t="s">
        <v>13462</v>
      </c>
      <c r="C1917" s="61" t="s">
        <v>13463</v>
      </c>
      <c r="D1917" s="61" t="s">
        <v>13464</v>
      </c>
      <c r="E1917" s="61" t="s">
        <v>38</v>
      </c>
      <c r="F1917" s="61">
        <v>20201050</v>
      </c>
      <c r="G1917" s="61">
        <v>1837332965</v>
      </c>
      <c r="H1917" s="110">
        <v>8177542306.63388</v>
      </c>
      <c r="I1917" s="113">
        <v>1</v>
      </c>
      <c r="J1917" s="110">
        <v>8177542306.63388</v>
      </c>
      <c r="K1917" s="61">
        <v>1</v>
      </c>
      <c r="L1917" s="110">
        <v>0</v>
      </c>
      <c r="M1917" s="61">
        <v>0</v>
      </c>
      <c r="N1917" s="112" t="s">
        <v>13465</v>
      </c>
      <c r="O1917" s="61" t="s">
        <v>13466</v>
      </c>
      <c r="P1917" s="114" t="s">
        <v>13467</v>
      </c>
      <c r="Q1917" s="114" t="s">
        <v>13468</v>
      </c>
    </row>
    <row r="1918" spans="1:17">
      <c r="A1918" s="60">
        <v>43312</v>
      </c>
      <c r="B1918" s="61" t="s">
        <v>13469</v>
      </c>
      <c r="C1918" s="61" t="s">
        <v>13470</v>
      </c>
      <c r="D1918" s="61" t="s">
        <v>13471</v>
      </c>
      <c r="E1918" s="61" t="s">
        <v>38</v>
      </c>
      <c r="F1918" s="61">
        <v>45101010</v>
      </c>
      <c r="G1918" s="61">
        <v>90995551</v>
      </c>
      <c r="H1918" s="110">
        <v>5814191897.12122</v>
      </c>
      <c r="I1918" s="113">
        <v>1</v>
      </c>
      <c r="J1918" s="110">
        <v>5814191897.12122</v>
      </c>
      <c r="K1918" s="61">
        <v>1</v>
      </c>
      <c r="L1918" s="110">
        <v>0</v>
      </c>
      <c r="M1918" s="61">
        <v>0</v>
      </c>
      <c r="N1918" s="112" t="s">
        <v>13472</v>
      </c>
      <c r="O1918" s="61" t="s">
        <v>13473</v>
      </c>
      <c r="P1918" s="114" t="s">
        <v>13474</v>
      </c>
      <c r="Q1918" s="114" t="s">
        <v>13475</v>
      </c>
    </row>
    <row r="1919" spans="1:17">
      <c r="A1919" s="60">
        <v>43312</v>
      </c>
      <c r="B1919" s="61" t="s">
        <v>13476</v>
      </c>
      <c r="C1919" s="61" t="s">
        <v>13477</v>
      </c>
      <c r="D1919" s="61" t="s">
        <v>13478</v>
      </c>
      <c r="E1919" s="61" t="s">
        <v>38</v>
      </c>
      <c r="F1919" s="61">
        <v>20106020</v>
      </c>
      <c r="G1919" s="61">
        <v>73559950</v>
      </c>
      <c r="H1919" s="110">
        <v>6701387763.44813</v>
      </c>
      <c r="I1919" s="113">
        <v>1</v>
      </c>
      <c r="J1919" s="110">
        <v>6701387763.44813</v>
      </c>
      <c r="K1919" s="61">
        <v>1</v>
      </c>
      <c r="L1919" s="110">
        <v>0</v>
      </c>
      <c r="M1919" s="61">
        <v>0</v>
      </c>
      <c r="N1919" s="112" t="s">
        <v>13479</v>
      </c>
      <c r="O1919" s="61" t="s">
        <v>13480</v>
      </c>
      <c r="P1919" s="114" t="s">
        <v>13481</v>
      </c>
      <c r="Q1919" s="114" t="s">
        <v>13482</v>
      </c>
    </row>
    <row r="1920" spans="1:17">
      <c r="A1920" s="60">
        <v>43312</v>
      </c>
      <c r="B1920" s="61" t="s">
        <v>13483</v>
      </c>
      <c r="C1920" s="61" t="s">
        <v>13484</v>
      </c>
      <c r="D1920" s="61" t="s">
        <v>13485</v>
      </c>
      <c r="E1920" s="61" t="s">
        <v>4027</v>
      </c>
      <c r="F1920" s="61">
        <v>20102010</v>
      </c>
      <c r="G1920" s="61">
        <v>179423096</v>
      </c>
      <c r="H1920" s="110">
        <v>8338578220.81906</v>
      </c>
      <c r="I1920" s="113">
        <v>0.85</v>
      </c>
      <c r="J1920" s="110">
        <v>7087791487.6962</v>
      </c>
      <c r="K1920" s="61">
        <v>1</v>
      </c>
      <c r="L1920" s="110">
        <v>0</v>
      </c>
      <c r="M1920" s="61">
        <v>0</v>
      </c>
      <c r="N1920" s="112" t="s">
        <v>13486</v>
      </c>
      <c r="O1920" s="61" t="s">
        <v>13487</v>
      </c>
      <c r="P1920" s="114" t="s">
        <v>13488</v>
      </c>
      <c r="Q1920" s="114" t="s">
        <v>13489</v>
      </c>
    </row>
    <row r="1921" spans="1:17">
      <c r="A1921" s="60">
        <v>43312</v>
      </c>
      <c r="B1921" s="61" t="s">
        <v>13490</v>
      </c>
      <c r="C1921" s="61" t="s">
        <v>13491</v>
      </c>
      <c r="D1921" s="61" t="s">
        <v>13492</v>
      </c>
      <c r="E1921" s="61" t="s">
        <v>4155</v>
      </c>
      <c r="F1921" s="61">
        <v>40101010</v>
      </c>
      <c r="G1921" s="61">
        <v>1515147998</v>
      </c>
      <c r="H1921" s="110">
        <v>4822013048.96293</v>
      </c>
      <c r="I1921" s="113">
        <v>1</v>
      </c>
      <c r="J1921" s="110">
        <v>4822013048.96293</v>
      </c>
      <c r="K1921" s="61">
        <v>1</v>
      </c>
      <c r="L1921" s="110">
        <v>0</v>
      </c>
      <c r="M1921" s="61">
        <v>0</v>
      </c>
      <c r="N1921" s="112" t="s">
        <v>13493</v>
      </c>
      <c r="O1921" s="61" t="s">
        <v>13494</v>
      </c>
      <c r="P1921" s="114" t="s">
        <v>13495</v>
      </c>
      <c r="Q1921" s="114" t="s">
        <v>13496</v>
      </c>
    </row>
    <row r="1922" spans="1:17">
      <c r="A1922" s="60">
        <v>43312</v>
      </c>
      <c r="B1922" s="61" t="s">
        <v>13497</v>
      </c>
      <c r="C1922" s="61" t="s">
        <v>13498</v>
      </c>
      <c r="D1922" s="61" t="s">
        <v>13499</v>
      </c>
      <c r="E1922" s="61" t="s">
        <v>4155</v>
      </c>
      <c r="F1922" s="61">
        <v>40101010</v>
      </c>
      <c r="G1922" s="61">
        <v>1144285146</v>
      </c>
      <c r="H1922" s="110">
        <v>4742280497.8438</v>
      </c>
      <c r="I1922" s="113">
        <v>0.9</v>
      </c>
      <c r="J1922" s="110">
        <v>4268052448.05942</v>
      </c>
      <c r="K1922" s="61">
        <v>1</v>
      </c>
      <c r="L1922" s="110">
        <v>0</v>
      </c>
      <c r="M1922" s="61">
        <v>0</v>
      </c>
      <c r="N1922" s="112" t="s">
        <v>13500</v>
      </c>
      <c r="O1922" s="61" t="s">
        <v>13501</v>
      </c>
      <c r="P1922" s="114" t="s">
        <v>13502</v>
      </c>
      <c r="Q1922" s="114" t="s">
        <v>13503</v>
      </c>
    </row>
    <row r="1923" spans="1:17">
      <c r="A1923" s="60">
        <v>43312</v>
      </c>
      <c r="B1923" s="61" t="s">
        <v>13504</v>
      </c>
      <c r="C1923" s="61" t="s">
        <v>13505</v>
      </c>
      <c r="D1923" s="61" t="s">
        <v>13506</v>
      </c>
      <c r="E1923" s="61" t="s">
        <v>96</v>
      </c>
      <c r="F1923" s="61">
        <v>45301010</v>
      </c>
      <c r="G1923" s="61">
        <v>199566000</v>
      </c>
      <c r="H1923" s="110">
        <v>4713708272.28873</v>
      </c>
      <c r="I1923" s="113">
        <v>0.9</v>
      </c>
      <c r="J1923" s="110">
        <v>4242337445.05985</v>
      </c>
      <c r="K1923" s="61">
        <v>1</v>
      </c>
      <c r="L1923" s="110">
        <v>0</v>
      </c>
      <c r="M1923" s="61">
        <v>0</v>
      </c>
      <c r="N1923" s="112" t="s">
        <v>13507</v>
      </c>
      <c r="O1923" s="61" t="s">
        <v>13508</v>
      </c>
      <c r="P1923" s="114" t="s">
        <v>13509</v>
      </c>
      <c r="Q1923" s="114" t="s">
        <v>13510</v>
      </c>
    </row>
    <row r="1924" spans="1:17">
      <c r="A1924" s="60">
        <v>43312</v>
      </c>
      <c r="B1924" s="61" t="s">
        <v>13511</v>
      </c>
      <c r="C1924" s="61" t="s">
        <v>13512</v>
      </c>
      <c r="D1924" s="61" t="s">
        <v>13513</v>
      </c>
      <c r="E1924" s="61" t="s">
        <v>96</v>
      </c>
      <c r="F1924" s="61">
        <v>35201010</v>
      </c>
      <c r="G1924" s="61">
        <v>122714400</v>
      </c>
      <c r="H1924" s="110">
        <v>4763213042.70145</v>
      </c>
      <c r="I1924" s="113">
        <v>0.75</v>
      </c>
      <c r="J1924" s="110">
        <v>3572409782.02609</v>
      </c>
      <c r="K1924" s="61">
        <v>1</v>
      </c>
      <c r="L1924" s="110">
        <v>0</v>
      </c>
      <c r="M1924" s="61">
        <v>0</v>
      </c>
      <c r="N1924" s="112" t="s">
        <v>13514</v>
      </c>
      <c r="O1924" s="61" t="s">
        <v>13515</v>
      </c>
      <c r="P1924" s="114" t="s">
        <v>13516</v>
      </c>
      <c r="Q1924" s="114" t="s">
        <v>13517</v>
      </c>
    </row>
    <row r="1925" spans="1:17">
      <c r="A1925" s="60">
        <v>43312</v>
      </c>
      <c r="B1925" s="61" t="s">
        <v>13518</v>
      </c>
      <c r="C1925" s="61" t="s">
        <v>13519</v>
      </c>
      <c r="D1925" s="61" t="s">
        <v>13520</v>
      </c>
      <c r="E1925" s="61" t="s">
        <v>96</v>
      </c>
      <c r="F1925" s="61">
        <v>30301010</v>
      </c>
      <c r="G1925" s="61">
        <v>121653486</v>
      </c>
      <c r="H1925" s="110">
        <v>5835976592.99625</v>
      </c>
      <c r="I1925" s="113">
        <v>0.95</v>
      </c>
      <c r="J1925" s="110">
        <v>5544177763.34644</v>
      </c>
      <c r="K1925" s="61">
        <v>1</v>
      </c>
      <c r="L1925" s="110">
        <v>0</v>
      </c>
      <c r="M1925" s="61">
        <v>0</v>
      </c>
      <c r="N1925" s="112" t="s">
        <v>13521</v>
      </c>
      <c r="O1925" s="61" t="s">
        <v>13522</v>
      </c>
      <c r="P1925" s="114" t="s">
        <v>13523</v>
      </c>
      <c r="Q1925" s="114" t="s">
        <v>13524</v>
      </c>
    </row>
    <row r="1926" spans="1:17">
      <c r="A1926" s="60">
        <v>43312</v>
      </c>
      <c r="B1926" s="61" t="s">
        <v>13525</v>
      </c>
      <c r="C1926" s="61" t="s">
        <v>13526</v>
      </c>
      <c r="D1926" s="61" t="s">
        <v>13527</v>
      </c>
      <c r="E1926" s="61" t="s">
        <v>96</v>
      </c>
      <c r="F1926" s="61">
        <v>15101020</v>
      </c>
      <c r="G1926" s="61">
        <v>149711293</v>
      </c>
      <c r="H1926" s="110">
        <v>7115098077.18421</v>
      </c>
      <c r="I1926" s="113">
        <v>0.85</v>
      </c>
      <c r="J1926" s="110">
        <v>6047833365.60657</v>
      </c>
      <c r="K1926" s="61">
        <v>1</v>
      </c>
      <c r="L1926" s="110">
        <v>0</v>
      </c>
      <c r="M1926" s="61">
        <v>0</v>
      </c>
      <c r="N1926" s="112" t="s">
        <v>13528</v>
      </c>
      <c r="O1926" s="61" t="s">
        <v>13529</v>
      </c>
      <c r="P1926" s="114" t="s">
        <v>13530</v>
      </c>
      <c r="Q1926" s="114" t="s">
        <v>13531</v>
      </c>
    </row>
    <row r="1927" spans="1:17">
      <c r="A1927" s="60">
        <v>43312</v>
      </c>
      <c r="B1927" s="61" t="s">
        <v>13532</v>
      </c>
      <c r="C1927" s="61" t="s">
        <v>13533</v>
      </c>
      <c r="D1927" s="61" t="s">
        <v>13534</v>
      </c>
      <c r="E1927" s="61" t="s">
        <v>96</v>
      </c>
      <c r="F1927" s="61">
        <v>20107010</v>
      </c>
      <c r="G1927" s="61">
        <v>1251499501</v>
      </c>
      <c r="H1927" s="110">
        <v>4527937269.11738</v>
      </c>
      <c r="I1927" s="113">
        <v>1</v>
      </c>
      <c r="J1927" s="110">
        <v>4527937269.11738</v>
      </c>
      <c r="K1927" s="61">
        <v>1</v>
      </c>
      <c r="L1927" s="110">
        <v>0</v>
      </c>
      <c r="M1927" s="61">
        <v>0</v>
      </c>
      <c r="N1927" s="112" t="s">
        <v>13535</v>
      </c>
      <c r="O1927" s="61" t="s">
        <v>13536</v>
      </c>
      <c r="P1927" s="114" t="s">
        <v>13537</v>
      </c>
      <c r="Q1927" s="114" t="s">
        <v>13538</v>
      </c>
    </row>
    <row r="1928" spans="1:17">
      <c r="A1928" s="60">
        <v>43312</v>
      </c>
      <c r="B1928" s="61" t="s">
        <v>13539</v>
      </c>
      <c r="C1928" s="61" t="s">
        <v>13540</v>
      </c>
      <c r="D1928" s="61" t="s">
        <v>13541</v>
      </c>
      <c r="E1928" s="61" t="s">
        <v>65</v>
      </c>
      <c r="F1928" s="61">
        <v>20106020</v>
      </c>
      <c r="G1928" s="61">
        <v>110580102</v>
      </c>
      <c r="H1928" s="110">
        <v>5020108835.78988</v>
      </c>
      <c r="I1928" s="113">
        <v>0.9</v>
      </c>
      <c r="J1928" s="110">
        <v>4518097952.21089</v>
      </c>
      <c r="K1928" s="61">
        <v>1</v>
      </c>
      <c r="L1928" s="110">
        <v>0</v>
      </c>
      <c r="M1928" s="61">
        <v>0</v>
      </c>
      <c r="N1928" s="112" t="s">
        <v>13542</v>
      </c>
      <c r="O1928" s="61" t="s">
        <v>13543</v>
      </c>
      <c r="P1928" s="114" t="s">
        <v>13544</v>
      </c>
      <c r="Q1928" s="114" t="s">
        <v>13545</v>
      </c>
    </row>
    <row r="1929" spans="1:17">
      <c r="A1929" s="60">
        <v>43312</v>
      </c>
      <c r="B1929" s="61" t="s">
        <v>13546</v>
      </c>
      <c r="C1929" s="61" t="s">
        <v>13547</v>
      </c>
      <c r="D1929" s="61" t="s">
        <v>13548</v>
      </c>
      <c r="E1929" s="61" t="s">
        <v>65</v>
      </c>
      <c r="F1929" s="61">
        <v>40301030</v>
      </c>
      <c r="G1929" s="61">
        <v>147000000</v>
      </c>
      <c r="H1929" s="110">
        <v>6587498505</v>
      </c>
      <c r="I1929" s="113">
        <v>1</v>
      </c>
      <c r="J1929" s="110">
        <v>6587498505</v>
      </c>
      <c r="K1929" s="61">
        <v>1</v>
      </c>
      <c r="L1929" s="110">
        <v>0</v>
      </c>
      <c r="M1929" s="61">
        <v>0</v>
      </c>
      <c r="N1929" s="112" t="s">
        <v>13549</v>
      </c>
      <c r="O1929" s="61" t="s">
        <v>13550</v>
      </c>
      <c r="P1929" s="114" t="s">
        <v>13551</v>
      </c>
      <c r="Q1929" s="114" t="s">
        <v>13552</v>
      </c>
    </row>
    <row r="1930" spans="1:17">
      <c r="A1930" s="60">
        <v>43312</v>
      </c>
      <c r="B1930" s="61" t="s">
        <v>13553</v>
      </c>
      <c r="C1930" s="61" t="s">
        <v>13554</v>
      </c>
      <c r="D1930" s="61" t="s">
        <v>13555</v>
      </c>
      <c r="E1930" s="61" t="s">
        <v>65</v>
      </c>
      <c r="F1930" s="61">
        <v>45103010</v>
      </c>
      <c r="G1930" s="61">
        <v>90423814</v>
      </c>
      <c r="H1930" s="110">
        <v>5277323132.50652</v>
      </c>
      <c r="I1930" s="113">
        <v>0.85</v>
      </c>
      <c r="J1930" s="110">
        <v>4485724662.63054</v>
      </c>
      <c r="K1930" s="61">
        <v>1</v>
      </c>
      <c r="L1930" s="110">
        <v>0</v>
      </c>
      <c r="M1930" s="61">
        <v>0</v>
      </c>
      <c r="N1930" s="112" t="s">
        <v>13556</v>
      </c>
      <c r="O1930" s="61" t="s">
        <v>13557</v>
      </c>
      <c r="P1930" s="114" t="s">
        <v>13558</v>
      </c>
      <c r="Q1930" s="114" t="s">
        <v>13559</v>
      </c>
    </row>
    <row r="1931" spans="1:17">
      <c r="A1931" s="60">
        <v>43312</v>
      </c>
      <c r="B1931" s="61" t="s">
        <v>13560</v>
      </c>
      <c r="C1931" s="61" t="s">
        <v>13561</v>
      </c>
      <c r="D1931" s="61" t="s">
        <v>13562</v>
      </c>
      <c r="E1931" s="61" t="s">
        <v>65</v>
      </c>
      <c r="F1931" s="61">
        <v>45102010</v>
      </c>
      <c r="G1931" s="61">
        <v>71327000</v>
      </c>
      <c r="H1931" s="110">
        <v>4627695760</v>
      </c>
      <c r="I1931" s="113">
        <v>1</v>
      </c>
      <c r="J1931" s="110">
        <v>4627695760</v>
      </c>
      <c r="K1931" s="61">
        <v>1</v>
      </c>
      <c r="L1931" s="110">
        <v>0</v>
      </c>
      <c r="M1931" s="61">
        <v>0</v>
      </c>
      <c r="N1931" s="112" t="s">
        <v>13563</v>
      </c>
      <c r="O1931" s="61" t="s">
        <v>13564</v>
      </c>
      <c r="P1931" s="114" t="s">
        <v>13565</v>
      </c>
      <c r="Q1931" s="114" t="s">
        <v>13566</v>
      </c>
    </row>
    <row r="1932" spans="1:17">
      <c r="A1932" s="60">
        <v>43312</v>
      </c>
      <c r="B1932" s="61" t="s">
        <v>13567</v>
      </c>
      <c r="C1932" s="61" t="s">
        <v>13568</v>
      </c>
      <c r="D1932" s="61" t="s">
        <v>13569</v>
      </c>
      <c r="E1932" s="61" t="s">
        <v>6704</v>
      </c>
      <c r="F1932" s="61">
        <v>10101020</v>
      </c>
      <c r="G1932" s="61">
        <v>327367111</v>
      </c>
      <c r="H1932" s="110">
        <v>4751409776.95065</v>
      </c>
      <c r="I1932" s="113">
        <v>0.8</v>
      </c>
      <c r="J1932" s="110">
        <v>3801127821.56052</v>
      </c>
      <c r="K1932" s="61">
        <v>1</v>
      </c>
      <c r="L1932" s="110">
        <v>0</v>
      </c>
      <c r="M1932" s="61">
        <v>0</v>
      </c>
      <c r="N1932" s="112" t="s">
        <v>13570</v>
      </c>
      <c r="O1932" s="61" t="s">
        <v>13571</v>
      </c>
      <c r="P1932" s="114" t="s">
        <v>13572</v>
      </c>
      <c r="Q1932" s="114" t="s">
        <v>13573</v>
      </c>
    </row>
    <row r="1933" spans="1:17">
      <c r="A1933" s="60">
        <v>43312</v>
      </c>
      <c r="B1933" s="61" t="s">
        <v>13574</v>
      </c>
      <c r="C1933" s="61" t="s">
        <v>13575</v>
      </c>
      <c r="D1933" s="61" t="s">
        <v>13576</v>
      </c>
      <c r="E1933" s="61" t="s">
        <v>6847</v>
      </c>
      <c r="F1933" s="61">
        <v>60102020</v>
      </c>
      <c r="G1933" s="61">
        <v>273201166</v>
      </c>
      <c r="H1933" s="110">
        <v>4932921907.44945</v>
      </c>
      <c r="I1933" s="113">
        <v>1</v>
      </c>
      <c r="J1933" s="110">
        <v>4932921907.44945</v>
      </c>
      <c r="K1933" s="61">
        <v>1</v>
      </c>
      <c r="L1933" s="110">
        <v>0</v>
      </c>
      <c r="M1933" s="61">
        <v>0</v>
      </c>
      <c r="N1933" s="112" t="s">
        <v>13577</v>
      </c>
      <c r="O1933" s="61" t="s">
        <v>13578</v>
      </c>
      <c r="P1933" s="114" t="s">
        <v>13579</v>
      </c>
      <c r="Q1933" s="114" t="s">
        <v>13580</v>
      </c>
    </row>
    <row r="1934" spans="1:17">
      <c r="A1934" s="60">
        <v>43312</v>
      </c>
      <c r="B1934" s="61" t="s">
        <v>13581</v>
      </c>
      <c r="C1934" s="61" t="s">
        <v>13582</v>
      </c>
      <c r="D1934" s="61" t="s">
        <v>13583</v>
      </c>
      <c r="E1934" s="61" t="s">
        <v>6847</v>
      </c>
      <c r="F1934" s="61">
        <v>35101010</v>
      </c>
      <c r="G1934" s="61">
        <v>368587640</v>
      </c>
      <c r="H1934" s="110">
        <v>5178613239.32602</v>
      </c>
      <c r="I1934" s="113">
        <v>1</v>
      </c>
      <c r="J1934" s="110">
        <v>5178613239.32602</v>
      </c>
      <c r="K1934" s="61">
        <v>1</v>
      </c>
      <c r="L1934" s="110">
        <v>0</v>
      </c>
      <c r="M1934" s="61">
        <v>0</v>
      </c>
      <c r="N1934" s="112" t="s">
        <v>13584</v>
      </c>
      <c r="O1934" s="61" t="s">
        <v>13585</v>
      </c>
      <c r="P1934" s="114" t="s">
        <v>13586</v>
      </c>
      <c r="Q1934" s="114" t="s">
        <v>13587</v>
      </c>
    </row>
    <row r="1935" spans="1:17">
      <c r="A1935" s="60">
        <v>43312</v>
      </c>
      <c r="B1935" s="61" t="s">
        <v>13588</v>
      </c>
      <c r="C1935" s="61" t="s">
        <v>13589</v>
      </c>
      <c r="D1935" s="61" t="s">
        <v>13590</v>
      </c>
      <c r="E1935" s="61" t="s">
        <v>6847</v>
      </c>
      <c r="F1935" s="61">
        <v>60102020</v>
      </c>
      <c r="G1935" s="61">
        <v>330783144</v>
      </c>
      <c r="H1935" s="110">
        <v>4687746281.63272</v>
      </c>
      <c r="I1935" s="113">
        <v>0.8</v>
      </c>
      <c r="J1935" s="110">
        <v>3750197025.30618</v>
      </c>
      <c r="K1935" s="61">
        <v>1</v>
      </c>
      <c r="L1935" s="110">
        <v>0</v>
      </c>
      <c r="M1935" s="61">
        <v>0</v>
      </c>
      <c r="N1935" s="112" t="s">
        <v>13591</v>
      </c>
      <c r="O1935" s="61" t="s">
        <v>13592</v>
      </c>
      <c r="P1935" s="114" t="s">
        <v>13593</v>
      </c>
      <c r="Q1935" s="114" t="s">
        <v>13594</v>
      </c>
    </row>
    <row r="1936" spans="1:17">
      <c r="A1936" s="60">
        <v>43312</v>
      </c>
      <c r="B1936" s="61" t="s">
        <v>13595</v>
      </c>
      <c r="C1936" s="61" t="s">
        <v>13596</v>
      </c>
      <c r="D1936" s="61" t="s">
        <v>13597</v>
      </c>
      <c r="E1936" s="61" t="s">
        <v>6847</v>
      </c>
      <c r="F1936" s="61">
        <v>15105010</v>
      </c>
      <c r="G1936" s="61">
        <v>637754498</v>
      </c>
      <c r="H1936" s="110">
        <v>6609411496.87648</v>
      </c>
      <c r="I1936" s="113">
        <v>0.95</v>
      </c>
      <c r="J1936" s="110">
        <v>6278940922.03265</v>
      </c>
      <c r="K1936" s="61">
        <v>1</v>
      </c>
      <c r="L1936" s="110">
        <v>0</v>
      </c>
      <c r="M1936" s="61">
        <v>0</v>
      </c>
      <c r="N1936" s="112" t="s">
        <v>13598</v>
      </c>
      <c r="O1936" s="61" t="s">
        <v>13599</v>
      </c>
      <c r="P1936" s="114" t="s">
        <v>13600</v>
      </c>
      <c r="Q1936" s="114" t="s">
        <v>13601</v>
      </c>
    </row>
    <row r="1937" spans="1:17">
      <c r="A1937" s="60">
        <v>43312</v>
      </c>
      <c r="B1937" s="61" t="s">
        <v>13602</v>
      </c>
      <c r="C1937" s="61" t="s">
        <v>13603</v>
      </c>
      <c r="D1937" s="61" t="s">
        <v>13604</v>
      </c>
      <c r="E1937" s="61" t="s">
        <v>6847</v>
      </c>
      <c r="F1937" s="61">
        <v>20106020</v>
      </c>
      <c r="G1937" s="61">
        <v>242571783</v>
      </c>
      <c r="H1937" s="110">
        <v>5052112181.57297</v>
      </c>
      <c r="I1937" s="113">
        <v>1</v>
      </c>
      <c r="J1937" s="110">
        <v>5052112181.57297</v>
      </c>
      <c r="K1937" s="61">
        <v>1</v>
      </c>
      <c r="L1937" s="110">
        <v>0</v>
      </c>
      <c r="M1937" s="61">
        <v>0</v>
      </c>
      <c r="N1937" s="112" t="s">
        <v>13605</v>
      </c>
      <c r="O1937" s="61" t="s">
        <v>13606</v>
      </c>
      <c r="P1937" s="114" t="s">
        <v>13607</v>
      </c>
      <c r="Q1937" s="114" t="s">
        <v>13608</v>
      </c>
    </row>
    <row r="1938" spans="1:17">
      <c r="A1938" s="60">
        <v>43312</v>
      </c>
      <c r="B1938" s="61" t="s">
        <v>13609</v>
      </c>
      <c r="C1938" s="61" t="s">
        <v>13610</v>
      </c>
      <c r="D1938" s="61" t="s">
        <v>13611</v>
      </c>
      <c r="E1938" s="61" t="s">
        <v>25</v>
      </c>
      <c r="F1938" s="61">
        <v>20103010</v>
      </c>
      <c r="G1938" s="61">
        <v>159169121</v>
      </c>
      <c r="H1938" s="110">
        <v>5341715700.76</v>
      </c>
      <c r="I1938" s="113">
        <v>1</v>
      </c>
      <c r="J1938" s="110">
        <v>5341715700.76</v>
      </c>
      <c r="K1938" s="61">
        <v>1</v>
      </c>
      <c r="L1938" s="110">
        <v>0</v>
      </c>
      <c r="M1938" s="61">
        <v>0</v>
      </c>
      <c r="N1938" s="112" t="s">
        <v>13612</v>
      </c>
      <c r="O1938" s="61" t="s">
        <v>13613</v>
      </c>
      <c r="P1938" s="114" t="s">
        <v>13614</v>
      </c>
      <c r="Q1938" s="114" t="s">
        <v>13615</v>
      </c>
    </row>
    <row r="1939" spans="1:17">
      <c r="A1939" s="60">
        <v>43312</v>
      </c>
      <c r="B1939" s="61" t="s">
        <v>13616</v>
      </c>
      <c r="C1939" s="61" t="s">
        <v>13617</v>
      </c>
      <c r="D1939" s="61" t="s">
        <v>13618</v>
      </c>
      <c r="E1939" s="61" t="s">
        <v>25</v>
      </c>
      <c r="F1939" s="61">
        <v>35201010</v>
      </c>
      <c r="G1939" s="61">
        <v>57326741</v>
      </c>
      <c r="H1939" s="110">
        <v>4953603689.81</v>
      </c>
      <c r="I1939" s="113">
        <v>0.9</v>
      </c>
      <c r="J1939" s="110">
        <v>4458243320.829</v>
      </c>
      <c r="K1939" s="61">
        <v>1</v>
      </c>
      <c r="L1939" s="110">
        <v>0</v>
      </c>
      <c r="M1939" s="61">
        <v>0</v>
      </c>
      <c r="N1939" s="112" t="s">
        <v>13619</v>
      </c>
      <c r="O1939" s="61" t="s">
        <v>13620</v>
      </c>
      <c r="P1939" s="114" t="s">
        <v>13621</v>
      </c>
      <c r="Q1939" s="114" t="s">
        <v>13622</v>
      </c>
    </row>
    <row r="1940" spans="1:17">
      <c r="A1940" s="60">
        <v>43312</v>
      </c>
      <c r="B1940" s="61" t="s">
        <v>13623</v>
      </c>
      <c r="C1940" s="61" t="s">
        <v>13624</v>
      </c>
      <c r="D1940" s="61" t="s">
        <v>13625</v>
      </c>
      <c r="E1940" s="61" t="s">
        <v>25</v>
      </c>
      <c r="F1940" s="61">
        <v>20107010</v>
      </c>
      <c r="G1940" s="61">
        <v>103621629</v>
      </c>
      <c r="H1940" s="110">
        <v>4555206810.84</v>
      </c>
      <c r="I1940" s="113">
        <v>0.95</v>
      </c>
      <c r="J1940" s="110">
        <v>4327446470.298</v>
      </c>
      <c r="K1940" s="61">
        <v>1</v>
      </c>
      <c r="L1940" s="110">
        <v>0</v>
      </c>
      <c r="M1940" s="61">
        <v>0</v>
      </c>
      <c r="N1940" s="112" t="s">
        <v>13626</v>
      </c>
      <c r="O1940" s="61" t="s">
        <v>13627</v>
      </c>
      <c r="P1940" s="114" t="s">
        <v>13628</v>
      </c>
      <c r="Q1940" s="114" t="s">
        <v>13629</v>
      </c>
    </row>
    <row r="1941" spans="1:17">
      <c r="A1941" s="60">
        <v>43312</v>
      </c>
      <c r="B1941" s="61" t="s">
        <v>13630</v>
      </c>
      <c r="C1941" s="61" t="s">
        <v>13631</v>
      </c>
      <c r="D1941" s="61" t="s">
        <v>13632</v>
      </c>
      <c r="E1941" s="61" t="s">
        <v>25</v>
      </c>
      <c r="F1941" s="61">
        <v>15104010</v>
      </c>
      <c r="G1941" s="61">
        <v>186175616</v>
      </c>
      <c r="H1941" s="110">
        <v>8055818904.32</v>
      </c>
      <c r="I1941" s="113">
        <v>1</v>
      </c>
      <c r="J1941" s="110">
        <v>8055818904.32</v>
      </c>
      <c r="K1941" s="61">
        <v>1</v>
      </c>
      <c r="L1941" s="110">
        <v>0</v>
      </c>
      <c r="M1941" s="61">
        <v>0</v>
      </c>
      <c r="N1941" s="112" t="s">
        <v>13633</v>
      </c>
      <c r="O1941" s="61" t="s">
        <v>13634</v>
      </c>
      <c r="P1941" s="114" t="s">
        <v>13635</v>
      </c>
      <c r="Q1941" s="114" t="s">
        <v>13636</v>
      </c>
    </row>
    <row r="1942" spans="1:17">
      <c r="A1942" s="60">
        <v>43312</v>
      </c>
      <c r="B1942" s="61" t="s">
        <v>13637</v>
      </c>
      <c r="C1942" s="61" t="s">
        <v>13638</v>
      </c>
      <c r="D1942" s="61" t="s">
        <v>13639</v>
      </c>
      <c r="E1942" s="61" t="s">
        <v>25</v>
      </c>
      <c r="F1942" s="61">
        <v>20106010</v>
      </c>
      <c r="G1942" s="61">
        <v>140066567</v>
      </c>
      <c r="H1942" s="110">
        <v>6583128649</v>
      </c>
      <c r="I1942" s="113">
        <v>0.9</v>
      </c>
      <c r="J1942" s="110">
        <v>5924815784.1</v>
      </c>
      <c r="K1942" s="61">
        <v>1</v>
      </c>
      <c r="L1942" s="110">
        <v>0</v>
      </c>
      <c r="M1942" s="61">
        <v>0</v>
      </c>
      <c r="N1942" s="112" t="s">
        <v>13640</v>
      </c>
      <c r="O1942" s="61" t="s">
        <v>13641</v>
      </c>
      <c r="P1942" s="114" t="s">
        <v>13642</v>
      </c>
      <c r="Q1942" s="114" t="s">
        <v>13643</v>
      </c>
    </row>
    <row r="1943" spans="1:17">
      <c r="A1943" s="60">
        <v>43312</v>
      </c>
      <c r="B1943" s="61" t="s">
        <v>13644</v>
      </c>
      <c r="C1943" s="61" t="s">
        <v>13645</v>
      </c>
      <c r="D1943" s="61" t="s">
        <v>13646</v>
      </c>
      <c r="E1943" s="61" t="s">
        <v>25</v>
      </c>
      <c r="F1943" s="61">
        <v>60101060</v>
      </c>
      <c r="G1943" s="61">
        <v>136426506</v>
      </c>
      <c r="H1943" s="110">
        <v>5627593372.5</v>
      </c>
      <c r="I1943" s="113">
        <v>1</v>
      </c>
      <c r="J1943" s="110">
        <v>5627593372.5</v>
      </c>
      <c r="K1943" s="61">
        <v>1</v>
      </c>
      <c r="L1943" s="110">
        <v>0</v>
      </c>
      <c r="M1943" s="61">
        <v>0</v>
      </c>
      <c r="N1943" s="112" t="s">
        <v>13647</v>
      </c>
      <c r="O1943" s="61" t="s">
        <v>13648</v>
      </c>
      <c r="P1943" s="114" t="s">
        <v>13649</v>
      </c>
      <c r="Q1943" s="114" t="s">
        <v>13650</v>
      </c>
    </row>
    <row r="1944" spans="1:17">
      <c r="A1944" s="60">
        <v>43312</v>
      </c>
      <c r="B1944" s="61" t="s">
        <v>13651</v>
      </c>
      <c r="C1944" s="61" t="s">
        <v>13652</v>
      </c>
      <c r="D1944" s="61" t="s">
        <v>13653</v>
      </c>
      <c r="E1944" s="61" t="s">
        <v>25</v>
      </c>
      <c r="F1944" s="61">
        <v>60101060</v>
      </c>
      <c r="G1944" s="61">
        <v>284369661</v>
      </c>
      <c r="H1944" s="110">
        <v>6295944294.54</v>
      </c>
      <c r="I1944" s="113">
        <v>0.9</v>
      </c>
      <c r="J1944" s="110">
        <v>5666349865.086</v>
      </c>
      <c r="K1944" s="61">
        <v>1</v>
      </c>
      <c r="L1944" s="110">
        <v>0</v>
      </c>
      <c r="M1944" s="61">
        <v>0</v>
      </c>
      <c r="N1944" s="112" t="s">
        <v>13654</v>
      </c>
      <c r="O1944" s="61" t="s">
        <v>13655</v>
      </c>
      <c r="P1944" s="114" t="s">
        <v>13656</v>
      </c>
      <c r="Q1944" s="114" t="s">
        <v>13657</v>
      </c>
    </row>
    <row r="1945" spans="1:17">
      <c r="A1945" s="60">
        <v>43312</v>
      </c>
      <c r="B1945" s="61" t="s">
        <v>13658</v>
      </c>
      <c r="C1945" s="61" t="s">
        <v>13659</v>
      </c>
      <c r="D1945" s="61" t="s">
        <v>13660</v>
      </c>
      <c r="E1945" s="61" t="s">
        <v>25</v>
      </c>
      <c r="F1945" s="61">
        <v>60101060</v>
      </c>
      <c r="G1945" s="61">
        <v>157330262</v>
      </c>
      <c r="H1945" s="110">
        <v>6710135674.3</v>
      </c>
      <c r="I1945" s="113">
        <v>1</v>
      </c>
      <c r="J1945" s="110">
        <v>6710135674.3</v>
      </c>
      <c r="K1945" s="61">
        <v>1</v>
      </c>
      <c r="L1945" s="110">
        <v>0</v>
      </c>
      <c r="M1945" s="61">
        <v>0</v>
      </c>
      <c r="N1945" s="112" t="s">
        <v>13661</v>
      </c>
      <c r="O1945" s="61" t="s">
        <v>13662</v>
      </c>
      <c r="P1945" s="114" t="s">
        <v>13663</v>
      </c>
      <c r="Q1945" s="114" t="s">
        <v>13664</v>
      </c>
    </row>
    <row r="1946" spans="1:17">
      <c r="A1946" s="60">
        <v>43312</v>
      </c>
      <c r="B1946" s="61" t="s">
        <v>13665</v>
      </c>
      <c r="C1946" s="61" t="s">
        <v>13666</v>
      </c>
      <c r="D1946" s="61" t="s">
        <v>13667</v>
      </c>
      <c r="E1946" s="61" t="s">
        <v>25</v>
      </c>
      <c r="F1946" s="61">
        <v>15103010</v>
      </c>
      <c r="G1946" s="61">
        <v>62111611</v>
      </c>
      <c r="H1946" s="110">
        <v>6362092314.73</v>
      </c>
      <c r="I1946" s="113">
        <v>1</v>
      </c>
      <c r="J1946" s="110">
        <v>6362092314.73</v>
      </c>
      <c r="K1946" s="61">
        <v>1</v>
      </c>
      <c r="L1946" s="110">
        <v>0</v>
      </c>
      <c r="M1946" s="61">
        <v>0</v>
      </c>
      <c r="N1946" s="112" t="s">
        <v>13668</v>
      </c>
      <c r="O1946" s="61" t="s">
        <v>13669</v>
      </c>
      <c r="P1946" s="114" t="s">
        <v>13670</v>
      </c>
      <c r="Q1946" s="114" t="s">
        <v>13671</v>
      </c>
    </row>
    <row r="1947" spans="1:17">
      <c r="A1947" s="60">
        <v>43312</v>
      </c>
      <c r="B1947" s="61" t="s">
        <v>13672</v>
      </c>
      <c r="C1947" s="61" t="s">
        <v>13673</v>
      </c>
      <c r="D1947" s="61" t="s">
        <v>13674</v>
      </c>
      <c r="E1947" s="61" t="s">
        <v>25</v>
      </c>
      <c r="F1947" s="61">
        <v>55104010</v>
      </c>
      <c r="G1947" s="61">
        <v>177750505</v>
      </c>
      <c r="H1947" s="110">
        <v>6566103654.7</v>
      </c>
      <c r="I1947" s="113">
        <v>1</v>
      </c>
      <c r="J1947" s="110">
        <v>6566103654.7</v>
      </c>
      <c r="K1947" s="61">
        <v>1</v>
      </c>
      <c r="L1947" s="110">
        <v>0</v>
      </c>
      <c r="M1947" s="61">
        <v>0</v>
      </c>
      <c r="N1947" s="112" t="s">
        <v>13675</v>
      </c>
      <c r="O1947" s="61" t="s">
        <v>13676</v>
      </c>
      <c r="P1947" s="114" t="s">
        <v>13677</v>
      </c>
      <c r="Q1947" s="114" t="s">
        <v>13678</v>
      </c>
    </row>
    <row r="1948" spans="1:17">
      <c r="A1948" s="60">
        <v>43312</v>
      </c>
      <c r="B1948" s="61" t="s">
        <v>13679</v>
      </c>
      <c r="C1948" s="61" t="s">
        <v>13680</v>
      </c>
      <c r="D1948" s="61" t="s">
        <v>13681</v>
      </c>
      <c r="E1948" s="61" t="s">
        <v>25</v>
      </c>
      <c r="F1948" s="61">
        <v>45201020</v>
      </c>
      <c r="G1948" s="61">
        <v>187021231</v>
      </c>
      <c r="H1948" s="110">
        <v>4724156295.06</v>
      </c>
      <c r="I1948" s="113">
        <v>0.95</v>
      </c>
      <c r="J1948" s="110">
        <v>4487948480.307</v>
      </c>
      <c r="K1948" s="61">
        <v>1</v>
      </c>
      <c r="L1948" s="110">
        <v>0</v>
      </c>
      <c r="M1948" s="61">
        <v>0</v>
      </c>
      <c r="N1948" s="112" t="s">
        <v>13682</v>
      </c>
      <c r="O1948" s="61" t="s">
        <v>13683</v>
      </c>
      <c r="P1948" s="114" t="s">
        <v>13684</v>
      </c>
      <c r="Q1948" s="114" t="s">
        <v>13685</v>
      </c>
    </row>
    <row r="1949" spans="1:17">
      <c r="A1949" s="60">
        <v>43312</v>
      </c>
      <c r="B1949" s="61" t="s">
        <v>13686</v>
      </c>
      <c r="C1949" s="61" t="s">
        <v>13687</v>
      </c>
      <c r="D1949" s="61" t="s">
        <v>13688</v>
      </c>
      <c r="E1949" s="61" t="s">
        <v>25</v>
      </c>
      <c r="F1949" s="61">
        <v>20202010</v>
      </c>
      <c r="G1949" s="61">
        <v>52014913</v>
      </c>
      <c r="H1949" s="110">
        <v>4696946643.9</v>
      </c>
      <c r="I1949" s="113">
        <v>1</v>
      </c>
      <c r="J1949" s="110">
        <v>4696946643.9</v>
      </c>
      <c r="K1949" s="61">
        <v>1</v>
      </c>
      <c r="L1949" s="110">
        <v>0</v>
      </c>
      <c r="M1949" s="61">
        <v>0</v>
      </c>
      <c r="N1949" s="112" t="s">
        <v>13689</v>
      </c>
      <c r="O1949" s="61" t="s">
        <v>13690</v>
      </c>
      <c r="P1949" s="114" t="s">
        <v>13691</v>
      </c>
      <c r="Q1949" s="114" t="s">
        <v>13692</v>
      </c>
    </row>
    <row r="1950" spans="1:17">
      <c r="A1950" s="60">
        <v>43312</v>
      </c>
      <c r="B1950" s="61" t="s">
        <v>13693</v>
      </c>
      <c r="C1950" s="61" t="s">
        <v>13694</v>
      </c>
      <c r="D1950" s="61" t="s">
        <v>13695</v>
      </c>
      <c r="E1950" s="61" t="s">
        <v>25</v>
      </c>
      <c r="F1950" s="61">
        <v>15101050</v>
      </c>
      <c r="G1950" s="61">
        <v>62228812</v>
      </c>
      <c r="H1950" s="110">
        <v>5109607753.32</v>
      </c>
      <c r="I1950" s="113">
        <v>1</v>
      </c>
      <c r="J1950" s="110">
        <v>5109607753.32</v>
      </c>
      <c r="K1950" s="61">
        <v>1</v>
      </c>
      <c r="L1950" s="110">
        <v>0</v>
      </c>
      <c r="M1950" s="61">
        <v>0</v>
      </c>
      <c r="N1950" s="112" t="s">
        <v>13696</v>
      </c>
      <c r="O1950" s="61" t="s">
        <v>13697</v>
      </c>
      <c r="P1950" s="114" t="s">
        <v>13698</v>
      </c>
      <c r="Q1950" s="114" t="s">
        <v>13699</v>
      </c>
    </row>
    <row r="1951" spans="1:17">
      <c r="A1951" s="60">
        <v>43312</v>
      </c>
      <c r="B1951" s="61" t="s">
        <v>13700</v>
      </c>
      <c r="C1951" s="61" t="s">
        <v>13701</v>
      </c>
      <c r="D1951" s="61" t="s">
        <v>13702</v>
      </c>
      <c r="E1951" s="61" t="s">
        <v>25</v>
      </c>
      <c r="F1951" s="61">
        <v>45103010</v>
      </c>
      <c r="G1951" s="61">
        <v>71938925</v>
      </c>
      <c r="H1951" s="110">
        <v>6891029625.75</v>
      </c>
      <c r="I1951" s="113">
        <v>1</v>
      </c>
      <c r="J1951" s="110">
        <v>6891029625.75</v>
      </c>
      <c r="K1951" s="61">
        <v>1</v>
      </c>
      <c r="L1951" s="110">
        <v>0</v>
      </c>
      <c r="M1951" s="61">
        <v>0</v>
      </c>
      <c r="N1951" s="112" t="s">
        <v>13703</v>
      </c>
      <c r="O1951" s="61" t="s">
        <v>13704</v>
      </c>
      <c r="P1951" s="114" t="s">
        <v>13705</v>
      </c>
      <c r="Q1951" s="114" t="s">
        <v>13706</v>
      </c>
    </row>
    <row r="1952" spans="1:17">
      <c r="A1952" s="60">
        <v>43312</v>
      </c>
      <c r="B1952" s="61" t="s">
        <v>13707</v>
      </c>
      <c r="C1952" s="61" t="s">
        <v>13708</v>
      </c>
      <c r="D1952" s="61" t="s">
        <v>13709</v>
      </c>
      <c r="E1952" s="61" t="s">
        <v>25</v>
      </c>
      <c r="F1952" s="61">
        <v>40101015</v>
      </c>
      <c r="G1952" s="61">
        <v>170548214</v>
      </c>
      <c r="H1952" s="110">
        <v>4604801778</v>
      </c>
      <c r="I1952" s="113">
        <v>1</v>
      </c>
      <c r="J1952" s="110">
        <v>4604801778</v>
      </c>
      <c r="K1952" s="61">
        <v>1</v>
      </c>
      <c r="L1952" s="110">
        <v>0</v>
      </c>
      <c r="M1952" s="61">
        <v>0</v>
      </c>
      <c r="N1952" s="112" t="s">
        <v>13710</v>
      </c>
      <c r="O1952" s="61" t="s">
        <v>13711</v>
      </c>
      <c r="P1952" s="114" t="s">
        <v>13712</v>
      </c>
      <c r="Q1952" s="114" t="s">
        <v>13713</v>
      </c>
    </row>
    <row r="1953" spans="1:17">
      <c r="A1953" s="60">
        <v>43312</v>
      </c>
      <c r="B1953" s="61" t="s">
        <v>13714</v>
      </c>
      <c r="C1953" s="61" t="s">
        <v>13715</v>
      </c>
      <c r="D1953" s="61" t="s">
        <v>13716</v>
      </c>
      <c r="E1953" s="61" t="s">
        <v>25</v>
      </c>
      <c r="F1953" s="61">
        <v>35103010</v>
      </c>
      <c r="G1953" s="61">
        <v>40097805</v>
      </c>
      <c r="H1953" s="110">
        <v>6043140191.55</v>
      </c>
      <c r="I1953" s="113">
        <v>1</v>
      </c>
      <c r="J1953" s="110">
        <v>6043140191.55</v>
      </c>
      <c r="K1953" s="61">
        <v>1</v>
      </c>
      <c r="L1953" s="110">
        <v>0</v>
      </c>
      <c r="M1953" s="61">
        <v>0</v>
      </c>
      <c r="N1953" s="112" t="s">
        <v>13717</v>
      </c>
      <c r="O1953" s="61" t="s">
        <v>13718</v>
      </c>
      <c r="P1953" s="114" t="s">
        <v>13719</v>
      </c>
      <c r="Q1953" s="114" t="s">
        <v>13720</v>
      </c>
    </row>
    <row r="1954" spans="1:17">
      <c r="A1954" s="60">
        <v>43312</v>
      </c>
      <c r="B1954" s="61" t="s">
        <v>13721</v>
      </c>
      <c r="C1954" s="61" t="s">
        <v>13722</v>
      </c>
      <c r="D1954" s="61" t="s">
        <v>13723</v>
      </c>
      <c r="E1954" s="61" t="s">
        <v>25</v>
      </c>
      <c r="F1954" s="61">
        <v>40101015</v>
      </c>
      <c r="G1954" s="61">
        <v>128595345</v>
      </c>
      <c r="H1954" s="110">
        <v>5259549610.5</v>
      </c>
      <c r="I1954" s="113">
        <v>0.95</v>
      </c>
      <c r="J1954" s="110">
        <v>4996572129.975</v>
      </c>
      <c r="K1954" s="61">
        <v>1</v>
      </c>
      <c r="L1954" s="110">
        <v>0</v>
      </c>
      <c r="M1954" s="61">
        <v>0</v>
      </c>
      <c r="N1954" s="112" t="s">
        <v>13724</v>
      </c>
      <c r="O1954" s="61" t="s">
        <v>13725</v>
      </c>
      <c r="P1954" s="114" t="s">
        <v>13726</v>
      </c>
      <c r="Q1954" s="114" t="s">
        <v>13727</v>
      </c>
    </row>
    <row r="1955" spans="1:17">
      <c r="A1955" s="60">
        <v>43312</v>
      </c>
      <c r="B1955" s="61" t="s">
        <v>13728</v>
      </c>
      <c r="C1955" s="61" t="s">
        <v>13729</v>
      </c>
      <c r="D1955" s="61" t="s">
        <v>13730</v>
      </c>
      <c r="E1955" s="61" t="s">
        <v>25</v>
      </c>
      <c r="F1955" s="61">
        <v>15103010</v>
      </c>
      <c r="G1955" s="61">
        <v>131200000</v>
      </c>
      <c r="H1955" s="110">
        <v>6409120000</v>
      </c>
      <c r="I1955" s="113">
        <v>1</v>
      </c>
      <c r="J1955" s="110">
        <v>6409120000</v>
      </c>
      <c r="K1955" s="61">
        <v>1</v>
      </c>
      <c r="L1955" s="110">
        <v>0</v>
      </c>
      <c r="M1955" s="61">
        <v>0</v>
      </c>
      <c r="N1955" s="112" t="s">
        <v>13731</v>
      </c>
      <c r="O1955" s="61" t="s">
        <v>13732</v>
      </c>
      <c r="P1955" s="114" t="s">
        <v>13733</v>
      </c>
      <c r="Q1955" s="114" t="s">
        <v>13734</v>
      </c>
    </row>
    <row r="1956" spans="1:17">
      <c r="A1956" s="60">
        <v>43312</v>
      </c>
      <c r="B1956" s="61" t="s">
        <v>13735</v>
      </c>
      <c r="C1956" s="61" t="s">
        <v>13736</v>
      </c>
      <c r="D1956" s="61" t="s">
        <v>13737</v>
      </c>
      <c r="E1956" s="61" t="s">
        <v>25</v>
      </c>
      <c r="F1956" s="61">
        <v>35203010</v>
      </c>
      <c r="G1956" s="61">
        <v>24651521</v>
      </c>
      <c r="H1956" s="110">
        <v>7559388914.65</v>
      </c>
      <c r="I1956" s="113">
        <v>0.85</v>
      </c>
      <c r="J1956" s="110">
        <v>6425480577.4525</v>
      </c>
      <c r="K1956" s="61">
        <v>1</v>
      </c>
      <c r="L1956" s="110">
        <v>0</v>
      </c>
      <c r="M1956" s="61">
        <v>0</v>
      </c>
      <c r="N1956" s="112" t="s">
        <v>13738</v>
      </c>
      <c r="O1956" s="61" t="s">
        <v>13739</v>
      </c>
      <c r="P1956" s="114" t="s">
        <v>13740</v>
      </c>
      <c r="Q1956" s="114" t="s">
        <v>13741</v>
      </c>
    </row>
    <row r="1957" spans="1:17">
      <c r="A1957" s="60">
        <v>43312</v>
      </c>
      <c r="B1957" s="61" t="s">
        <v>13742</v>
      </c>
      <c r="C1957" s="61" t="s">
        <v>13743</v>
      </c>
      <c r="D1957" s="61" t="s">
        <v>13744</v>
      </c>
      <c r="E1957" s="61" t="s">
        <v>25</v>
      </c>
      <c r="F1957" s="61">
        <v>35203010</v>
      </c>
      <c r="G1957" s="61">
        <v>37474011</v>
      </c>
      <c r="H1957" s="110">
        <v>6019825127.04</v>
      </c>
      <c r="I1957" s="113">
        <v>1</v>
      </c>
      <c r="J1957" s="110">
        <v>6019825127.04</v>
      </c>
      <c r="K1957" s="61">
        <v>1</v>
      </c>
      <c r="L1957" s="110">
        <v>0</v>
      </c>
      <c r="M1957" s="61">
        <v>0</v>
      </c>
      <c r="N1957" s="112" t="s">
        <v>13745</v>
      </c>
      <c r="O1957" s="61" t="s">
        <v>13746</v>
      </c>
      <c r="P1957" s="114" t="s">
        <v>13747</v>
      </c>
      <c r="Q1957" s="114" t="s">
        <v>13748</v>
      </c>
    </row>
    <row r="1958" spans="1:17">
      <c r="A1958" s="60">
        <v>43312</v>
      </c>
      <c r="B1958" s="61" t="s">
        <v>13749</v>
      </c>
      <c r="C1958" s="61" t="s">
        <v>13750</v>
      </c>
      <c r="D1958" s="61" t="s">
        <v>13751</v>
      </c>
      <c r="E1958" s="61" t="s">
        <v>25</v>
      </c>
      <c r="F1958" s="61">
        <v>45102020</v>
      </c>
      <c r="G1958" s="61">
        <v>150136389</v>
      </c>
      <c r="H1958" s="110">
        <v>7754544491.85</v>
      </c>
      <c r="I1958" s="113">
        <v>0.95</v>
      </c>
      <c r="J1958" s="110">
        <v>7366817267.2575</v>
      </c>
      <c r="K1958" s="61">
        <v>1</v>
      </c>
      <c r="L1958" s="110">
        <v>0</v>
      </c>
      <c r="M1958" s="61">
        <v>0</v>
      </c>
      <c r="N1958" s="112" t="s">
        <v>13752</v>
      </c>
      <c r="O1958" s="61" t="s">
        <v>13753</v>
      </c>
      <c r="P1958" s="114" t="s">
        <v>13754</v>
      </c>
      <c r="Q1958" s="114" t="s">
        <v>13755</v>
      </c>
    </row>
    <row r="1959" spans="1:17">
      <c r="A1959" s="60">
        <v>43312</v>
      </c>
      <c r="B1959" s="61" t="s">
        <v>13756</v>
      </c>
      <c r="C1959" s="61" t="s">
        <v>13757</v>
      </c>
      <c r="D1959" s="61" t="s">
        <v>13758</v>
      </c>
      <c r="E1959" s="61" t="s">
        <v>25</v>
      </c>
      <c r="F1959" s="61">
        <v>45103010</v>
      </c>
      <c r="G1959" s="61">
        <v>48078048</v>
      </c>
      <c r="H1959" s="110">
        <v>4798669970.88</v>
      </c>
      <c r="I1959" s="113">
        <v>1</v>
      </c>
      <c r="J1959" s="110">
        <v>4798669970.88</v>
      </c>
      <c r="K1959" s="61">
        <v>1</v>
      </c>
      <c r="L1959" s="110">
        <v>0</v>
      </c>
      <c r="M1959" s="61">
        <v>0</v>
      </c>
      <c r="N1959" s="112" t="s">
        <v>13759</v>
      </c>
      <c r="O1959" s="61" t="s">
        <v>13760</v>
      </c>
      <c r="P1959" s="114" t="s">
        <v>13761</v>
      </c>
      <c r="Q1959" s="114" t="s">
        <v>13762</v>
      </c>
    </row>
    <row r="1960" spans="1:17">
      <c r="A1960" s="60">
        <v>43312</v>
      </c>
      <c r="B1960" s="61" t="s">
        <v>13763</v>
      </c>
      <c r="C1960" s="61" t="s">
        <v>13764</v>
      </c>
      <c r="D1960" s="61" t="s">
        <v>13765</v>
      </c>
      <c r="E1960" s="61" t="s">
        <v>25</v>
      </c>
      <c r="F1960" s="61">
        <v>35201010</v>
      </c>
      <c r="G1960" s="61">
        <v>53368130</v>
      </c>
      <c r="H1960" s="110">
        <v>8266723337</v>
      </c>
      <c r="I1960" s="113">
        <v>1</v>
      </c>
      <c r="J1960" s="110">
        <v>8266723337</v>
      </c>
      <c r="K1960" s="61">
        <v>1</v>
      </c>
      <c r="L1960" s="110">
        <v>0</v>
      </c>
      <c r="M1960" s="61">
        <v>0</v>
      </c>
      <c r="N1960" s="112" t="s">
        <v>13766</v>
      </c>
      <c r="O1960" s="61" t="s">
        <v>13767</v>
      </c>
      <c r="P1960" s="114" t="s">
        <v>13768</v>
      </c>
      <c r="Q1960" s="114" t="s">
        <v>13769</v>
      </c>
    </row>
    <row r="1961" spans="1:17">
      <c r="A1961" s="60">
        <v>43312</v>
      </c>
      <c r="B1961" s="61" t="s">
        <v>13770</v>
      </c>
      <c r="C1961" s="61" t="s">
        <v>13771</v>
      </c>
      <c r="D1961" s="61" t="s">
        <v>13772</v>
      </c>
      <c r="E1961" s="61" t="s">
        <v>25</v>
      </c>
      <c r="F1961" s="61">
        <v>45102010</v>
      </c>
      <c r="G1961" s="61">
        <v>145062716</v>
      </c>
      <c r="H1961" s="110">
        <v>6857114585.32</v>
      </c>
      <c r="I1961" s="113">
        <v>1</v>
      </c>
      <c r="J1961" s="110">
        <v>6857114585.32</v>
      </c>
      <c r="K1961" s="61">
        <v>1</v>
      </c>
      <c r="L1961" s="110">
        <v>0</v>
      </c>
      <c r="M1961" s="61">
        <v>0</v>
      </c>
      <c r="N1961" s="112" t="s">
        <v>13773</v>
      </c>
      <c r="O1961" s="61" t="s">
        <v>13774</v>
      </c>
      <c r="P1961" s="114" t="s">
        <v>13775</v>
      </c>
      <c r="Q1961" s="114" t="s">
        <v>13776</v>
      </c>
    </row>
    <row r="1962" spans="1:17">
      <c r="A1962" s="60">
        <v>43312</v>
      </c>
      <c r="B1962" s="61" t="s">
        <v>13777</v>
      </c>
      <c r="C1962" s="61" t="s">
        <v>13778</v>
      </c>
      <c r="D1962" s="61" t="s">
        <v>13779</v>
      </c>
      <c r="E1962" s="61" t="s">
        <v>25</v>
      </c>
      <c r="F1962" s="61">
        <v>25302010</v>
      </c>
      <c r="G1962" s="61">
        <v>58157354</v>
      </c>
      <c r="H1962" s="110">
        <v>6222255304.46</v>
      </c>
      <c r="I1962" s="113">
        <v>0.95</v>
      </c>
      <c r="J1962" s="110">
        <v>5911142539.237</v>
      </c>
      <c r="K1962" s="61">
        <v>1</v>
      </c>
      <c r="L1962" s="110">
        <v>0</v>
      </c>
      <c r="M1962" s="61">
        <v>0</v>
      </c>
      <c r="N1962" s="112" t="s">
        <v>13780</v>
      </c>
      <c r="O1962" s="61" t="s">
        <v>13781</v>
      </c>
      <c r="P1962" s="114" t="s">
        <v>13782</v>
      </c>
      <c r="Q1962" s="114" t="s">
        <v>13783</v>
      </c>
    </row>
    <row r="1963" spans="1:17">
      <c r="A1963" s="60">
        <v>43312</v>
      </c>
      <c r="B1963" s="61" t="s">
        <v>13784</v>
      </c>
      <c r="C1963" s="61" t="s">
        <v>13785</v>
      </c>
      <c r="D1963" s="61" t="s">
        <v>13786</v>
      </c>
      <c r="E1963" s="61" t="s">
        <v>25</v>
      </c>
      <c r="F1963" s="61">
        <v>60101070</v>
      </c>
      <c r="G1963" s="61">
        <v>303819420</v>
      </c>
      <c r="H1963" s="110">
        <v>5374565539.8</v>
      </c>
      <c r="I1963" s="113">
        <v>1</v>
      </c>
      <c r="J1963" s="110">
        <v>5374565539.8</v>
      </c>
      <c r="K1963" s="61">
        <v>1</v>
      </c>
      <c r="L1963" s="110">
        <v>0</v>
      </c>
      <c r="M1963" s="61">
        <v>0</v>
      </c>
      <c r="N1963" s="112" t="s">
        <v>13787</v>
      </c>
      <c r="O1963" s="61" t="s">
        <v>13788</v>
      </c>
      <c r="P1963" s="114" t="s">
        <v>13789</v>
      </c>
      <c r="Q1963" s="114" t="s">
        <v>13790</v>
      </c>
    </row>
    <row r="1964" spans="1:17">
      <c r="A1964" s="60">
        <v>43312</v>
      </c>
      <c r="B1964" s="61" t="s">
        <v>13791</v>
      </c>
      <c r="C1964" s="61" t="s">
        <v>13792</v>
      </c>
      <c r="D1964" s="61" t="s">
        <v>13793</v>
      </c>
      <c r="E1964" s="61" t="s">
        <v>25</v>
      </c>
      <c r="F1964" s="61">
        <v>40301010</v>
      </c>
      <c r="G1964" s="61">
        <v>276210000</v>
      </c>
      <c r="H1964" s="110">
        <v>8081904600</v>
      </c>
      <c r="I1964" s="113">
        <v>0.85</v>
      </c>
      <c r="J1964" s="110">
        <v>6869618910</v>
      </c>
      <c r="K1964" s="61">
        <v>1</v>
      </c>
      <c r="L1964" s="110">
        <v>0</v>
      </c>
      <c r="M1964" s="61">
        <v>0</v>
      </c>
      <c r="N1964" s="112" t="s">
        <v>13794</v>
      </c>
      <c r="O1964" s="61" t="s">
        <v>13795</v>
      </c>
      <c r="P1964" s="114" t="s">
        <v>13796</v>
      </c>
      <c r="Q1964" s="114" t="s">
        <v>13797</v>
      </c>
    </row>
    <row r="1965" spans="1:17">
      <c r="A1965" s="60">
        <v>43312</v>
      </c>
      <c r="B1965" s="61" t="s">
        <v>13798</v>
      </c>
      <c r="C1965" s="61" t="s">
        <v>13799</v>
      </c>
      <c r="D1965" s="61" t="s">
        <v>13800</v>
      </c>
      <c r="E1965" s="61" t="s">
        <v>25</v>
      </c>
      <c r="F1965" s="61">
        <v>25202010</v>
      </c>
      <c r="G1965" s="61">
        <v>87557279</v>
      </c>
      <c r="H1965" s="110">
        <v>5629933039.7</v>
      </c>
      <c r="I1965" s="113">
        <v>1</v>
      </c>
      <c r="J1965" s="110">
        <v>5629933039.7</v>
      </c>
      <c r="K1965" s="61">
        <v>1</v>
      </c>
      <c r="L1965" s="110">
        <v>0</v>
      </c>
      <c r="M1965" s="61">
        <v>0</v>
      </c>
      <c r="N1965" s="112" t="s">
        <v>13801</v>
      </c>
      <c r="O1965" s="61" t="s">
        <v>13802</v>
      </c>
      <c r="P1965" s="114" t="s">
        <v>13803</v>
      </c>
      <c r="Q1965" s="114" t="s">
        <v>13804</v>
      </c>
    </row>
    <row r="1966" spans="1:17">
      <c r="A1966" s="60">
        <v>43312</v>
      </c>
      <c r="B1966" s="61" t="s">
        <v>13805</v>
      </c>
      <c r="C1966" s="61" t="s">
        <v>13806</v>
      </c>
      <c r="D1966" s="61" t="s">
        <v>13807</v>
      </c>
      <c r="E1966" s="61" t="s">
        <v>25</v>
      </c>
      <c r="F1966" s="61">
        <v>25504010</v>
      </c>
      <c r="G1966" s="61">
        <v>68247877</v>
      </c>
      <c r="H1966" s="110">
        <v>10428958084.37</v>
      </c>
      <c r="I1966" s="113">
        <v>1</v>
      </c>
      <c r="J1966" s="110">
        <v>10428958084.37</v>
      </c>
      <c r="K1966" s="61">
        <v>1</v>
      </c>
      <c r="L1966" s="110">
        <v>0</v>
      </c>
      <c r="M1966" s="61">
        <v>0</v>
      </c>
      <c r="N1966" s="112" t="s">
        <v>13808</v>
      </c>
      <c r="O1966" s="61" t="s">
        <v>13809</v>
      </c>
      <c r="P1966" s="114" t="s">
        <v>13810</v>
      </c>
      <c r="Q1966" s="114" t="s">
        <v>13811</v>
      </c>
    </row>
    <row r="1967" spans="1:17">
      <c r="A1967" s="60">
        <v>43312</v>
      </c>
      <c r="B1967" s="61" t="s">
        <v>13812</v>
      </c>
      <c r="C1967" s="61" t="s">
        <v>13813</v>
      </c>
      <c r="D1967" s="61" t="s">
        <v>13814</v>
      </c>
      <c r="E1967" s="61" t="s">
        <v>25</v>
      </c>
      <c r="F1967" s="61">
        <v>20101010</v>
      </c>
      <c r="G1967" s="61">
        <v>99636496</v>
      </c>
      <c r="H1967" s="110">
        <v>6552095976.96</v>
      </c>
      <c r="I1967" s="113">
        <v>1</v>
      </c>
      <c r="J1967" s="110">
        <v>6552095976.96</v>
      </c>
      <c r="K1967" s="61">
        <v>1</v>
      </c>
      <c r="L1967" s="110">
        <v>0</v>
      </c>
      <c r="M1967" s="61">
        <v>0</v>
      </c>
      <c r="N1967" s="112" t="s">
        <v>13815</v>
      </c>
      <c r="O1967" s="61" t="s">
        <v>13816</v>
      </c>
      <c r="P1967" s="114" t="s">
        <v>13817</v>
      </c>
      <c r="Q1967" s="114" t="s">
        <v>13818</v>
      </c>
    </row>
    <row r="1968" spans="1:17">
      <c r="A1968" s="60">
        <v>43312</v>
      </c>
      <c r="B1968" s="61" t="s">
        <v>13819</v>
      </c>
      <c r="C1968" s="61" t="s">
        <v>13820</v>
      </c>
      <c r="D1968" s="61" t="s">
        <v>13821</v>
      </c>
      <c r="E1968" s="61" t="s">
        <v>25</v>
      </c>
      <c r="F1968" s="61">
        <v>25301010</v>
      </c>
      <c r="G1968" s="61">
        <v>698225692</v>
      </c>
      <c r="H1968" s="110">
        <v>7889950319.6</v>
      </c>
      <c r="I1968" s="113">
        <v>0.85</v>
      </c>
      <c r="J1968" s="110">
        <v>6706457771.66</v>
      </c>
      <c r="K1968" s="61">
        <v>1</v>
      </c>
      <c r="L1968" s="110">
        <v>0</v>
      </c>
      <c r="M1968" s="61">
        <v>0</v>
      </c>
      <c r="N1968" s="112" t="s">
        <v>13822</v>
      </c>
      <c r="O1968" s="61" t="s">
        <v>13823</v>
      </c>
      <c r="P1968" s="114" t="s">
        <v>13824</v>
      </c>
      <c r="Q1968" s="114" t="s">
        <v>13825</v>
      </c>
    </row>
    <row r="1969" spans="1:17">
      <c r="A1969" s="60">
        <v>43312</v>
      </c>
      <c r="B1969" s="61" t="s">
        <v>13826</v>
      </c>
      <c r="C1969" s="61" t="s">
        <v>13827</v>
      </c>
      <c r="D1969" s="61" t="s">
        <v>13828</v>
      </c>
      <c r="E1969" s="61" t="s">
        <v>25</v>
      </c>
      <c r="F1969" s="61">
        <v>20105010</v>
      </c>
      <c r="G1969" s="61">
        <v>61789121</v>
      </c>
      <c r="H1969" s="110">
        <v>7590175623.64</v>
      </c>
      <c r="I1969" s="113">
        <v>1</v>
      </c>
      <c r="J1969" s="110">
        <v>7590175623.64</v>
      </c>
      <c r="K1969" s="61">
        <v>1</v>
      </c>
      <c r="L1969" s="110">
        <v>0</v>
      </c>
      <c r="M1969" s="61">
        <v>0</v>
      </c>
      <c r="N1969" s="112" t="s">
        <v>13829</v>
      </c>
      <c r="O1969" s="61" t="s">
        <v>13830</v>
      </c>
      <c r="P1969" s="114" t="s">
        <v>13831</v>
      </c>
      <c r="Q1969" s="114" t="s">
        <v>13832</v>
      </c>
    </row>
    <row r="1970" spans="1:17">
      <c r="A1970" s="60">
        <v>43312</v>
      </c>
      <c r="B1970" s="61" t="s">
        <v>13833</v>
      </c>
      <c r="C1970" s="61" t="s">
        <v>13834</v>
      </c>
      <c r="D1970" s="61" t="s">
        <v>13835</v>
      </c>
      <c r="E1970" s="61" t="s">
        <v>25</v>
      </c>
      <c r="F1970" s="61">
        <v>25203010</v>
      </c>
      <c r="G1970" s="61">
        <v>47149446</v>
      </c>
      <c r="H1970" s="110">
        <v>4942676424.18</v>
      </c>
      <c r="I1970" s="113">
        <v>1</v>
      </c>
      <c r="J1970" s="110">
        <v>4942676424.18</v>
      </c>
      <c r="K1970" s="61">
        <v>1</v>
      </c>
      <c r="L1970" s="110">
        <v>0</v>
      </c>
      <c r="M1970" s="61">
        <v>0</v>
      </c>
      <c r="N1970" s="112" t="s">
        <v>13836</v>
      </c>
      <c r="O1970" s="61" t="s">
        <v>13837</v>
      </c>
      <c r="P1970" s="114" t="s">
        <v>13838</v>
      </c>
      <c r="Q1970" s="114" t="s">
        <v>13839</v>
      </c>
    </row>
    <row r="1971" spans="1:17">
      <c r="A1971" s="60">
        <v>43312</v>
      </c>
      <c r="B1971" s="61" t="s">
        <v>13840</v>
      </c>
      <c r="C1971" s="61" t="s">
        <v>13841</v>
      </c>
      <c r="D1971" s="61" t="s">
        <v>13842</v>
      </c>
      <c r="E1971" s="61" t="s">
        <v>25</v>
      </c>
      <c r="F1971" s="61">
        <v>35202010</v>
      </c>
      <c r="G1971" s="61">
        <v>133318679</v>
      </c>
      <c r="H1971" s="110">
        <v>5559388914.3</v>
      </c>
      <c r="I1971" s="113">
        <v>1</v>
      </c>
      <c r="J1971" s="110">
        <v>5559388914.3</v>
      </c>
      <c r="K1971" s="61">
        <v>1</v>
      </c>
      <c r="L1971" s="110">
        <v>0</v>
      </c>
      <c r="M1971" s="61">
        <v>0</v>
      </c>
      <c r="N1971" s="112" t="s">
        <v>13843</v>
      </c>
      <c r="O1971" s="61" t="s">
        <v>13844</v>
      </c>
      <c r="P1971" s="114" t="s">
        <v>13845</v>
      </c>
      <c r="Q1971" s="114" t="s">
        <v>13846</v>
      </c>
    </row>
    <row r="1972" spans="1:17">
      <c r="A1972" s="60">
        <v>43312</v>
      </c>
      <c r="B1972" s="61" t="s">
        <v>13847</v>
      </c>
      <c r="C1972" s="61" t="s">
        <v>13848</v>
      </c>
      <c r="D1972" s="61" t="s">
        <v>13849</v>
      </c>
      <c r="E1972" s="61" t="s">
        <v>25</v>
      </c>
      <c r="F1972" s="61">
        <v>35203010</v>
      </c>
      <c r="G1972" s="61">
        <v>47428916</v>
      </c>
      <c r="H1972" s="110">
        <v>5895414258.8</v>
      </c>
      <c r="I1972" s="113">
        <v>1</v>
      </c>
      <c r="J1972" s="110">
        <v>5895414258.8</v>
      </c>
      <c r="K1972" s="61">
        <v>1</v>
      </c>
      <c r="L1972" s="110">
        <v>0</v>
      </c>
      <c r="M1972" s="61">
        <v>0</v>
      </c>
      <c r="N1972" s="112" t="s">
        <v>13850</v>
      </c>
      <c r="O1972" s="61" t="s">
        <v>13851</v>
      </c>
      <c r="P1972" s="114" t="s">
        <v>13852</v>
      </c>
      <c r="Q1972" s="114" t="s">
        <v>13853</v>
      </c>
    </row>
    <row r="1973" spans="1:17">
      <c r="A1973" s="60">
        <v>43312</v>
      </c>
      <c r="B1973" s="61" t="s">
        <v>13854</v>
      </c>
      <c r="C1973" s="61" t="s">
        <v>13855</v>
      </c>
      <c r="D1973" s="61" t="s">
        <v>13856</v>
      </c>
      <c r="E1973" s="61" t="s">
        <v>25</v>
      </c>
      <c r="F1973" s="61">
        <v>35102015</v>
      </c>
      <c r="G1973" s="61">
        <v>16161250</v>
      </c>
      <c r="H1973" s="110">
        <v>5107439837.5</v>
      </c>
      <c r="I1973" s="113">
        <v>1</v>
      </c>
      <c r="J1973" s="110">
        <v>5107439837.5</v>
      </c>
      <c r="K1973" s="61">
        <v>1</v>
      </c>
      <c r="L1973" s="110">
        <v>0</v>
      </c>
      <c r="M1973" s="61">
        <v>0</v>
      </c>
      <c r="N1973" s="112" t="s">
        <v>13857</v>
      </c>
      <c r="O1973" s="61" t="s">
        <v>13858</v>
      </c>
      <c r="P1973" s="114" t="s">
        <v>13859</v>
      </c>
      <c r="Q1973" s="114" t="s">
        <v>13860</v>
      </c>
    </row>
    <row r="1974" spans="1:17">
      <c r="A1974" s="60">
        <v>43312</v>
      </c>
      <c r="B1974" s="61" t="s">
        <v>13861</v>
      </c>
      <c r="C1974" s="61" t="s">
        <v>13862</v>
      </c>
      <c r="D1974" s="61" t="s">
        <v>13863</v>
      </c>
      <c r="E1974" s="61" t="s">
        <v>25</v>
      </c>
      <c r="F1974" s="61">
        <v>40101015</v>
      </c>
      <c r="G1974" s="61">
        <v>106710134</v>
      </c>
      <c r="H1974" s="110">
        <v>7128236951.2</v>
      </c>
      <c r="I1974" s="113">
        <v>0.9</v>
      </c>
      <c r="J1974" s="110">
        <v>6415413256.08</v>
      </c>
      <c r="K1974" s="61">
        <v>1</v>
      </c>
      <c r="L1974" s="110">
        <v>0</v>
      </c>
      <c r="M1974" s="61">
        <v>0</v>
      </c>
      <c r="N1974" s="112" t="s">
        <v>13864</v>
      </c>
      <c r="O1974" s="61" t="s">
        <v>13865</v>
      </c>
      <c r="P1974" s="114" t="s">
        <v>13866</v>
      </c>
      <c r="Q1974" s="114" t="s">
        <v>13867</v>
      </c>
    </row>
    <row r="1975" spans="1:17">
      <c r="A1975" s="60">
        <v>43312</v>
      </c>
      <c r="B1975" s="61" t="s">
        <v>13868</v>
      </c>
      <c r="C1975" s="61" t="s">
        <v>13869</v>
      </c>
      <c r="D1975" s="61" t="s">
        <v>13870</v>
      </c>
      <c r="E1975" s="61" t="s">
        <v>25</v>
      </c>
      <c r="F1975" s="61">
        <v>10101020</v>
      </c>
      <c r="G1975" s="61">
        <v>44164303</v>
      </c>
      <c r="H1975" s="110">
        <v>4951701652.36</v>
      </c>
      <c r="I1975" s="113">
        <v>1</v>
      </c>
      <c r="J1975" s="110">
        <v>4951701652.36</v>
      </c>
      <c r="K1975" s="61">
        <v>1</v>
      </c>
      <c r="L1975" s="110">
        <v>0</v>
      </c>
      <c r="M1975" s="61">
        <v>0</v>
      </c>
      <c r="N1975" s="112" t="s">
        <v>13871</v>
      </c>
      <c r="O1975" s="61" t="s">
        <v>13872</v>
      </c>
      <c r="P1975" s="114" t="s">
        <v>13873</v>
      </c>
      <c r="Q1975" s="114" t="s">
        <v>13874</v>
      </c>
    </row>
    <row r="1976" spans="1:17">
      <c r="A1976" s="60">
        <v>43312</v>
      </c>
      <c r="B1976" s="61" t="s">
        <v>13875</v>
      </c>
      <c r="C1976" s="61" t="s">
        <v>13876</v>
      </c>
      <c r="D1976" s="61" t="s">
        <v>13877</v>
      </c>
      <c r="E1976" s="61" t="s">
        <v>25</v>
      </c>
      <c r="F1976" s="61">
        <v>20106020</v>
      </c>
      <c r="G1976" s="61">
        <v>59645117</v>
      </c>
      <c r="H1976" s="110">
        <v>5402058246.69</v>
      </c>
      <c r="I1976" s="113">
        <v>0.8</v>
      </c>
      <c r="J1976" s="110">
        <v>4321646597.352</v>
      </c>
      <c r="K1976" s="61">
        <v>1</v>
      </c>
      <c r="L1976" s="110">
        <v>0</v>
      </c>
      <c r="M1976" s="61">
        <v>0</v>
      </c>
      <c r="N1976" s="112" t="s">
        <v>13878</v>
      </c>
      <c r="O1976" s="61" t="s">
        <v>13879</v>
      </c>
      <c r="P1976" s="114" t="s">
        <v>13880</v>
      </c>
      <c r="Q1976" s="114" t="s">
        <v>13881</v>
      </c>
    </row>
    <row r="1977" spans="1:17">
      <c r="A1977" s="60">
        <v>43312</v>
      </c>
      <c r="B1977" s="61" t="s">
        <v>13882</v>
      </c>
      <c r="C1977" s="61" t="s">
        <v>13883</v>
      </c>
      <c r="D1977" s="61" t="s">
        <v>13884</v>
      </c>
      <c r="E1977" s="61" t="s">
        <v>25</v>
      </c>
      <c r="F1977" s="61">
        <v>45301020</v>
      </c>
      <c r="G1977" s="61">
        <v>99960179</v>
      </c>
      <c r="H1977" s="110">
        <v>4713122439.85</v>
      </c>
      <c r="I1977" s="113">
        <v>1</v>
      </c>
      <c r="J1977" s="110">
        <v>4713122439.85</v>
      </c>
      <c r="K1977" s="61">
        <v>1</v>
      </c>
      <c r="L1977" s="110">
        <v>0</v>
      </c>
      <c r="M1977" s="61">
        <v>0</v>
      </c>
      <c r="N1977" s="112" t="s">
        <v>13885</v>
      </c>
      <c r="O1977" s="61" t="s">
        <v>13886</v>
      </c>
      <c r="P1977" s="114" t="s">
        <v>13887</v>
      </c>
      <c r="Q1977" s="114" t="s">
        <v>13888</v>
      </c>
    </row>
    <row r="1978" spans="1:17">
      <c r="A1978" s="60">
        <v>43312</v>
      </c>
      <c r="B1978" s="61" t="s">
        <v>13889</v>
      </c>
      <c r="C1978" s="61" t="s">
        <v>13890</v>
      </c>
      <c r="D1978" s="61" t="s">
        <v>13891</v>
      </c>
      <c r="E1978" s="61" t="s">
        <v>25</v>
      </c>
      <c r="F1978" s="61">
        <v>60101080</v>
      </c>
      <c r="G1978" s="61">
        <v>182277838</v>
      </c>
      <c r="H1978" s="110">
        <v>5533955161.68</v>
      </c>
      <c r="I1978" s="113">
        <v>1</v>
      </c>
      <c r="J1978" s="110">
        <v>5533955161.68</v>
      </c>
      <c r="K1978" s="61">
        <v>1</v>
      </c>
      <c r="L1978" s="110">
        <v>0</v>
      </c>
      <c r="M1978" s="61">
        <v>0</v>
      </c>
      <c r="N1978" s="112" t="s">
        <v>13892</v>
      </c>
      <c r="O1978" s="61" t="s">
        <v>13893</v>
      </c>
      <c r="P1978" s="114" t="s">
        <v>13894</v>
      </c>
      <c r="Q1978" s="114" t="s">
        <v>13895</v>
      </c>
    </row>
    <row r="1979" spans="1:17">
      <c r="A1979" s="60">
        <v>43312</v>
      </c>
      <c r="B1979" s="61" t="s">
        <v>13896</v>
      </c>
      <c r="C1979" s="61" t="s">
        <v>13897</v>
      </c>
      <c r="D1979" s="61" t="s">
        <v>13898</v>
      </c>
      <c r="E1979" s="61" t="s">
        <v>25</v>
      </c>
      <c r="F1979" s="61">
        <v>40101015</v>
      </c>
      <c r="G1979" s="61">
        <v>63682137</v>
      </c>
      <c r="H1979" s="110">
        <v>7036239317.13</v>
      </c>
      <c r="I1979" s="113">
        <v>0.95</v>
      </c>
      <c r="J1979" s="110">
        <v>6684427351.2735</v>
      </c>
      <c r="K1979" s="61">
        <v>1</v>
      </c>
      <c r="L1979" s="110">
        <v>0</v>
      </c>
      <c r="M1979" s="61">
        <v>0</v>
      </c>
      <c r="N1979" s="112" t="s">
        <v>13899</v>
      </c>
      <c r="O1979" s="61" t="s">
        <v>13900</v>
      </c>
      <c r="P1979" s="114" t="s">
        <v>13901</v>
      </c>
      <c r="Q1979" s="114" t="s">
        <v>13902</v>
      </c>
    </row>
    <row r="1980" spans="1:17">
      <c r="A1980" s="60">
        <v>43312</v>
      </c>
      <c r="B1980" s="61" t="s">
        <v>13903</v>
      </c>
      <c r="C1980" s="61" t="s">
        <v>13904</v>
      </c>
      <c r="D1980" s="61" t="s">
        <v>13905</v>
      </c>
      <c r="E1980" s="61" t="s">
        <v>25</v>
      </c>
      <c r="F1980" s="61">
        <v>20101010</v>
      </c>
      <c r="G1980" s="61">
        <v>44154677</v>
      </c>
      <c r="H1980" s="110">
        <v>5873896681.31</v>
      </c>
      <c r="I1980" s="113">
        <v>0.95</v>
      </c>
      <c r="J1980" s="110">
        <v>5580201847.2445</v>
      </c>
      <c r="K1980" s="61">
        <v>1</v>
      </c>
      <c r="L1980" s="110">
        <v>0</v>
      </c>
      <c r="M1980" s="61">
        <v>0</v>
      </c>
      <c r="N1980" s="112" t="s">
        <v>13906</v>
      </c>
      <c r="O1980" s="61" t="s">
        <v>13907</v>
      </c>
      <c r="P1980" s="114" t="s">
        <v>13908</v>
      </c>
      <c r="Q1980" s="114" t="s">
        <v>13909</v>
      </c>
    </row>
    <row r="1981" spans="1:17">
      <c r="A1981" s="60">
        <v>43312</v>
      </c>
      <c r="B1981" s="61" t="s">
        <v>13910</v>
      </c>
      <c r="C1981" s="61" t="s">
        <v>13911</v>
      </c>
      <c r="D1981" s="61" t="s">
        <v>13912</v>
      </c>
      <c r="E1981" s="61" t="s">
        <v>25</v>
      </c>
      <c r="F1981" s="61">
        <v>45301020</v>
      </c>
      <c r="G1981" s="61">
        <v>354988171</v>
      </c>
      <c r="H1981" s="110">
        <v>6322339325.51</v>
      </c>
      <c r="I1981" s="113">
        <v>0.95</v>
      </c>
      <c r="J1981" s="110">
        <v>6006222359.2345</v>
      </c>
      <c r="K1981" s="61">
        <v>1</v>
      </c>
      <c r="L1981" s="110">
        <v>0</v>
      </c>
      <c r="M1981" s="61">
        <v>0</v>
      </c>
      <c r="N1981" s="112" t="s">
        <v>13913</v>
      </c>
      <c r="O1981" s="61" t="s">
        <v>13914</v>
      </c>
      <c r="P1981" s="114" t="s">
        <v>13915</v>
      </c>
      <c r="Q1981" s="114" t="s">
        <v>13916</v>
      </c>
    </row>
    <row r="1982" spans="1:17">
      <c r="A1982" s="60">
        <v>43312</v>
      </c>
      <c r="B1982" s="61" t="s">
        <v>13917</v>
      </c>
      <c r="C1982" s="61" t="s">
        <v>13918</v>
      </c>
      <c r="D1982" s="61" t="s">
        <v>13919</v>
      </c>
      <c r="E1982" s="61" t="s">
        <v>25</v>
      </c>
      <c r="F1982" s="61">
        <v>60101080</v>
      </c>
      <c r="G1982" s="61">
        <v>96125762</v>
      </c>
      <c r="H1982" s="110">
        <v>5952107183.04</v>
      </c>
      <c r="I1982" s="113">
        <v>1</v>
      </c>
      <c r="J1982" s="110">
        <v>5952107183.04</v>
      </c>
      <c r="K1982" s="61">
        <v>1</v>
      </c>
      <c r="L1982" s="110">
        <v>0</v>
      </c>
      <c r="M1982" s="61">
        <v>0</v>
      </c>
      <c r="N1982" s="112" t="s">
        <v>13920</v>
      </c>
      <c r="O1982" s="61" t="s">
        <v>13921</v>
      </c>
      <c r="P1982" s="114" t="s">
        <v>13922</v>
      </c>
      <c r="Q1982" s="114" t="s">
        <v>13923</v>
      </c>
    </row>
    <row r="1983" spans="1:17">
      <c r="A1983" s="60">
        <v>43312</v>
      </c>
      <c r="B1983" s="61" t="s">
        <v>13924</v>
      </c>
      <c r="C1983" s="61" t="s">
        <v>13925</v>
      </c>
      <c r="D1983" s="61" t="s">
        <v>13926</v>
      </c>
      <c r="E1983" s="61" t="s">
        <v>25</v>
      </c>
      <c r="F1983" s="61">
        <v>60101020</v>
      </c>
      <c r="G1983" s="61">
        <v>93707264</v>
      </c>
      <c r="H1983" s="110">
        <v>6266204743.68</v>
      </c>
      <c r="I1983" s="113">
        <v>1</v>
      </c>
      <c r="J1983" s="110">
        <v>6266204743.68</v>
      </c>
      <c r="K1983" s="61">
        <v>1</v>
      </c>
      <c r="L1983" s="110">
        <v>0</v>
      </c>
      <c r="M1983" s="61">
        <v>0</v>
      </c>
      <c r="N1983" s="112" t="s">
        <v>13927</v>
      </c>
      <c r="O1983" s="61" t="s">
        <v>13928</v>
      </c>
      <c r="P1983" s="114" t="s">
        <v>13929</v>
      </c>
      <c r="Q1983" s="114" t="s">
        <v>13930</v>
      </c>
    </row>
    <row r="1984" spans="1:17">
      <c r="A1984" s="60">
        <v>43312</v>
      </c>
      <c r="B1984" s="61" t="s">
        <v>13931</v>
      </c>
      <c r="C1984" s="61" t="s">
        <v>13932</v>
      </c>
      <c r="D1984" s="61" t="s">
        <v>13933</v>
      </c>
      <c r="E1984" s="61" t="s">
        <v>25</v>
      </c>
      <c r="F1984" s="61">
        <v>35101010</v>
      </c>
      <c r="G1984" s="61">
        <v>86997158</v>
      </c>
      <c r="H1984" s="110">
        <v>8276039640.54</v>
      </c>
      <c r="I1984" s="113">
        <v>1</v>
      </c>
      <c r="J1984" s="110">
        <v>8276039640.54</v>
      </c>
      <c r="K1984" s="61">
        <v>1</v>
      </c>
      <c r="L1984" s="110">
        <v>0</v>
      </c>
      <c r="M1984" s="61">
        <v>0</v>
      </c>
      <c r="N1984" s="112" t="s">
        <v>13934</v>
      </c>
      <c r="O1984" s="61" t="s">
        <v>13935</v>
      </c>
      <c r="P1984" s="114" t="s">
        <v>13936</v>
      </c>
      <c r="Q1984" s="114" t="s">
        <v>13937</v>
      </c>
    </row>
    <row r="1985" spans="1:17">
      <c r="A1985" s="60">
        <v>43312</v>
      </c>
      <c r="B1985" s="61" t="s">
        <v>13938</v>
      </c>
      <c r="C1985" s="61" t="s">
        <v>13939</v>
      </c>
      <c r="D1985" s="61" t="s">
        <v>13940</v>
      </c>
      <c r="E1985" s="61" t="s">
        <v>25</v>
      </c>
      <c r="F1985" s="61">
        <v>20106020</v>
      </c>
      <c r="G1985" s="61">
        <v>129907559</v>
      </c>
      <c r="H1985" s="110">
        <v>6196590564.3</v>
      </c>
      <c r="I1985" s="113">
        <v>1</v>
      </c>
      <c r="J1985" s="110">
        <v>6196590564.3</v>
      </c>
      <c r="K1985" s="61">
        <v>1</v>
      </c>
      <c r="L1985" s="110">
        <v>0</v>
      </c>
      <c r="M1985" s="61">
        <v>0</v>
      </c>
      <c r="N1985" s="112" t="s">
        <v>13941</v>
      </c>
      <c r="O1985" s="61" t="s">
        <v>13942</v>
      </c>
      <c r="P1985" s="114" t="s">
        <v>13943</v>
      </c>
      <c r="Q1985" s="114" t="s">
        <v>13944</v>
      </c>
    </row>
    <row r="1986" spans="1:17">
      <c r="A1986" s="60">
        <v>43312</v>
      </c>
      <c r="B1986" s="61" t="s">
        <v>13945</v>
      </c>
      <c r="C1986" s="61" t="s">
        <v>13946</v>
      </c>
      <c r="D1986" s="61" t="s">
        <v>13947</v>
      </c>
      <c r="E1986" s="61" t="s">
        <v>25</v>
      </c>
      <c r="F1986" s="61">
        <v>60101040</v>
      </c>
      <c r="G1986" s="61">
        <v>169566064</v>
      </c>
      <c r="H1986" s="110">
        <v>6585945925.76</v>
      </c>
      <c r="I1986" s="113">
        <v>0.95</v>
      </c>
      <c r="J1986" s="110">
        <v>6256648629.472</v>
      </c>
      <c r="K1986" s="61">
        <v>1</v>
      </c>
      <c r="L1986" s="110">
        <v>0</v>
      </c>
      <c r="M1986" s="61">
        <v>0</v>
      </c>
      <c r="N1986" s="112" t="s">
        <v>13948</v>
      </c>
      <c r="O1986" s="61" t="s">
        <v>13949</v>
      </c>
      <c r="P1986" s="114" t="s">
        <v>13950</v>
      </c>
      <c r="Q1986" s="114" t="s">
        <v>13951</v>
      </c>
    </row>
    <row r="1987" spans="1:17">
      <c r="A1987" s="60">
        <v>43312</v>
      </c>
      <c r="B1987" s="61" t="s">
        <v>13952</v>
      </c>
      <c r="C1987" s="61" t="s">
        <v>13953</v>
      </c>
      <c r="D1987" s="61" t="s">
        <v>13954</v>
      </c>
      <c r="E1987" s="61" t="s">
        <v>25</v>
      </c>
      <c r="F1987" s="61">
        <v>20202020</v>
      </c>
      <c r="G1987" s="61">
        <v>36996124</v>
      </c>
      <c r="H1987" s="110">
        <v>4657442050.36</v>
      </c>
      <c r="I1987" s="113">
        <v>1</v>
      </c>
      <c r="J1987" s="110">
        <v>4657442050.36</v>
      </c>
      <c r="K1987" s="61">
        <v>1</v>
      </c>
      <c r="L1987" s="110">
        <v>0</v>
      </c>
      <c r="M1987" s="61">
        <v>0</v>
      </c>
      <c r="N1987" s="112" t="s">
        <v>13955</v>
      </c>
      <c r="O1987" s="61" t="s">
        <v>13956</v>
      </c>
      <c r="P1987" s="114" t="s">
        <v>13957</v>
      </c>
      <c r="Q1987" s="114" t="s">
        <v>13958</v>
      </c>
    </row>
    <row r="1988" spans="1:17">
      <c r="A1988" s="60">
        <v>43312</v>
      </c>
      <c r="B1988" s="61" t="s">
        <v>13959</v>
      </c>
      <c r="C1988" s="61" t="s">
        <v>13960</v>
      </c>
      <c r="D1988" s="61" t="s">
        <v>13961</v>
      </c>
      <c r="E1988" s="61" t="s">
        <v>25</v>
      </c>
      <c r="F1988" s="61">
        <v>25301040</v>
      </c>
      <c r="G1988" s="61">
        <v>82257948</v>
      </c>
      <c r="H1988" s="110">
        <v>5727620919.24</v>
      </c>
      <c r="I1988" s="113">
        <v>1</v>
      </c>
      <c r="J1988" s="110">
        <v>5727620919.24</v>
      </c>
      <c r="K1988" s="61">
        <v>1</v>
      </c>
      <c r="L1988" s="110">
        <v>0</v>
      </c>
      <c r="M1988" s="61">
        <v>0</v>
      </c>
      <c r="N1988" s="112" t="s">
        <v>13962</v>
      </c>
      <c r="O1988" s="61" t="s">
        <v>13963</v>
      </c>
      <c r="P1988" s="114" t="s">
        <v>13964</v>
      </c>
      <c r="Q1988" s="114" t="s">
        <v>13965</v>
      </c>
    </row>
    <row r="1989" spans="1:17">
      <c r="A1989" s="60">
        <v>43312</v>
      </c>
      <c r="B1989" s="61" t="s">
        <v>13966</v>
      </c>
      <c r="C1989" s="61" t="s">
        <v>13967</v>
      </c>
      <c r="D1989" s="61" t="s">
        <v>13968</v>
      </c>
      <c r="E1989" s="61" t="s">
        <v>25</v>
      </c>
      <c r="F1989" s="61">
        <v>15102010</v>
      </c>
      <c r="G1989" s="61">
        <v>48668850</v>
      </c>
      <c r="H1989" s="110">
        <v>4835250247.5</v>
      </c>
      <c r="I1989" s="113">
        <v>1</v>
      </c>
      <c r="J1989" s="110">
        <v>4835250247.5</v>
      </c>
      <c r="K1989" s="61">
        <v>1</v>
      </c>
      <c r="L1989" s="110">
        <v>0</v>
      </c>
      <c r="M1989" s="61">
        <v>0</v>
      </c>
      <c r="N1989" s="112" t="s">
        <v>13969</v>
      </c>
      <c r="O1989" s="61" t="s">
        <v>13970</v>
      </c>
      <c r="P1989" s="114" t="s">
        <v>13971</v>
      </c>
      <c r="Q1989" s="114" t="s">
        <v>13972</v>
      </c>
    </row>
    <row r="1990" spans="1:17">
      <c r="A1990" s="60">
        <v>43312</v>
      </c>
      <c r="B1990" s="61" t="s">
        <v>13973</v>
      </c>
      <c r="C1990" s="61" t="s">
        <v>13974</v>
      </c>
      <c r="D1990" s="61" t="s">
        <v>13975</v>
      </c>
      <c r="E1990" s="61" t="s">
        <v>25</v>
      </c>
      <c r="F1990" s="61">
        <v>35102020</v>
      </c>
      <c r="G1990" s="61">
        <v>98139126</v>
      </c>
      <c r="H1990" s="110">
        <v>7422262099.38</v>
      </c>
      <c r="I1990" s="113">
        <v>1</v>
      </c>
      <c r="J1990" s="110">
        <v>7422262099.38</v>
      </c>
      <c r="K1990" s="61">
        <v>1</v>
      </c>
      <c r="L1990" s="110">
        <v>0</v>
      </c>
      <c r="M1990" s="61">
        <v>0</v>
      </c>
      <c r="N1990" s="112" t="s">
        <v>13976</v>
      </c>
      <c r="O1990" s="61" t="s">
        <v>13977</v>
      </c>
      <c r="P1990" s="114" t="s">
        <v>13978</v>
      </c>
      <c r="Q1990" s="114" t="s">
        <v>13979</v>
      </c>
    </row>
    <row r="1991" spans="1:17">
      <c r="A1991" s="60">
        <v>43312</v>
      </c>
      <c r="B1991" s="61" t="s">
        <v>13980</v>
      </c>
      <c r="C1991" s="61" t="s">
        <v>13981</v>
      </c>
      <c r="D1991" s="61" t="s">
        <v>13982</v>
      </c>
      <c r="E1991" s="61" t="s">
        <v>25</v>
      </c>
      <c r="F1991" s="61">
        <v>10102020</v>
      </c>
      <c r="G1991" s="61">
        <v>97404730</v>
      </c>
      <c r="H1991" s="110">
        <v>7225482871.4</v>
      </c>
      <c r="I1991" s="113">
        <v>0.9</v>
      </c>
      <c r="J1991" s="110">
        <v>6502934584.26</v>
      </c>
      <c r="K1991" s="61">
        <v>1</v>
      </c>
      <c r="L1991" s="110">
        <v>0</v>
      </c>
      <c r="M1991" s="61">
        <v>0</v>
      </c>
      <c r="N1991" s="112" t="s">
        <v>13983</v>
      </c>
      <c r="O1991" s="61" t="s">
        <v>13984</v>
      </c>
      <c r="P1991" s="114" t="s">
        <v>13985</v>
      </c>
      <c r="Q1991" s="114" t="s">
        <v>13986</v>
      </c>
    </row>
    <row r="1992" spans="1:17">
      <c r="A1992" s="60">
        <v>43312</v>
      </c>
      <c r="B1992" s="61" t="s">
        <v>13987</v>
      </c>
      <c r="C1992" s="61" t="s">
        <v>13988</v>
      </c>
      <c r="D1992" s="61" t="s">
        <v>13989</v>
      </c>
      <c r="E1992" s="61" t="s">
        <v>25</v>
      </c>
      <c r="F1992" s="61">
        <v>45301010</v>
      </c>
      <c r="G1992" s="61">
        <v>141141239</v>
      </c>
      <c r="H1992" s="110">
        <v>4961114550.85</v>
      </c>
      <c r="I1992" s="113">
        <v>1</v>
      </c>
      <c r="J1992" s="110">
        <v>4961114550.85</v>
      </c>
      <c r="K1992" s="61">
        <v>1</v>
      </c>
      <c r="L1992" s="110">
        <v>0</v>
      </c>
      <c r="M1992" s="61">
        <v>0</v>
      </c>
      <c r="N1992" s="112" t="s">
        <v>13990</v>
      </c>
      <c r="O1992" s="61" t="s">
        <v>13991</v>
      </c>
      <c r="P1992" s="114" t="s">
        <v>13992</v>
      </c>
      <c r="Q1992" s="114" t="s">
        <v>13993</v>
      </c>
    </row>
    <row r="1993" spans="1:17">
      <c r="A1993" s="60">
        <v>43312</v>
      </c>
      <c r="B1993" s="61" t="s">
        <v>13994</v>
      </c>
      <c r="C1993" s="61" t="s">
        <v>13995</v>
      </c>
      <c r="D1993" s="61" t="s">
        <v>13996</v>
      </c>
      <c r="E1993" s="61" t="s">
        <v>25</v>
      </c>
      <c r="F1993" s="61">
        <v>35102015</v>
      </c>
      <c r="G1993" s="61">
        <v>120925991</v>
      </c>
      <c r="H1993" s="110">
        <v>5352184361.66</v>
      </c>
      <c r="I1993" s="113">
        <v>1</v>
      </c>
      <c r="J1993" s="110">
        <v>5352184361.66</v>
      </c>
      <c r="K1993" s="61">
        <v>1</v>
      </c>
      <c r="L1993" s="110">
        <v>0</v>
      </c>
      <c r="M1993" s="61">
        <v>0</v>
      </c>
      <c r="N1993" s="112" t="s">
        <v>13997</v>
      </c>
      <c r="O1993" s="61" t="s">
        <v>13998</v>
      </c>
      <c r="P1993" s="114" t="s">
        <v>13999</v>
      </c>
      <c r="Q1993" s="114" t="s">
        <v>14000</v>
      </c>
    </row>
    <row r="1994" spans="1:17">
      <c r="A1994" s="60">
        <v>43312</v>
      </c>
      <c r="B1994" s="61" t="s">
        <v>14001</v>
      </c>
      <c r="C1994" s="61" t="s">
        <v>14002</v>
      </c>
      <c r="D1994" s="61" t="s">
        <v>14003</v>
      </c>
      <c r="E1994" s="61" t="s">
        <v>25</v>
      </c>
      <c r="F1994" s="61">
        <v>45102010</v>
      </c>
      <c r="G1994" s="61">
        <v>53039832</v>
      </c>
      <c r="H1994" s="110">
        <v>6906316524.72</v>
      </c>
      <c r="I1994" s="113">
        <v>0.95</v>
      </c>
      <c r="J1994" s="110">
        <v>6561000698.484</v>
      </c>
      <c r="K1994" s="61">
        <v>1</v>
      </c>
      <c r="L1994" s="110">
        <v>0</v>
      </c>
      <c r="M1994" s="61">
        <v>0</v>
      </c>
      <c r="N1994" s="112" t="s">
        <v>14004</v>
      </c>
      <c r="O1994" s="61" t="s">
        <v>14005</v>
      </c>
      <c r="P1994" s="114" t="s">
        <v>14006</v>
      </c>
      <c r="Q1994" s="114" t="s">
        <v>14007</v>
      </c>
    </row>
    <row r="1995" spans="1:17">
      <c r="A1995" s="60">
        <v>43312</v>
      </c>
      <c r="B1995" s="61" t="s">
        <v>14008</v>
      </c>
      <c r="C1995" s="61" t="s">
        <v>14009</v>
      </c>
      <c r="D1995" s="61" t="s">
        <v>14010</v>
      </c>
      <c r="E1995" s="61" t="s">
        <v>25</v>
      </c>
      <c r="F1995" s="61">
        <v>60101080</v>
      </c>
      <c r="G1995" s="61">
        <v>73667699</v>
      </c>
      <c r="H1995" s="110">
        <v>4898165306.51</v>
      </c>
      <c r="I1995" s="113">
        <v>1</v>
      </c>
      <c r="J1995" s="110">
        <v>4898165306.51</v>
      </c>
      <c r="K1995" s="61">
        <v>1</v>
      </c>
      <c r="L1995" s="110">
        <v>0</v>
      </c>
      <c r="M1995" s="61">
        <v>0</v>
      </c>
      <c r="N1995" s="112" t="s">
        <v>14011</v>
      </c>
      <c r="O1995" s="61" t="s">
        <v>14012</v>
      </c>
      <c r="P1995" s="114" t="s">
        <v>14013</v>
      </c>
      <c r="Q1995" s="114" t="s">
        <v>14014</v>
      </c>
    </row>
    <row r="1996" spans="1:17">
      <c r="A1996" s="60">
        <v>43312</v>
      </c>
      <c r="B1996" s="61" t="s">
        <v>14015</v>
      </c>
      <c r="C1996" s="61" t="s">
        <v>14016</v>
      </c>
      <c r="D1996" s="61" t="s">
        <v>14017</v>
      </c>
      <c r="E1996" s="61" t="s">
        <v>25</v>
      </c>
      <c r="F1996" s="61">
        <v>60101060</v>
      </c>
      <c r="G1996" s="61">
        <v>88733740</v>
      </c>
      <c r="H1996" s="110">
        <v>8073883002.6</v>
      </c>
      <c r="I1996" s="113">
        <v>0.95</v>
      </c>
      <c r="J1996" s="110">
        <v>7670188852.47</v>
      </c>
      <c r="K1996" s="61">
        <v>1</v>
      </c>
      <c r="L1996" s="110">
        <v>0</v>
      </c>
      <c r="M1996" s="61">
        <v>0</v>
      </c>
      <c r="N1996" s="112" t="s">
        <v>14018</v>
      </c>
      <c r="O1996" s="61" t="s">
        <v>14019</v>
      </c>
      <c r="P1996" s="114" t="s">
        <v>14020</v>
      </c>
      <c r="Q1996" s="114" t="s">
        <v>14021</v>
      </c>
    </row>
    <row r="1997" spans="1:17">
      <c r="A1997" s="60">
        <v>43312</v>
      </c>
      <c r="B1997" s="61" t="s">
        <v>14022</v>
      </c>
      <c r="C1997" s="61" t="s">
        <v>14023</v>
      </c>
      <c r="D1997" s="61" t="s">
        <v>14024</v>
      </c>
      <c r="E1997" s="61" t="s">
        <v>25</v>
      </c>
      <c r="F1997" s="61">
        <v>45101010</v>
      </c>
      <c r="G1997" s="61">
        <v>121714269</v>
      </c>
      <c r="H1997" s="110">
        <v>4973245031.34</v>
      </c>
      <c r="I1997" s="113">
        <v>0.9</v>
      </c>
      <c r="J1997" s="110">
        <v>4475920528.206</v>
      </c>
      <c r="K1997" s="61">
        <v>1</v>
      </c>
      <c r="L1997" s="110">
        <v>0</v>
      </c>
      <c r="M1997" s="61">
        <v>0</v>
      </c>
      <c r="N1997" s="112" t="s">
        <v>14025</v>
      </c>
      <c r="O1997" s="61" t="s">
        <v>14026</v>
      </c>
      <c r="P1997" s="114" t="s">
        <v>14027</v>
      </c>
      <c r="Q1997" s="114" t="s">
        <v>14028</v>
      </c>
    </row>
    <row r="1998" spans="1:17">
      <c r="A1998" s="60">
        <v>43312</v>
      </c>
      <c r="B1998" s="61" t="s">
        <v>14029</v>
      </c>
      <c r="C1998" s="61" t="s">
        <v>14030</v>
      </c>
      <c r="D1998" s="61" t="s">
        <v>14031</v>
      </c>
      <c r="E1998" s="61" t="s">
        <v>25</v>
      </c>
      <c r="F1998" s="61">
        <v>45102020</v>
      </c>
      <c r="G1998" s="61">
        <v>52681034</v>
      </c>
      <c r="H1998" s="110">
        <v>4843494265.96</v>
      </c>
      <c r="I1998" s="113">
        <v>1</v>
      </c>
      <c r="J1998" s="110">
        <v>4843494265.96</v>
      </c>
      <c r="K1998" s="61">
        <v>1</v>
      </c>
      <c r="L1998" s="110">
        <v>0</v>
      </c>
      <c r="M1998" s="61">
        <v>0</v>
      </c>
      <c r="N1998" s="112" t="s">
        <v>14032</v>
      </c>
      <c r="O1998" s="61" t="s">
        <v>14033</v>
      </c>
      <c r="P1998" s="114" t="s">
        <v>14034</v>
      </c>
      <c r="Q1998" s="114" t="s">
        <v>14035</v>
      </c>
    </row>
    <row r="1999" spans="1:17">
      <c r="A1999" s="60">
        <v>43312</v>
      </c>
      <c r="B1999" s="61" t="s">
        <v>14036</v>
      </c>
      <c r="C1999" s="61" t="s">
        <v>14037</v>
      </c>
      <c r="D1999" s="61" t="s">
        <v>14038</v>
      </c>
      <c r="E1999" s="61" t="s">
        <v>25</v>
      </c>
      <c r="F1999" s="61">
        <v>40203020</v>
      </c>
      <c r="G1999" s="61">
        <v>41243531</v>
      </c>
      <c r="H1999" s="110">
        <v>4660519003</v>
      </c>
      <c r="I1999" s="113">
        <v>1</v>
      </c>
      <c r="J1999" s="110">
        <v>4660519003</v>
      </c>
      <c r="K1999" s="61">
        <v>1</v>
      </c>
      <c r="L1999" s="110">
        <v>0</v>
      </c>
      <c r="M1999" s="61">
        <v>0</v>
      </c>
      <c r="N1999" s="112" t="s">
        <v>14039</v>
      </c>
      <c r="O1999" s="61" t="s">
        <v>14040</v>
      </c>
      <c r="P1999" s="114" t="s">
        <v>14041</v>
      </c>
      <c r="Q1999" s="114" t="s">
        <v>14042</v>
      </c>
    </row>
    <row r="2000" spans="1:17">
      <c r="A2000" s="60">
        <v>43312</v>
      </c>
      <c r="B2000" s="61" t="s">
        <v>14043</v>
      </c>
      <c r="C2000" s="61" t="s">
        <v>14044</v>
      </c>
      <c r="D2000" s="61" t="s">
        <v>14045</v>
      </c>
      <c r="E2000" s="61" t="s">
        <v>25</v>
      </c>
      <c r="F2000" s="61">
        <v>35201010</v>
      </c>
      <c r="G2000" s="61">
        <v>120941528</v>
      </c>
      <c r="H2000" s="110">
        <v>7069032311.6</v>
      </c>
      <c r="I2000" s="113">
        <v>1</v>
      </c>
      <c r="J2000" s="110">
        <v>7069032311.6</v>
      </c>
      <c r="K2000" s="61">
        <v>1</v>
      </c>
      <c r="L2000" s="110">
        <v>0</v>
      </c>
      <c r="M2000" s="61">
        <v>0</v>
      </c>
      <c r="N2000" s="112" t="s">
        <v>14046</v>
      </c>
      <c r="O2000" s="61" t="s">
        <v>14047</v>
      </c>
      <c r="P2000" s="114" t="s">
        <v>14048</v>
      </c>
      <c r="Q2000" s="114" t="s">
        <v>14049</v>
      </c>
    </row>
    <row r="2001" spans="1:17">
      <c r="A2001" s="60">
        <v>43312</v>
      </c>
      <c r="B2001" s="61" t="s">
        <v>14050</v>
      </c>
      <c r="C2001" s="61" t="s">
        <v>14051</v>
      </c>
      <c r="D2001" s="61" t="s">
        <v>14052</v>
      </c>
      <c r="E2001" s="61" t="s">
        <v>25</v>
      </c>
      <c r="F2001" s="61">
        <v>35201010</v>
      </c>
      <c r="G2001" s="61">
        <v>296307278</v>
      </c>
      <c r="H2001" s="110">
        <v>6133560654.6</v>
      </c>
      <c r="I2001" s="113">
        <v>1</v>
      </c>
      <c r="J2001" s="110">
        <v>6133560654.6</v>
      </c>
      <c r="K2001" s="61">
        <v>1</v>
      </c>
      <c r="L2001" s="110">
        <v>0</v>
      </c>
      <c r="M2001" s="61">
        <v>0</v>
      </c>
      <c r="N2001" s="112" t="s">
        <v>14053</v>
      </c>
      <c r="O2001" s="61" t="s">
        <v>14054</v>
      </c>
      <c r="P2001" s="114" t="s">
        <v>14055</v>
      </c>
      <c r="Q2001" s="114" t="s">
        <v>14056</v>
      </c>
    </row>
    <row r="2002" spans="1:17">
      <c r="A2002" s="60">
        <v>43312</v>
      </c>
      <c r="B2002" s="61" t="s">
        <v>14057</v>
      </c>
      <c r="C2002" s="61" t="s">
        <v>14058</v>
      </c>
      <c r="D2002" s="61" t="s">
        <v>14059</v>
      </c>
      <c r="E2002" s="61" t="s">
        <v>25</v>
      </c>
      <c r="F2002" s="61">
        <v>40203040</v>
      </c>
      <c r="G2002" s="61">
        <v>39023879</v>
      </c>
      <c r="H2002" s="110">
        <v>7857848275.44</v>
      </c>
      <c r="I2002" s="113">
        <v>1</v>
      </c>
      <c r="J2002" s="110">
        <v>7857848275.44</v>
      </c>
      <c r="K2002" s="61">
        <v>1</v>
      </c>
      <c r="L2002" s="110">
        <v>0</v>
      </c>
      <c r="M2002" s="61">
        <v>0</v>
      </c>
      <c r="N2002" s="112" t="s">
        <v>14060</v>
      </c>
      <c r="O2002" s="61" t="s">
        <v>14061</v>
      </c>
      <c r="P2002" s="114" t="s">
        <v>14062</v>
      </c>
      <c r="Q2002" s="114" t="s">
        <v>14063</v>
      </c>
    </row>
    <row r="2003" spans="1:17">
      <c r="A2003" s="60">
        <v>43312</v>
      </c>
      <c r="B2003" s="61" t="s">
        <v>14064</v>
      </c>
      <c r="C2003" s="61" t="s">
        <v>14065</v>
      </c>
      <c r="D2003" s="61" t="s">
        <v>14066</v>
      </c>
      <c r="E2003" s="61" t="s">
        <v>25</v>
      </c>
      <c r="F2003" s="61">
        <v>45103010</v>
      </c>
      <c r="G2003" s="61">
        <v>30073085</v>
      </c>
      <c r="H2003" s="110">
        <v>6058523704.1</v>
      </c>
      <c r="I2003" s="113">
        <v>1</v>
      </c>
      <c r="J2003" s="110">
        <v>6058523704.1</v>
      </c>
      <c r="K2003" s="61">
        <v>1</v>
      </c>
      <c r="L2003" s="110">
        <v>0</v>
      </c>
      <c r="M2003" s="61">
        <v>0</v>
      </c>
      <c r="N2003" s="112" t="s">
        <v>14067</v>
      </c>
      <c r="O2003" s="61" t="s">
        <v>14068</v>
      </c>
      <c r="P2003" s="114" t="s">
        <v>14069</v>
      </c>
      <c r="Q2003" s="114" t="s">
        <v>14070</v>
      </c>
    </row>
    <row r="2004" spans="1:17">
      <c r="A2004" s="60">
        <v>43312</v>
      </c>
      <c r="B2004" s="61" t="s">
        <v>14071</v>
      </c>
      <c r="C2004" s="61" t="s">
        <v>14072</v>
      </c>
      <c r="D2004" s="61" t="s">
        <v>14073</v>
      </c>
      <c r="E2004" s="61" t="s">
        <v>25</v>
      </c>
      <c r="F2004" s="61">
        <v>35201010</v>
      </c>
      <c r="G2004" s="61">
        <v>82666979</v>
      </c>
      <c r="H2004" s="110">
        <v>5216286374.9</v>
      </c>
      <c r="I2004" s="113">
        <v>0.9</v>
      </c>
      <c r="J2004" s="110">
        <v>4694657737.41</v>
      </c>
      <c r="K2004" s="61">
        <v>1</v>
      </c>
      <c r="L2004" s="110">
        <v>0</v>
      </c>
      <c r="M2004" s="61">
        <v>0</v>
      </c>
      <c r="N2004" s="112" t="s">
        <v>14074</v>
      </c>
      <c r="O2004" s="61" t="s">
        <v>14075</v>
      </c>
      <c r="P2004" s="114" t="s">
        <v>14076</v>
      </c>
      <c r="Q2004" s="114" t="s">
        <v>14077</v>
      </c>
    </row>
    <row r="2005" spans="1:17">
      <c r="A2005" s="60">
        <v>43312</v>
      </c>
      <c r="B2005" s="61" t="s">
        <v>14078</v>
      </c>
      <c r="C2005" s="61" t="s">
        <v>14079</v>
      </c>
      <c r="D2005" s="61" t="s">
        <v>14080</v>
      </c>
      <c r="E2005" s="61" t="s">
        <v>25</v>
      </c>
      <c r="F2005" s="61">
        <v>40301040</v>
      </c>
      <c r="G2005" s="61">
        <v>110960182</v>
      </c>
      <c r="H2005" s="110">
        <v>6213770192</v>
      </c>
      <c r="I2005" s="113">
        <v>1</v>
      </c>
      <c r="J2005" s="110">
        <v>6213770192</v>
      </c>
      <c r="K2005" s="61">
        <v>1</v>
      </c>
      <c r="L2005" s="110">
        <v>0</v>
      </c>
      <c r="M2005" s="61">
        <v>0</v>
      </c>
      <c r="N2005" s="112" t="s">
        <v>14081</v>
      </c>
      <c r="O2005" s="61" t="s">
        <v>14082</v>
      </c>
      <c r="P2005" s="114" t="s">
        <v>14083</v>
      </c>
      <c r="Q2005" s="114" t="s">
        <v>14084</v>
      </c>
    </row>
    <row r="2006" spans="1:17">
      <c r="A2006" s="60">
        <v>43312</v>
      </c>
      <c r="B2006" s="61" t="s">
        <v>14085</v>
      </c>
      <c r="C2006" s="61" t="s">
        <v>14086</v>
      </c>
      <c r="D2006" s="61" t="s">
        <v>14087</v>
      </c>
      <c r="E2006" s="61" t="s">
        <v>25</v>
      </c>
      <c r="F2006" s="114">
        <v>40101015</v>
      </c>
      <c r="G2006" s="114">
        <v>326736000</v>
      </c>
      <c r="H2006" s="62">
        <v>5845307040</v>
      </c>
      <c r="I2006" s="114">
        <v>0.95</v>
      </c>
      <c r="J2006" s="62">
        <v>5553041688</v>
      </c>
      <c r="K2006" s="110">
        <v>1</v>
      </c>
      <c r="L2006" s="62">
        <v>0</v>
      </c>
      <c r="M2006" s="114">
        <v>0</v>
      </c>
      <c r="N2006" s="112" t="s">
        <v>14088</v>
      </c>
      <c r="O2006" s="61" t="s">
        <v>14089</v>
      </c>
      <c r="P2006" s="114" t="s">
        <v>14090</v>
      </c>
      <c r="Q2006" s="114" t="s">
        <v>14091</v>
      </c>
    </row>
    <row r="2007" spans="1:17">
      <c r="A2007" s="60">
        <v>43312</v>
      </c>
      <c r="B2007" s="61" t="s">
        <v>14092</v>
      </c>
      <c r="C2007" s="61" t="s">
        <v>14093</v>
      </c>
      <c r="D2007" s="61" t="s">
        <v>14094</v>
      </c>
      <c r="E2007" s="61" t="s">
        <v>25</v>
      </c>
      <c r="F2007" s="114">
        <v>45301020</v>
      </c>
      <c r="G2007" s="114">
        <v>104756223</v>
      </c>
      <c r="H2007" s="62">
        <v>5483988274.05</v>
      </c>
      <c r="I2007" s="114">
        <v>0.75</v>
      </c>
      <c r="J2007" s="62">
        <v>4112991205.5375</v>
      </c>
      <c r="K2007" s="110">
        <v>1</v>
      </c>
      <c r="L2007" s="62">
        <v>0</v>
      </c>
      <c r="M2007" s="114">
        <v>0</v>
      </c>
      <c r="N2007" s="112" t="s">
        <v>14095</v>
      </c>
      <c r="O2007" s="61" t="s">
        <v>14096</v>
      </c>
      <c r="P2007" s="114" t="s">
        <v>14097</v>
      </c>
      <c r="Q2007" s="114" t="s">
        <v>14098</v>
      </c>
    </row>
    <row r="2008" spans="1:17">
      <c r="A2008" s="60">
        <v>43312</v>
      </c>
      <c r="B2008" s="61" t="s">
        <v>14099</v>
      </c>
      <c r="C2008" s="61" t="s">
        <v>14100</v>
      </c>
      <c r="D2008" s="61" t="s">
        <v>14101</v>
      </c>
      <c r="E2008" s="61" t="s">
        <v>25</v>
      </c>
      <c r="F2008" s="114">
        <v>25504040</v>
      </c>
      <c r="G2008" s="114">
        <v>55235141</v>
      </c>
      <c r="H2008" s="62">
        <v>5366646299.56</v>
      </c>
      <c r="I2008" s="114">
        <v>1</v>
      </c>
      <c r="J2008" s="62">
        <v>5366646299.56</v>
      </c>
      <c r="K2008" s="110">
        <v>1</v>
      </c>
      <c r="L2008" s="62">
        <v>0</v>
      </c>
      <c r="M2008" s="114">
        <v>0</v>
      </c>
      <c r="N2008" s="112" t="s">
        <v>14102</v>
      </c>
      <c r="O2008" s="61" t="s">
        <v>14103</v>
      </c>
      <c r="P2008" s="114" t="s">
        <v>14104</v>
      </c>
      <c r="Q2008" s="114" t="s">
        <v>14105</v>
      </c>
    </row>
    <row r="2009" spans="1:17">
      <c r="A2009" s="60">
        <v>43312</v>
      </c>
      <c r="B2009" s="61" t="s">
        <v>14106</v>
      </c>
      <c r="C2009" s="61" t="s">
        <v>14107</v>
      </c>
      <c r="D2009" s="61" t="s">
        <v>14108</v>
      </c>
      <c r="E2009" s="61" t="s">
        <v>25</v>
      </c>
      <c r="F2009" s="114">
        <v>25504010</v>
      </c>
      <c r="G2009" s="114">
        <v>121205589</v>
      </c>
      <c r="H2009" s="62">
        <v>5916044799.09</v>
      </c>
      <c r="I2009" s="114">
        <v>1</v>
      </c>
      <c r="J2009" s="62">
        <v>5916044799.09</v>
      </c>
      <c r="K2009" s="110">
        <v>1</v>
      </c>
      <c r="L2009" s="62">
        <v>0</v>
      </c>
      <c r="M2009" s="114">
        <v>0</v>
      </c>
      <c r="N2009" s="112" t="s">
        <v>14109</v>
      </c>
      <c r="O2009" s="61" t="s">
        <v>14110</v>
      </c>
      <c r="P2009" s="114" t="s">
        <v>14111</v>
      </c>
      <c r="Q2009" s="114" t="s">
        <v>14112</v>
      </c>
    </row>
    <row r="2010" spans="1:17">
      <c r="A2010" s="60">
        <v>43312</v>
      </c>
      <c r="B2010" s="61" t="s">
        <v>14113</v>
      </c>
      <c r="C2010" s="61" t="s">
        <v>14114</v>
      </c>
      <c r="D2010" s="61" t="s">
        <v>14115</v>
      </c>
      <c r="E2010" s="61" t="s">
        <v>25</v>
      </c>
      <c r="F2010" s="114">
        <v>60101010</v>
      </c>
      <c r="G2010" s="114">
        <v>266752551</v>
      </c>
      <c r="H2010" s="62">
        <v>6660811198.47</v>
      </c>
      <c r="I2010" s="114">
        <v>0.85</v>
      </c>
      <c r="J2010" s="62">
        <v>5661689518.6995</v>
      </c>
      <c r="K2010" s="110">
        <v>1</v>
      </c>
      <c r="L2010" s="62">
        <v>0</v>
      </c>
      <c r="M2010" s="114">
        <v>0</v>
      </c>
      <c r="N2010" s="112" t="s">
        <v>14116</v>
      </c>
      <c r="O2010" s="61" t="s">
        <v>14117</v>
      </c>
      <c r="P2010" s="114" t="s">
        <v>14118</v>
      </c>
      <c r="Q2010" s="114" t="s">
        <v>14119</v>
      </c>
    </row>
    <row r="2011" spans="1:17">
      <c r="A2011" s="60">
        <v>43312</v>
      </c>
      <c r="B2011" s="61" t="s">
        <v>14120</v>
      </c>
      <c r="C2011" s="61" t="s">
        <v>14121</v>
      </c>
      <c r="D2011" s="61" t="s">
        <v>14122</v>
      </c>
      <c r="E2011" s="61" t="s">
        <v>25</v>
      </c>
      <c r="F2011" s="114">
        <v>60101080</v>
      </c>
      <c r="G2011" s="114">
        <v>213223235</v>
      </c>
      <c r="H2011" s="62">
        <v>7744267895.2</v>
      </c>
      <c r="I2011" s="114">
        <v>0.95</v>
      </c>
      <c r="J2011" s="62">
        <v>7357054500.44</v>
      </c>
      <c r="K2011" s="110">
        <v>1</v>
      </c>
      <c r="L2011" s="62">
        <v>0</v>
      </c>
      <c r="M2011" s="114">
        <v>0</v>
      </c>
      <c r="N2011" s="112" t="s">
        <v>14123</v>
      </c>
      <c r="O2011" s="61" t="s">
        <v>14124</v>
      </c>
      <c r="P2011" s="114" t="s">
        <v>14125</v>
      </c>
      <c r="Q2011" s="114" t="s">
        <v>14126</v>
      </c>
    </row>
    <row r="2012" spans="1:17">
      <c r="A2012" s="60">
        <v>43312</v>
      </c>
      <c r="B2012" s="61" t="s">
        <v>14127</v>
      </c>
      <c r="C2012" s="61" t="s">
        <v>14128</v>
      </c>
      <c r="D2012" s="61" t="s">
        <v>14129</v>
      </c>
      <c r="E2012" s="61" t="s">
        <v>25</v>
      </c>
      <c r="F2012" s="114">
        <v>25401025</v>
      </c>
      <c r="G2012" s="114">
        <v>104093037</v>
      </c>
      <c r="H2012" s="62">
        <v>5007916010.07</v>
      </c>
      <c r="I2012" s="114">
        <v>0.9</v>
      </c>
      <c r="J2012" s="62">
        <v>4507124409.063</v>
      </c>
      <c r="K2012" s="110">
        <v>1</v>
      </c>
      <c r="L2012" s="62">
        <v>0</v>
      </c>
      <c r="M2012" s="114">
        <v>0</v>
      </c>
      <c r="N2012" s="112" t="s">
        <v>14130</v>
      </c>
      <c r="O2012" s="61" t="s">
        <v>14131</v>
      </c>
      <c r="P2012" s="114" t="s">
        <v>14132</v>
      </c>
      <c r="Q2012" s="114" t="s">
        <v>14133</v>
      </c>
    </row>
    <row r="2013" spans="1:17">
      <c r="A2013" s="60">
        <v>43312</v>
      </c>
      <c r="B2013" s="61" t="s">
        <v>14134</v>
      </c>
      <c r="C2013" s="61" t="s">
        <v>14135</v>
      </c>
      <c r="D2013" s="61" t="s">
        <v>14136</v>
      </c>
      <c r="E2013" s="61" t="s">
        <v>25</v>
      </c>
      <c r="F2013" s="114">
        <v>20304010</v>
      </c>
      <c r="G2013" s="114">
        <v>61671666</v>
      </c>
      <c r="H2013" s="62">
        <v>5303763276</v>
      </c>
      <c r="I2013" s="114">
        <v>1</v>
      </c>
      <c r="J2013" s="62">
        <v>5303763276</v>
      </c>
      <c r="K2013" s="110">
        <v>1</v>
      </c>
      <c r="L2013" s="62">
        <v>0</v>
      </c>
      <c r="M2013" s="114">
        <v>0</v>
      </c>
      <c r="N2013" s="112" t="s">
        <v>14137</v>
      </c>
      <c r="O2013" s="61" t="s">
        <v>14138</v>
      </c>
      <c r="P2013" s="114" t="s">
        <v>14139</v>
      </c>
      <c r="Q2013" s="114" t="s">
        <v>14140</v>
      </c>
    </row>
    <row r="2014" spans="1:17">
      <c r="A2014" s="60">
        <v>43312</v>
      </c>
      <c r="B2014" s="61" t="s">
        <v>14141</v>
      </c>
      <c r="C2014" s="61" t="s">
        <v>14142</v>
      </c>
      <c r="D2014" s="61" t="s">
        <v>14143</v>
      </c>
      <c r="E2014" s="61" t="s">
        <v>25</v>
      </c>
      <c r="F2014" s="114">
        <v>25101010</v>
      </c>
      <c r="G2014" s="114">
        <v>274421032</v>
      </c>
      <c r="H2014" s="62">
        <v>6366567942.4</v>
      </c>
      <c r="I2014" s="114">
        <v>1</v>
      </c>
      <c r="J2014" s="62">
        <v>6366567942.4</v>
      </c>
      <c r="K2014" s="110">
        <v>1</v>
      </c>
      <c r="L2014" s="62">
        <v>0</v>
      </c>
      <c r="M2014" s="114">
        <v>0</v>
      </c>
      <c r="N2014" s="112" t="s">
        <v>14144</v>
      </c>
      <c r="O2014" s="61" t="s">
        <v>14145</v>
      </c>
      <c r="P2014" s="114" t="s">
        <v>14146</v>
      </c>
      <c r="Q2014" s="114" t="s">
        <v>14147</v>
      </c>
    </row>
    <row r="2015" spans="1:17">
      <c r="A2015" s="60">
        <v>43312</v>
      </c>
      <c r="B2015" s="61" t="s">
        <v>14148</v>
      </c>
      <c r="C2015" s="61" t="s">
        <v>14149</v>
      </c>
      <c r="D2015" s="61" t="s">
        <v>14150</v>
      </c>
      <c r="E2015" s="61" t="s">
        <v>25</v>
      </c>
      <c r="F2015" s="114">
        <v>20106020</v>
      </c>
      <c r="G2015" s="114">
        <v>169442333</v>
      </c>
      <c r="H2015" s="62">
        <v>7818069244.62</v>
      </c>
      <c r="I2015" s="114">
        <v>1</v>
      </c>
      <c r="J2015" s="62">
        <v>7818069244.62</v>
      </c>
      <c r="K2015" s="110">
        <v>1</v>
      </c>
      <c r="L2015" s="62">
        <v>0</v>
      </c>
      <c r="M2015" s="114">
        <v>0</v>
      </c>
      <c r="N2015" s="112" t="s">
        <v>14151</v>
      </c>
      <c r="O2015" s="61" t="s">
        <v>14152</v>
      </c>
      <c r="P2015" s="114" t="s">
        <v>14153</v>
      </c>
      <c r="Q2015" s="114" t="s">
        <v>14154</v>
      </c>
    </row>
    <row r="2016" spans="1:17">
      <c r="A2016" s="60">
        <v>43312</v>
      </c>
      <c r="B2016" s="61" t="s">
        <v>14155</v>
      </c>
      <c r="C2016" s="61" t="s">
        <v>14156</v>
      </c>
      <c r="D2016" s="61" t="s">
        <v>14157</v>
      </c>
      <c r="E2016" s="61" t="s">
        <v>25</v>
      </c>
      <c r="F2016" s="114">
        <v>25302010</v>
      </c>
      <c r="G2016" s="114">
        <v>48292274</v>
      </c>
      <c r="H2016" s="62">
        <v>5627498689.22</v>
      </c>
      <c r="I2016" s="114">
        <v>1</v>
      </c>
      <c r="J2016" s="62">
        <v>5627498689.22</v>
      </c>
      <c r="K2016" s="110">
        <v>1</v>
      </c>
      <c r="L2016" s="62">
        <v>0</v>
      </c>
      <c r="M2016" s="114">
        <v>0</v>
      </c>
      <c r="N2016" s="112" t="s">
        <v>14158</v>
      </c>
      <c r="O2016" s="61" t="s">
        <v>14159</v>
      </c>
      <c r="P2016" s="114" t="s">
        <v>14160</v>
      </c>
      <c r="Q2016" s="114" t="s">
        <v>14161</v>
      </c>
    </row>
    <row r="2017" spans="1:17">
      <c r="A2017" s="60">
        <v>43312</v>
      </c>
      <c r="B2017" s="61" t="s">
        <v>14162</v>
      </c>
      <c r="C2017" s="61" t="s">
        <v>14163</v>
      </c>
      <c r="D2017" s="61" t="s">
        <v>14164</v>
      </c>
      <c r="E2017" s="61" t="s">
        <v>25</v>
      </c>
      <c r="F2017" s="114">
        <v>15103020</v>
      </c>
      <c r="G2017" s="114">
        <v>309715624</v>
      </c>
      <c r="H2017" s="62">
        <v>4500168016.72</v>
      </c>
      <c r="I2017" s="114">
        <v>1</v>
      </c>
      <c r="J2017" s="62">
        <v>4500168016.72</v>
      </c>
      <c r="K2017" s="110">
        <v>1</v>
      </c>
      <c r="L2017" s="62">
        <v>0</v>
      </c>
      <c r="M2017" s="114">
        <v>0</v>
      </c>
      <c r="N2017" s="112" t="s">
        <v>14165</v>
      </c>
      <c r="O2017" s="61" t="s">
        <v>14166</v>
      </c>
      <c r="P2017" s="114" t="s">
        <v>14167</v>
      </c>
      <c r="Q2017" s="114" t="s">
        <v>14168</v>
      </c>
    </row>
    <row r="2018" spans="1:17">
      <c r="A2018" s="60">
        <v>43312</v>
      </c>
      <c r="B2018" s="61" t="s">
        <v>14169</v>
      </c>
      <c r="C2018" s="61" t="s">
        <v>14170</v>
      </c>
      <c r="D2018" s="61" t="s">
        <v>14171</v>
      </c>
      <c r="E2018" s="61" t="s">
        <v>25</v>
      </c>
      <c r="F2018" s="114">
        <v>45101010</v>
      </c>
      <c r="G2018" s="114">
        <v>87018252</v>
      </c>
      <c r="H2018" s="62">
        <v>10606654736.28</v>
      </c>
      <c r="I2018" s="114">
        <v>1</v>
      </c>
      <c r="J2018" s="62">
        <v>10606654736.28</v>
      </c>
      <c r="K2018" s="110">
        <v>1</v>
      </c>
      <c r="L2018" s="62">
        <v>0</v>
      </c>
      <c r="M2018" s="114">
        <v>0</v>
      </c>
      <c r="N2018" s="112" t="s">
        <v>14172</v>
      </c>
      <c r="O2018" s="61" t="s">
        <v>14173</v>
      </c>
      <c r="P2018" s="114" t="s">
        <v>14174</v>
      </c>
      <c r="Q2018" s="114" t="s">
        <v>14175</v>
      </c>
    </row>
    <row r="2019" spans="1:17">
      <c r="A2019" s="60">
        <v>43312</v>
      </c>
      <c r="B2019" s="61" t="s">
        <v>14176</v>
      </c>
      <c r="C2019" s="61" t="s">
        <v>14177</v>
      </c>
      <c r="D2019" s="61" t="s">
        <v>14178</v>
      </c>
      <c r="E2019" s="61" t="s">
        <v>25</v>
      </c>
      <c r="F2019" s="114">
        <v>45103010</v>
      </c>
      <c r="G2019" s="114">
        <v>75362109</v>
      </c>
      <c r="H2019" s="62">
        <v>6496213795.8</v>
      </c>
      <c r="I2019" s="114">
        <v>1</v>
      </c>
      <c r="J2019" s="62">
        <v>6496213795.8</v>
      </c>
      <c r="K2019" s="110">
        <v>1</v>
      </c>
      <c r="L2019" s="62">
        <v>0</v>
      </c>
      <c r="M2019" s="114">
        <v>0</v>
      </c>
      <c r="N2019" s="112" t="s">
        <v>14179</v>
      </c>
      <c r="O2019" s="61" t="s">
        <v>14180</v>
      </c>
      <c r="P2019" s="114" t="s">
        <v>14181</v>
      </c>
      <c r="Q2019" s="114" t="s">
        <v>14182</v>
      </c>
    </row>
    <row r="2020" spans="1:17">
      <c r="A2020" s="60">
        <v>43312</v>
      </c>
      <c r="B2020" s="61" t="s">
        <v>14183</v>
      </c>
      <c r="C2020" s="61" t="s">
        <v>14184</v>
      </c>
      <c r="D2020" s="61" t="s">
        <v>14185</v>
      </c>
      <c r="E2020" s="61" t="s">
        <v>25</v>
      </c>
      <c r="F2020" s="114">
        <v>35101020</v>
      </c>
      <c r="G2020" s="114">
        <v>53447550</v>
      </c>
      <c r="H2020" s="62">
        <v>5218618782</v>
      </c>
      <c r="I2020" s="114">
        <v>1</v>
      </c>
      <c r="J2020" s="62">
        <v>5218618782</v>
      </c>
      <c r="K2020" s="110">
        <v>1</v>
      </c>
      <c r="L2020" s="62">
        <v>0</v>
      </c>
      <c r="M2020" s="114">
        <v>0</v>
      </c>
      <c r="N2020" s="112" t="s">
        <v>14186</v>
      </c>
      <c r="O2020" s="61" t="s">
        <v>14187</v>
      </c>
      <c r="P2020" s="114" t="s">
        <v>14188</v>
      </c>
      <c r="Q2020" s="114" t="s">
        <v>14189</v>
      </c>
    </row>
    <row r="2021" spans="1:17">
      <c r="A2021" s="60">
        <v>43312</v>
      </c>
      <c r="B2021" s="61" t="s">
        <v>14190</v>
      </c>
      <c r="C2021" s="61" t="s">
        <v>14191</v>
      </c>
      <c r="D2021" s="61" t="s">
        <v>14192</v>
      </c>
      <c r="E2021" s="61" t="s">
        <v>25</v>
      </c>
      <c r="F2021" s="114">
        <v>40301040</v>
      </c>
      <c r="G2021" s="114">
        <v>42496156</v>
      </c>
      <c r="H2021" s="62">
        <v>5329867885.52</v>
      </c>
      <c r="I2021" s="114">
        <v>1</v>
      </c>
      <c r="J2021" s="62">
        <v>5329867885.52</v>
      </c>
      <c r="K2021" s="110">
        <v>1</v>
      </c>
      <c r="L2021" s="62">
        <v>0</v>
      </c>
      <c r="M2021" s="114">
        <v>0</v>
      </c>
      <c r="N2021" s="112" t="s">
        <v>14193</v>
      </c>
      <c r="O2021" s="61" t="s">
        <v>14194</v>
      </c>
      <c r="P2021" s="114" t="s">
        <v>14195</v>
      </c>
      <c r="Q2021" s="114" t="s">
        <v>14196</v>
      </c>
    </row>
    <row r="2022" spans="1:17">
      <c r="A2022" s="60">
        <v>43312</v>
      </c>
      <c r="B2022" s="61" t="s">
        <v>14197</v>
      </c>
      <c r="C2022" s="61" t="s">
        <v>14198</v>
      </c>
      <c r="D2022" s="61" t="s">
        <v>14199</v>
      </c>
      <c r="E2022" s="61" t="s">
        <v>25</v>
      </c>
      <c r="F2022" s="114">
        <v>60101050</v>
      </c>
      <c r="G2022" s="114">
        <v>205047836</v>
      </c>
      <c r="H2022" s="62">
        <v>5601906879.52</v>
      </c>
      <c r="I2022" s="114">
        <v>1</v>
      </c>
      <c r="J2022" s="62">
        <v>5601906879.52</v>
      </c>
      <c r="K2022" s="110">
        <v>1</v>
      </c>
      <c r="L2022" s="62">
        <v>0</v>
      </c>
      <c r="M2022" s="114">
        <v>0</v>
      </c>
      <c r="N2022" s="112" t="s">
        <v>14200</v>
      </c>
      <c r="O2022" s="61" t="s">
        <v>14201</v>
      </c>
      <c r="P2022" s="114" t="s">
        <v>14202</v>
      </c>
      <c r="Q2022" s="114" t="s">
        <v>14203</v>
      </c>
    </row>
    <row r="2023" spans="1:17">
      <c r="A2023" s="60">
        <v>43312</v>
      </c>
      <c r="B2023" s="61" t="s">
        <v>14204</v>
      </c>
      <c r="C2023" s="61" t="s">
        <v>14205</v>
      </c>
      <c r="D2023" s="61" t="s">
        <v>14206</v>
      </c>
      <c r="E2023" s="61" t="s">
        <v>25</v>
      </c>
      <c r="F2023" s="114">
        <v>35102030</v>
      </c>
      <c r="G2023" s="114">
        <v>60672608</v>
      </c>
      <c r="H2023" s="62">
        <v>4580781904</v>
      </c>
      <c r="I2023" s="114">
        <v>0.9</v>
      </c>
      <c r="J2023" s="62">
        <v>4122703713.6</v>
      </c>
      <c r="K2023" s="110">
        <v>1</v>
      </c>
      <c r="L2023" s="62">
        <v>0</v>
      </c>
      <c r="M2023" s="114">
        <v>0</v>
      </c>
      <c r="N2023" s="112" t="s">
        <v>14207</v>
      </c>
      <c r="O2023" s="61" t="s">
        <v>14208</v>
      </c>
      <c r="P2023" s="114" t="s">
        <v>14209</v>
      </c>
      <c r="Q2023" s="114" t="s">
        <v>14210</v>
      </c>
    </row>
    <row r="2024" spans="1:17">
      <c r="A2024" s="60">
        <v>43312</v>
      </c>
      <c r="B2024" s="61" t="s">
        <v>14211</v>
      </c>
      <c r="C2024" s="61" t="s">
        <v>14212</v>
      </c>
      <c r="D2024" s="61" t="s">
        <v>14213</v>
      </c>
      <c r="E2024" s="61" t="s">
        <v>25</v>
      </c>
      <c r="F2024" s="114">
        <v>20101010</v>
      </c>
      <c r="G2024" s="114">
        <v>79278799</v>
      </c>
      <c r="H2024" s="62">
        <v>5133302235.25</v>
      </c>
      <c r="I2024" s="114">
        <v>0.95</v>
      </c>
      <c r="J2024" s="62">
        <v>4876637123.4875</v>
      </c>
      <c r="K2024" s="110">
        <v>1</v>
      </c>
      <c r="L2024" s="62">
        <v>0</v>
      </c>
      <c r="M2024" s="114">
        <v>0</v>
      </c>
      <c r="N2024" s="112" t="s">
        <v>14214</v>
      </c>
      <c r="O2024" s="61" t="s">
        <v>14215</v>
      </c>
      <c r="P2024" s="114" t="s">
        <v>14216</v>
      </c>
      <c r="Q2024" s="114" t="s">
        <v>14217</v>
      </c>
    </row>
    <row r="2025" spans="1:17">
      <c r="A2025" s="60">
        <v>43312</v>
      </c>
      <c r="B2025" s="61" t="s">
        <v>14218</v>
      </c>
      <c r="C2025" s="61" t="s">
        <v>14219</v>
      </c>
      <c r="D2025" s="61" t="s">
        <v>14220</v>
      </c>
      <c r="E2025" s="61" t="s">
        <v>25</v>
      </c>
      <c r="F2025" s="114">
        <v>20101010</v>
      </c>
      <c r="G2025" s="114">
        <v>89842578</v>
      </c>
      <c r="H2025" s="62">
        <v>6200036307.78</v>
      </c>
      <c r="I2025" s="114">
        <v>1</v>
      </c>
      <c r="J2025" s="62">
        <v>6200036307.78</v>
      </c>
      <c r="K2025" s="110">
        <v>1</v>
      </c>
      <c r="L2025" s="62">
        <v>0</v>
      </c>
      <c r="M2025" s="114">
        <v>0</v>
      </c>
      <c r="N2025" s="112" t="s">
        <v>14221</v>
      </c>
      <c r="O2025" s="61" t="s">
        <v>14222</v>
      </c>
      <c r="P2025" s="114" t="s">
        <v>14223</v>
      </c>
      <c r="Q2025" s="114" t="s">
        <v>14224</v>
      </c>
    </row>
    <row r="2026" spans="1:17">
      <c r="A2026" s="60">
        <v>43312</v>
      </c>
      <c r="B2026" s="61" t="s">
        <v>14225</v>
      </c>
      <c r="C2026" s="61" t="s">
        <v>14226</v>
      </c>
      <c r="D2026" s="61" t="s">
        <v>14227</v>
      </c>
      <c r="E2026" s="61" t="s">
        <v>25</v>
      </c>
      <c r="F2026" s="114">
        <v>60101040</v>
      </c>
      <c r="G2026" s="114">
        <v>103284071</v>
      </c>
      <c r="H2026" s="62">
        <v>5072280726.81</v>
      </c>
      <c r="I2026" s="114">
        <v>1</v>
      </c>
      <c r="J2026" s="62">
        <v>5072280726.81</v>
      </c>
      <c r="K2026" s="110">
        <v>1</v>
      </c>
      <c r="L2026" s="62">
        <v>0</v>
      </c>
      <c r="M2026" s="114">
        <v>0</v>
      </c>
      <c r="N2026" s="112" t="s">
        <v>14228</v>
      </c>
      <c r="O2026" s="61" t="s">
        <v>14229</v>
      </c>
      <c r="P2026" s="114" t="s">
        <v>14230</v>
      </c>
      <c r="Q2026" s="114" t="s">
        <v>14231</v>
      </c>
    </row>
    <row r="2027" spans="1:17">
      <c r="A2027" s="60">
        <v>43312</v>
      </c>
      <c r="B2027" s="61" t="s">
        <v>14232</v>
      </c>
      <c r="C2027" s="61" t="s">
        <v>14233</v>
      </c>
      <c r="D2027" s="61" t="s">
        <v>14234</v>
      </c>
      <c r="E2027" s="61" t="s">
        <v>25</v>
      </c>
      <c r="F2027" s="114">
        <v>35101010</v>
      </c>
      <c r="G2027" s="114">
        <v>66173743</v>
      </c>
      <c r="H2027" s="62">
        <v>6233566590.6</v>
      </c>
      <c r="I2027" s="114">
        <v>1</v>
      </c>
      <c r="J2027" s="62">
        <v>6233566590.6</v>
      </c>
      <c r="K2027" s="110">
        <v>1</v>
      </c>
      <c r="L2027" s="62">
        <v>0</v>
      </c>
      <c r="M2027" s="114">
        <v>0</v>
      </c>
      <c r="N2027" s="112" t="s">
        <v>14235</v>
      </c>
      <c r="O2027" s="61" t="s">
        <v>14236</v>
      </c>
      <c r="P2027" s="114" t="s">
        <v>14237</v>
      </c>
      <c r="Q2027" s="114" t="s">
        <v>14238</v>
      </c>
    </row>
    <row r="2028" spans="1:17">
      <c r="A2028" s="60">
        <v>43312</v>
      </c>
      <c r="B2028" s="61" t="s">
        <v>14239</v>
      </c>
      <c r="C2028" s="61" t="s">
        <v>14240</v>
      </c>
      <c r="D2028" s="61" t="s">
        <v>14241</v>
      </c>
      <c r="E2028" s="61" t="s">
        <v>25</v>
      </c>
      <c r="F2028" s="114">
        <v>60101030</v>
      </c>
      <c r="G2028" s="114">
        <v>164349141</v>
      </c>
      <c r="H2028" s="62">
        <v>4646150216.07</v>
      </c>
      <c r="I2028" s="114">
        <v>1</v>
      </c>
      <c r="J2028" s="62">
        <v>4646150216.07</v>
      </c>
      <c r="K2028" s="110">
        <v>1</v>
      </c>
      <c r="L2028" s="62">
        <v>0</v>
      </c>
      <c r="M2028" s="114">
        <v>0</v>
      </c>
      <c r="N2028" s="112" t="s">
        <v>14242</v>
      </c>
      <c r="O2028" s="61" t="s">
        <v>14243</v>
      </c>
      <c r="P2028" s="114" t="s">
        <v>14244</v>
      </c>
      <c r="Q2028" s="114" t="s">
        <v>14245</v>
      </c>
    </row>
    <row r="2029" spans="1:17">
      <c r="A2029" s="60">
        <v>43312</v>
      </c>
      <c r="B2029" s="61" t="s">
        <v>14246</v>
      </c>
      <c r="C2029" s="61" t="s">
        <v>14247</v>
      </c>
      <c r="D2029" s="61" t="s">
        <v>14248</v>
      </c>
      <c r="E2029" s="61" t="s">
        <v>25</v>
      </c>
      <c r="F2029" s="114">
        <v>60102030</v>
      </c>
      <c r="G2029" s="114">
        <v>43351812</v>
      </c>
      <c r="H2029" s="62">
        <v>5876338116.6</v>
      </c>
      <c r="I2029" s="114">
        <v>0.95</v>
      </c>
      <c r="J2029" s="62">
        <v>5582521210.77</v>
      </c>
      <c r="K2029" s="110">
        <v>1</v>
      </c>
      <c r="L2029" s="62">
        <v>0</v>
      </c>
      <c r="M2029" s="114">
        <v>0</v>
      </c>
      <c r="N2029" s="112" t="s">
        <v>14249</v>
      </c>
      <c r="O2029" s="61" t="s">
        <v>14250</v>
      </c>
      <c r="P2029" s="114" t="s">
        <v>14251</v>
      </c>
      <c r="Q2029" s="114" t="s">
        <v>14252</v>
      </c>
    </row>
    <row r="2030" spans="1:17">
      <c r="A2030" s="60">
        <v>43312</v>
      </c>
      <c r="B2030" s="61" t="s">
        <v>14253</v>
      </c>
      <c r="C2030" s="61" t="s">
        <v>14254</v>
      </c>
      <c r="D2030" s="61" t="s">
        <v>14255</v>
      </c>
      <c r="E2030" s="61" t="s">
        <v>25</v>
      </c>
      <c r="F2030" s="114">
        <v>20104010</v>
      </c>
      <c r="G2030" s="114">
        <v>54822923</v>
      </c>
      <c r="H2030" s="62">
        <v>6756925259.75</v>
      </c>
      <c r="I2030" s="114">
        <v>1</v>
      </c>
      <c r="J2030" s="62">
        <v>6756925259.75</v>
      </c>
      <c r="K2030" s="110">
        <v>1</v>
      </c>
      <c r="L2030" s="62">
        <v>0</v>
      </c>
      <c r="M2030" s="114">
        <v>0</v>
      </c>
      <c r="N2030" s="112" t="s">
        <v>14256</v>
      </c>
      <c r="O2030" s="61" t="s">
        <v>14257</v>
      </c>
      <c r="P2030" s="114" t="s">
        <v>14258</v>
      </c>
      <c r="Q2030" s="114" t="s">
        <v>14259</v>
      </c>
    </row>
    <row r="2031" spans="1:17">
      <c r="A2031" s="60">
        <v>43312</v>
      </c>
      <c r="B2031" s="61" t="s">
        <v>14260</v>
      </c>
      <c r="C2031" s="61" t="s">
        <v>14261</v>
      </c>
      <c r="D2031" s="61" t="s">
        <v>14262</v>
      </c>
      <c r="E2031" s="61" t="s">
        <v>25</v>
      </c>
      <c r="F2031" s="114">
        <v>45103010</v>
      </c>
      <c r="G2031" s="114">
        <v>37858197</v>
      </c>
      <c r="H2031" s="62">
        <v>4698202247.7</v>
      </c>
      <c r="I2031" s="114">
        <v>0.95</v>
      </c>
      <c r="J2031" s="62">
        <v>4463292135.315</v>
      </c>
      <c r="K2031" s="110">
        <v>1</v>
      </c>
      <c r="L2031" s="62">
        <v>0</v>
      </c>
      <c r="M2031" s="114">
        <v>0</v>
      </c>
      <c r="N2031" s="112" t="s">
        <v>14263</v>
      </c>
      <c r="O2031" s="61" t="s">
        <v>14264</v>
      </c>
      <c r="P2031" s="114" t="s">
        <v>14265</v>
      </c>
      <c r="Q2031" s="114" t="s">
        <v>14266</v>
      </c>
    </row>
    <row r="2032" spans="1:17">
      <c r="A2032" s="60">
        <v>43312</v>
      </c>
      <c r="B2032" s="61" t="s">
        <v>14267</v>
      </c>
      <c r="C2032" s="61" t="s">
        <v>14268</v>
      </c>
      <c r="D2032" s="61" t="s">
        <v>14269</v>
      </c>
      <c r="E2032" s="61" t="s">
        <v>25</v>
      </c>
      <c r="F2032" s="114">
        <v>60101040</v>
      </c>
      <c r="G2032" s="114">
        <v>156679052</v>
      </c>
      <c r="H2032" s="62">
        <v>5367824321.52</v>
      </c>
      <c r="I2032" s="114">
        <v>1</v>
      </c>
      <c r="J2032" s="62">
        <v>5367824321.52</v>
      </c>
      <c r="K2032" s="110">
        <v>1</v>
      </c>
      <c r="L2032" s="62">
        <v>0</v>
      </c>
      <c r="M2032" s="114">
        <v>0</v>
      </c>
      <c r="N2032" s="112" t="s">
        <v>14270</v>
      </c>
      <c r="O2032" s="61" t="s">
        <v>14271</v>
      </c>
      <c r="P2032" s="114" t="s">
        <v>14272</v>
      </c>
      <c r="Q2032" s="114" t="s">
        <v>14273</v>
      </c>
    </row>
    <row r="2033" spans="1:17">
      <c r="A2033" s="60">
        <v>43312</v>
      </c>
      <c r="B2033" s="61" t="s">
        <v>14274</v>
      </c>
      <c r="C2033" s="61" t="s">
        <v>14275</v>
      </c>
      <c r="D2033" s="61" t="s">
        <v>14276</v>
      </c>
      <c r="E2033" s="61" t="s">
        <v>25</v>
      </c>
      <c r="F2033" s="114">
        <v>15101020</v>
      </c>
      <c r="G2033" s="114">
        <v>241718674</v>
      </c>
      <c r="H2033" s="62">
        <v>8104827139.22</v>
      </c>
      <c r="I2033" s="114">
        <v>0.9</v>
      </c>
      <c r="J2033" s="62">
        <v>7294344425.298</v>
      </c>
      <c r="K2033" s="110">
        <v>1</v>
      </c>
      <c r="L2033" s="62">
        <v>0</v>
      </c>
      <c r="M2033" s="114">
        <v>0</v>
      </c>
      <c r="N2033" s="112" t="s">
        <v>14277</v>
      </c>
      <c r="O2033" s="61" t="s">
        <v>14278</v>
      </c>
      <c r="P2033" s="114" t="s">
        <v>14279</v>
      </c>
      <c r="Q2033" s="114" t="s">
        <v>14280</v>
      </c>
    </row>
    <row r="2034" spans="1:17">
      <c r="A2034" s="60">
        <v>43312</v>
      </c>
      <c r="B2034" s="61" t="s">
        <v>14281</v>
      </c>
      <c r="C2034" s="61" t="s">
        <v>14282</v>
      </c>
      <c r="D2034" s="61" t="s">
        <v>14283</v>
      </c>
      <c r="E2034" s="61" t="s">
        <v>25</v>
      </c>
      <c r="F2034" s="114">
        <v>35101020</v>
      </c>
      <c r="G2034" s="114">
        <v>20130535</v>
      </c>
      <c r="H2034" s="62">
        <v>5773437438</v>
      </c>
      <c r="I2034" s="114">
        <v>0.8</v>
      </c>
      <c r="J2034" s="62">
        <v>4618749950.4</v>
      </c>
      <c r="K2034" s="110">
        <v>1</v>
      </c>
      <c r="L2034" s="62">
        <v>0</v>
      </c>
      <c r="M2034" s="114">
        <v>0</v>
      </c>
      <c r="N2034" s="112" t="s">
        <v>14284</v>
      </c>
      <c r="O2034" s="61" t="s">
        <v>14285</v>
      </c>
      <c r="P2034" s="114" t="s">
        <v>14286</v>
      </c>
      <c r="Q2034" s="114" t="s">
        <v>14287</v>
      </c>
    </row>
    <row r="2035" spans="1:17">
      <c r="A2035" s="60">
        <v>43312</v>
      </c>
      <c r="B2035" s="61" t="s">
        <v>14288</v>
      </c>
      <c r="C2035" s="61" t="s">
        <v>14289</v>
      </c>
      <c r="D2035" s="61" t="s">
        <v>14290</v>
      </c>
      <c r="E2035" s="61" t="s">
        <v>25</v>
      </c>
      <c r="F2035" s="114">
        <v>55101010</v>
      </c>
      <c r="G2035" s="114">
        <v>50392360</v>
      </c>
      <c r="H2035" s="62">
        <v>4748976006.4</v>
      </c>
      <c r="I2035" s="114">
        <v>1</v>
      </c>
      <c r="J2035" s="62">
        <v>4748976006.4</v>
      </c>
      <c r="K2035" s="110">
        <v>1</v>
      </c>
      <c r="L2035" s="62">
        <v>0</v>
      </c>
      <c r="M2035" s="114">
        <v>0</v>
      </c>
      <c r="N2035" s="112" t="s">
        <v>14291</v>
      </c>
      <c r="O2035" s="61" t="s">
        <v>14292</v>
      </c>
      <c r="P2035" s="114" t="s">
        <v>14293</v>
      </c>
      <c r="Q2035" s="114" t="s">
        <v>14294</v>
      </c>
    </row>
    <row r="2036" spans="1:17">
      <c r="A2036" s="60">
        <v>43312</v>
      </c>
      <c r="B2036" s="61" t="s">
        <v>14295</v>
      </c>
      <c r="C2036" s="61" t="s">
        <v>14296</v>
      </c>
      <c r="D2036" s="61" t="s">
        <v>14297</v>
      </c>
      <c r="E2036" s="61" t="s">
        <v>25</v>
      </c>
      <c r="F2036" s="114">
        <v>35101010</v>
      </c>
      <c r="G2036" s="114">
        <v>58391036</v>
      </c>
      <c r="H2036" s="62">
        <v>4855798553.76</v>
      </c>
      <c r="I2036" s="114">
        <v>1</v>
      </c>
      <c r="J2036" s="62">
        <v>4855798553.76</v>
      </c>
      <c r="K2036" s="110">
        <v>1</v>
      </c>
      <c r="L2036" s="62">
        <v>0</v>
      </c>
      <c r="M2036" s="114">
        <v>0</v>
      </c>
      <c r="N2036" s="112" t="s">
        <v>14298</v>
      </c>
      <c r="O2036" s="61" t="s">
        <v>14299</v>
      </c>
      <c r="P2036" s="114" t="s">
        <v>14300</v>
      </c>
      <c r="Q2036" s="114" t="s">
        <v>14301</v>
      </c>
    </row>
    <row r="2037" spans="1:17">
      <c r="A2037" s="60">
        <v>43312</v>
      </c>
      <c r="B2037" s="61" t="s">
        <v>14302</v>
      </c>
      <c r="C2037" s="61" t="s">
        <v>14303</v>
      </c>
      <c r="D2037" s="61" t="s">
        <v>14304</v>
      </c>
      <c r="E2037" s="61" t="s">
        <v>25</v>
      </c>
      <c r="F2037" s="114">
        <v>35101010</v>
      </c>
      <c r="G2037" s="114">
        <v>78477437</v>
      </c>
      <c r="H2037" s="62">
        <v>4891498648.21</v>
      </c>
      <c r="I2037" s="114">
        <v>0.85</v>
      </c>
      <c r="J2037" s="62">
        <v>4157773850.9785</v>
      </c>
      <c r="K2037" s="110">
        <v>1</v>
      </c>
      <c r="L2037" s="62">
        <v>0</v>
      </c>
      <c r="M2037" s="114">
        <v>0</v>
      </c>
      <c r="N2037" s="112" t="s">
        <v>14305</v>
      </c>
      <c r="O2037" s="61" t="s">
        <v>14306</v>
      </c>
      <c r="P2037" s="114" t="s">
        <v>14307</v>
      </c>
      <c r="Q2037" s="114" t="s">
        <v>14308</v>
      </c>
    </row>
    <row r="2038" spans="1:17">
      <c r="A2038" s="60">
        <v>43312</v>
      </c>
      <c r="B2038" s="61" t="s">
        <v>14309</v>
      </c>
      <c r="C2038" s="61" t="s">
        <v>14310</v>
      </c>
      <c r="D2038" s="61" t="s">
        <v>14311</v>
      </c>
      <c r="E2038" s="61" t="s">
        <v>25</v>
      </c>
      <c r="F2038" s="114">
        <v>45301020</v>
      </c>
      <c r="G2038" s="114">
        <v>132337535</v>
      </c>
      <c r="H2038" s="62">
        <v>4556381330.05</v>
      </c>
      <c r="I2038" s="114">
        <v>1</v>
      </c>
      <c r="J2038" s="62">
        <v>4556381330.05</v>
      </c>
      <c r="K2038" s="110">
        <v>1</v>
      </c>
      <c r="L2038" s="62">
        <v>0</v>
      </c>
      <c r="M2038" s="114">
        <v>0</v>
      </c>
      <c r="N2038" s="112" t="s">
        <v>14312</v>
      </c>
      <c r="O2038" s="61" t="s">
        <v>14313</v>
      </c>
      <c r="P2038" s="114" t="s">
        <v>14314</v>
      </c>
      <c r="Q2038" s="114" t="s">
        <v>14315</v>
      </c>
    </row>
    <row r="2039" spans="1:17">
      <c r="A2039" s="60">
        <v>43312</v>
      </c>
      <c r="B2039" s="61" t="s">
        <v>14316</v>
      </c>
      <c r="C2039" s="61" t="s">
        <v>14317</v>
      </c>
      <c r="D2039" s="61" t="s">
        <v>14318</v>
      </c>
      <c r="E2039" s="61" t="s">
        <v>25</v>
      </c>
      <c r="F2039" s="114">
        <v>35201010</v>
      </c>
      <c r="G2039" s="114">
        <v>124795504</v>
      </c>
      <c r="H2039" s="62">
        <v>5451067614.72</v>
      </c>
      <c r="I2039" s="114">
        <v>1</v>
      </c>
      <c r="J2039" s="62">
        <v>5451067614.72</v>
      </c>
      <c r="K2039" s="110">
        <v>1</v>
      </c>
      <c r="L2039" s="62">
        <v>0</v>
      </c>
      <c r="M2039" s="114">
        <v>0</v>
      </c>
      <c r="N2039" s="112" t="s">
        <v>14319</v>
      </c>
      <c r="O2039" s="61" t="s">
        <v>14320</v>
      </c>
      <c r="P2039" s="114" t="s">
        <v>14321</v>
      </c>
      <c r="Q2039" s="114" t="s">
        <v>14322</v>
      </c>
    </row>
    <row r="2040" spans="1:17">
      <c r="A2040" s="60">
        <v>43312</v>
      </c>
      <c r="B2040" s="61" t="s">
        <v>14323</v>
      </c>
      <c r="C2040" s="61" t="s">
        <v>14324</v>
      </c>
      <c r="D2040" s="61" t="s">
        <v>14325</v>
      </c>
      <c r="E2040" s="61" t="s">
        <v>25</v>
      </c>
      <c r="F2040" s="114">
        <v>20106020</v>
      </c>
      <c r="G2040" s="114">
        <v>88200000</v>
      </c>
      <c r="H2040" s="62">
        <v>4998294000</v>
      </c>
      <c r="I2040" s="114">
        <v>1</v>
      </c>
      <c r="J2040" s="62">
        <v>4998294000</v>
      </c>
      <c r="K2040" s="110">
        <v>1</v>
      </c>
      <c r="L2040" s="62">
        <v>0</v>
      </c>
      <c r="M2040" s="114">
        <v>0</v>
      </c>
      <c r="N2040" s="112" t="s">
        <v>14326</v>
      </c>
      <c r="O2040" s="61" t="s">
        <v>14327</v>
      </c>
      <c r="P2040" s="114" t="s">
        <v>14328</v>
      </c>
      <c r="Q2040" s="114" t="s">
        <v>14329</v>
      </c>
    </row>
    <row r="2041" spans="1:17">
      <c r="A2041" s="60">
        <v>43312</v>
      </c>
      <c r="B2041" s="61" t="s">
        <v>14330</v>
      </c>
      <c r="C2041" s="61" t="s">
        <v>14331</v>
      </c>
      <c r="D2041" s="61" t="s">
        <v>14332</v>
      </c>
      <c r="E2041" s="61" t="s">
        <v>25</v>
      </c>
      <c r="F2041" s="114">
        <v>45203020</v>
      </c>
      <c r="G2041" s="114">
        <v>175235660</v>
      </c>
      <c r="H2041" s="62">
        <v>4936388542.2</v>
      </c>
      <c r="I2041" s="114">
        <v>0.9</v>
      </c>
      <c r="J2041" s="62">
        <v>4442749687.98</v>
      </c>
      <c r="K2041" s="110">
        <v>1</v>
      </c>
      <c r="L2041" s="62">
        <v>0</v>
      </c>
      <c r="M2041" s="114">
        <v>0</v>
      </c>
      <c r="N2041" s="112" t="s">
        <v>14333</v>
      </c>
      <c r="O2041" s="61" t="s">
        <v>14334</v>
      </c>
      <c r="P2041" s="114" t="s">
        <v>14335</v>
      </c>
      <c r="Q2041" s="114" t="s">
        <v>14336</v>
      </c>
    </row>
    <row r="2042" spans="1:17">
      <c r="A2042" s="60">
        <v>43312</v>
      </c>
      <c r="B2042" s="61" t="s">
        <v>14337</v>
      </c>
      <c r="C2042" s="61" t="s">
        <v>14338</v>
      </c>
      <c r="D2042" s="61" t="s">
        <v>14339</v>
      </c>
      <c r="E2042" s="61" t="s">
        <v>25</v>
      </c>
      <c r="F2042" s="114">
        <v>40203010</v>
      </c>
      <c r="G2042" s="114">
        <v>200406138</v>
      </c>
      <c r="H2042" s="62">
        <v>6523219791.9</v>
      </c>
      <c r="I2042" s="114">
        <v>0.95</v>
      </c>
      <c r="J2042" s="62">
        <v>6197058802.305</v>
      </c>
      <c r="K2042" s="110">
        <v>1</v>
      </c>
      <c r="L2042" s="62">
        <v>0</v>
      </c>
      <c r="M2042" s="114">
        <v>0</v>
      </c>
      <c r="N2042" s="112" t="s">
        <v>14340</v>
      </c>
      <c r="O2042" s="61" t="s">
        <v>14341</v>
      </c>
      <c r="P2042" s="114" t="s">
        <v>14342</v>
      </c>
      <c r="Q2042" s="114" t="s">
        <v>14343</v>
      </c>
    </row>
    <row r="2043" spans="1:17">
      <c r="A2043" s="60">
        <v>43312</v>
      </c>
      <c r="B2043" s="61" t="s">
        <v>14344</v>
      </c>
      <c r="C2043" s="61" t="s">
        <v>14345</v>
      </c>
      <c r="D2043" s="61" t="s">
        <v>14346</v>
      </c>
      <c r="E2043" s="61" t="s">
        <v>25</v>
      </c>
      <c r="F2043" s="114">
        <v>20201070</v>
      </c>
      <c r="G2043" s="114">
        <v>134408950</v>
      </c>
      <c r="H2043" s="62">
        <v>7990612077.5</v>
      </c>
      <c r="I2043" s="114">
        <v>1</v>
      </c>
      <c r="J2043" s="62">
        <v>7990612077.5</v>
      </c>
      <c r="K2043" s="110">
        <v>1</v>
      </c>
      <c r="L2043" s="62">
        <v>0</v>
      </c>
      <c r="M2043" s="114">
        <v>0</v>
      </c>
      <c r="N2043" s="112" t="s">
        <v>14347</v>
      </c>
      <c r="O2043" s="61" t="s">
        <v>14348</v>
      </c>
      <c r="P2043" s="114" t="s">
        <v>14349</v>
      </c>
      <c r="Q2043" s="114" t="s">
        <v>14350</v>
      </c>
    </row>
    <row r="2044" spans="1:17">
      <c r="A2044" s="60">
        <v>43312</v>
      </c>
      <c r="B2044" s="61" t="s">
        <v>14351</v>
      </c>
      <c r="C2044" s="61" t="s">
        <v>14352</v>
      </c>
      <c r="D2044" s="61" t="s">
        <v>14353</v>
      </c>
      <c r="E2044" s="61" t="s">
        <v>25</v>
      </c>
      <c r="F2044" s="114">
        <v>40301040</v>
      </c>
      <c r="G2044" s="114">
        <v>64606471</v>
      </c>
      <c r="H2044" s="62">
        <v>5155596385.8</v>
      </c>
      <c r="I2044" s="114">
        <v>0.85</v>
      </c>
      <c r="J2044" s="62">
        <v>4382256927.93</v>
      </c>
      <c r="K2044" s="110">
        <v>1</v>
      </c>
      <c r="L2044" s="62">
        <v>0</v>
      </c>
      <c r="M2044" s="114">
        <v>0</v>
      </c>
      <c r="N2044" s="112" t="s">
        <v>14354</v>
      </c>
      <c r="O2044" s="61" t="s">
        <v>14355</v>
      </c>
      <c r="P2044" s="114" t="s">
        <v>14356</v>
      </c>
      <c r="Q2044" s="114" t="s">
        <v>14357</v>
      </c>
    </row>
    <row r="2045" spans="1:17">
      <c r="A2045" s="60">
        <v>43312</v>
      </c>
      <c r="B2045" s="61" t="s">
        <v>14358</v>
      </c>
      <c r="C2045" s="61" t="s">
        <v>14359</v>
      </c>
      <c r="D2045" s="61" t="s">
        <v>14360</v>
      </c>
      <c r="E2045" s="61" t="s">
        <v>25</v>
      </c>
      <c r="F2045" s="114">
        <v>60101040</v>
      </c>
      <c r="G2045" s="114">
        <v>98721228</v>
      </c>
      <c r="H2045" s="62">
        <v>7201713582.6</v>
      </c>
      <c r="I2045" s="114">
        <v>1</v>
      </c>
      <c r="J2045" s="62">
        <v>7201713582.6</v>
      </c>
      <c r="K2045" s="110">
        <v>1</v>
      </c>
      <c r="L2045" s="62">
        <v>0</v>
      </c>
      <c r="M2045" s="114">
        <v>0</v>
      </c>
      <c r="N2045" s="112" t="s">
        <v>14361</v>
      </c>
      <c r="O2045" s="61" t="s">
        <v>14362</v>
      </c>
      <c r="P2045" s="114" t="s">
        <v>14363</v>
      </c>
      <c r="Q2045" s="114" t="s">
        <v>14364</v>
      </c>
    </row>
    <row r="2046" spans="1:17">
      <c r="A2046" s="60">
        <v>43312</v>
      </c>
      <c r="B2046" s="61" t="s">
        <v>14365</v>
      </c>
      <c r="C2046" s="61" t="s">
        <v>14366</v>
      </c>
      <c r="D2046" s="61" t="s">
        <v>14367</v>
      </c>
      <c r="E2046" s="61" t="s">
        <v>25</v>
      </c>
      <c r="F2046" s="114">
        <v>60101080</v>
      </c>
      <c r="G2046" s="114">
        <v>83838034</v>
      </c>
      <c r="H2046" s="62">
        <v>6172994443.42</v>
      </c>
      <c r="I2046" s="114">
        <v>1</v>
      </c>
      <c r="J2046" s="62">
        <v>6172994443.42</v>
      </c>
      <c r="K2046" s="110">
        <v>1</v>
      </c>
      <c r="L2046" s="62">
        <v>0</v>
      </c>
      <c r="M2046" s="114">
        <v>0</v>
      </c>
      <c r="N2046" s="112" t="s">
        <v>14368</v>
      </c>
      <c r="O2046" s="61" t="s">
        <v>14369</v>
      </c>
      <c r="P2046" s="114" t="s">
        <v>14370</v>
      </c>
      <c r="Q2046" s="114" t="s">
        <v>14371</v>
      </c>
    </row>
    <row r="2047" spans="1:17">
      <c r="A2047" s="60">
        <v>43312</v>
      </c>
      <c r="B2047" s="61" t="s">
        <v>14372</v>
      </c>
      <c r="C2047" s="61" t="s">
        <v>14373</v>
      </c>
      <c r="D2047" s="61" t="s">
        <v>14374</v>
      </c>
      <c r="E2047" s="61" t="s">
        <v>25</v>
      </c>
      <c r="F2047" s="114">
        <v>30202030</v>
      </c>
      <c r="G2047" s="114">
        <v>146224085</v>
      </c>
      <c r="H2047" s="62">
        <v>10275166452.95</v>
      </c>
      <c r="I2047" s="114">
        <v>1</v>
      </c>
      <c r="J2047" s="62">
        <v>10275166452.95</v>
      </c>
      <c r="K2047" s="110">
        <v>1</v>
      </c>
      <c r="L2047" s="62">
        <v>0</v>
      </c>
      <c r="M2047" s="114">
        <v>0</v>
      </c>
      <c r="N2047" s="112" t="s">
        <v>14375</v>
      </c>
      <c r="O2047" s="61" t="s">
        <v>14376</v>
      </c>
      <c r="P2047" s="114" t="s">
        <v>14377</v>
      </c>
      <c r="Q2047" s="114" t="s">
        <v>14378</v>
      </c>
    </row>
    <row r="2048" spans="1:17">
      <c r="A2048" s="60">
        <v>43312</v>
      </c>
      <c r="B2048" s="61" t="s">
        <v>14379</v>
      </c>
      <c r="C2048" s="61" t="s">
        <v>14380</v>
      </c>
      <c r="D2048" s="61" t="s">
        <v>14381</v>
      </c>
      <c r="E2048" s="61" t="s">
        <v>25</v>
      </c>
      <c r="F2048" s="114">
        <v>20304020</v>
      </c>
      <c r="G2048" s="114">
        <v>41991429</v>
      </c>
      <c r="H2048" s="62">
        <v>4667347333.35</v>
      </c>
      <c r="I2048" s="114">
        <v>1</v>
      </c>
      <c r="J2048" s="62">
        <v>4667347333.35</v>
      </c>
      <c r="K2048" s="110">
        <v>1</v>
      </c>
      <c r="L2048" s="62">
        <v>0</v>
      </c>
      <c r="M2048" s="114">
        <v>0</v>
      </c>
      <c r="N2048" s="112" t="s">
        <v>14382</v>
      </c>
      <c r="O2048" s="61" t="s">
        <v>14383</v>
      </c>
      <c r="P2048" s="114" t="s">
        <v>14384</v>
      </c>
      <c r="Q2048" s="114" t="s">
        <v>14385</v>
      </c>
    </row>
    <row r="2049" spans="1:17">
      <c r="A2049" s="60">
        <v>43312</v>
      </c>
      <c r="B2049" s="61" t="s">
        <v>14386</v>
      </c>
      <c r="C2049" s="61" t="s">
        <v>14387</v>
      </c>
      <c r="D2049" s="61" t="s">
        <v>14388</v>
      </c>
      <c r="E2049" s="61" t="s">
        <v>25</v>
      </c>
      <c r="F2049" s="114">
        <v>35201010</v>
      </c>
      <c r="G2049" s="114">
        <v>21105476</v>
      </c>
      <c r="H2049" s="62">
        <v>4607958575.08</v>
      </c>
      <c r="I2049" s="114">
        <v>1</v>
      </c>
      <c r="J2049" s="62">
        <v>4607958575.08</v>
      </c>
      <c r="K2049" s="110">
        <v>1</v>
      </c>
      <c r="L2049" s="62">
        <v>0</v>
      </c>
      <c r="M2049" s="114">
        <v>0</v>
      </c>
      <c r="N2049" s="112" t="s">
        <v>14389</v>
      </c>
      <c r="O2049" s="61" t="s">
        <v>14390</v>
      </c>
      <c r="P2049" s="114" t="s">
        <v>14391</v>
      </c>
      <c r="Q2049" s="114" t="s">
        <v>14392</v>
      </c>
    </row>
    <row r="2050" spans="1:17">
      <c r="A2050" s="60">
        <v>43312</v>
      </c>
      <c r="B2050" s="61" t="s">
        <v>14393</v>
      </c>
      <c r="C2050" s="61" t="s">
        <v>14394</v>
      </c>
      <c r="D2050" s="61" t="s">
        <v>14395</v>
      </c>
      <c r="E2050" s="61" t="s">
        <v>25</v>
      </c>
      <c r="F2050" s="114">
        <v>20106020</v>
      </c>
      <c r="G2050" s="114">
        <v>65644512</v>
      </c>
      <c r="H2050" s="62">
        <v>6166645457.28</v>
      </c>
      <c r="I2050" s="114">
        <v>0.95</v>
      </c>
      <c r="J2050" s="62">
        <v>5858313184.416</v>
      </c>
      <c r="K2050" s="110">
        <v>1</v>
      </c>
      <c r="L2050" s="62">
        <v>0</v>
      </c>
      <c r="M2050" s="114">
        <v>0</v>
      </c>
      <c r="N2050" s="112" t="s">
        <v>14396</v>
      </c>
      <c r="O2050" s="61" t="s">
        <v>14397</v>
      </c>
      <c r="P2050" s="114" t="s">
        <v>14398</v>
      </c>
      <c r="Q2050" s="114" t="s">
        <v>14399</v>
      </c>
    </row>
    <row r="2051" spans="1:17">
      <c r="A2051" s="60">
        <v>43312</v>
      </c>
      <c r="B2051" s="61" t="s">
        <v>14400</v>
      </c>
      <c r="C2051" s="61" t="s">
        <v>14401</v>
      </c>
      <c r="D2051" s="61" t="s">
        <v>14402</v>
      </c>
      <c r="E2051" s="61" t="s">
        <v>25</v>
      </c>
      <c r="F2051" s="114">
        <v>45203015</v>
      </c>
      <c r="G2051" s="114">
        <v>24830204</v>
      </c>
      <c r="H2051" s="62">
        <v>5383684831.28</v>
      </c>
      <c r="I2051" s="114">
        <v>1</v>
      </c>
      <c r="J2051" s="62">
        <v>5383684831.28</v>
      </c>
      <c r="K2051" s="110">
        <v>1</v>
      </c>
      <c r="L2051" s="62">
        <v>0</v>
      </c>
      <c r="M2051" s="114">
        <v>0</v>
      </c>
      <c r="N2051" s="112" t="s">
        <v>14403</v>
      </c>
      <c r="O2051" s="61" t="s">
        <v>14404</v>
      </c>
      <c r="P2051" s="114" t="s">
        <v>14405</v>
      </c>
      <c r="Q2051" s="114" t="s">
        <v>14406</v>
      </c>
    </row>
    <row r="2052" spans="1:17">
      <c r="A2052" s="60">
        <v>43312</v>
      </c>
      <c r="B2052" s="61" t="s">
        <v>14407</v>
      </c>
      <c r="C2052" s="61" t="s">
        <v>14408</v>
      </c>
      <c r="D2052" s="61" t="s">
        <v>14409</v>
      </c>
      <c r="E2052" s="61" t="s">
        <v>25</v>
      </c>
      <c r="F2052" s="114">
        <v>35101010</v>
      </c>
      <c r="G2052" s="114">
        <v>48211559</v>
      </c>
      <c r="H2052" s="62">
        <v>5309538992.67</v>
      </c>
      <c r="I2052" s="114">
        <v>1</v>
      </c>
      <c r="J2052" s="62">
        <v>5309538992.67</v>
      </c>
      <c r="K2052" s="110">
        <v>1</v>
      </c>
      <c r="L2052" s="62">
        <v>0</v>
      </c>
      <c r="M2052" s="114">
        <v>0</v>
      </c>
      <c r="N2052" s="112" t="s">
        <v>14410</v>
      </c>
      <c r="O2052" s="61" t="s">
        <v>14411</v>
      </c>
      <c r="P2052" s="114" t="s">
        <v>14412</v>
      </c>
      <c r="Q2052" s="114" t="s">
        <v>14413</v>
      </c>
    </row>
    <row r="2053" spans="1:17">
      <c r="A2053" s="60">
        <v>43312</v>
      </c>
      <c r="B2053" s="61" t="s">
        <v>14414</v>
      </c>
      <c r="C2053" s="61" t="s">
        <v>14415</v>
      </c>
      <c r="D2053" s="61" t="s">
        <v>14416</v>
      </c>
      <c r="E2053" s="61" t="s">
        <v>25</v>
      </c>
      <c r="F2053" s="114">
        <v>35201010</v>
      </c>
      <c r="G2053" s="114">
        <v>29937504</v>
      </c>
      <c r="H2053" s="62">
        <v>5017226295.36</v>
      </c>
      <c r="I2053" s="114">
        <v>0.75</v>
      </c>
      <c r="J2053" s="62">
        <v>3762919721.52</v>
      </c>
      <c r="K2053" s="110">
        <v>1</v>
      </c>
      <c r="L2053" s="62">
        <v>0</v>
      </c>
      <c r="M2053" s="114">
        <v>0</v>
      </c>
      <c r="N2053" s="112" t="s">
        <v>14417</v>
      </c>
      <c r="O2053" s="61" t="s">
        <v>14418</v>
      </c>
      <c r="P2053" s="114" t="s">
        <v>14419</v>
      </c>
      <c r="Q2053" s="114" t="s">
        <v>14420</v>
      </c>
    </row>
    <row r="2054" spans="1:17">
      <c r="A2054" s="60">
        <v>43312</v>
      </c>
      <c r="B2054" s="61" t="s">
        <v>14421</v>
      </c>
      <c r="C2054" s="61" t="s">
        <v>14422</v>
      </c>
      <c r="D2054" s="61" t="s">
        <v>14423</v>
      </c>
      <c r="E2054" s="61" t="s">
        <v>25</v>
      </c>
      <c r="F2054" s="114">
        <v>40203020</v>
      </c>
      <c r="G2054" s="114">
        <v>90041309</v>
      </c>
      <c r="H2054" s="62">
        <v>5968838373.61</v>
      </c>
      <c r="I2054" s="114">
        <v>1</v>
      </c>
      <c r="J2054" s="62">
        <v>5968838373.61</v>
      </c>
      <c r="K2054" s="110">
        <v>1</v>
      </c>
      <c r="L2054" s="62">
        <v>0</v>
      </c>
      <c r="M2054" s="114">
        <v>0</v>
      </c>
      <c r="N2054" s="112" t="s">
        <v>14424</v>
      </c>
      <c r="O2054" s="61" t="s">
        <v>14425</v>
      </c>
      <c r="P2054" s="114" t="s">
        <v>14426</v>
      </c>
      <c r="Q2054" s="114" t="s">
        <v>14427</v>
      </c>
    </row>
    <row r="2055" spans="1:17">
      <c r="A2055" s="60">
        <v>43312</v>
      </c>
      <c r="B2055" s="61" t="s">
        <v>14428</v>
      </c>
      <c r="C2055" s="61" t="s">
        <v>14429</v>
      </c>
      <c r="D2055" s="61" t="s">
        <v>14430</v>
      </c>
      <c r="E2055" s="61" t="s">
        <v>25</v>
      </c>
      <c r="F2055" s="114">
        <v>25401030</v>
      </c>
      <c r="G2055" s="114">
        <v>19025439</v>
      </c>
      <c r="H2055" s="62">
        <v>5939361547.02</v>
      </c>
      <c r="I2055" s="114">
        <v>1</v>
      </c>
      <c r="J2055" s="62">
        <v>5939361547.02</v>
      </c>
      <c r="K2055" s="110">
        <v>1</v>
      </c>
      <c r="L2055" s="62">
        <v>0</v>
      </c>
      <c r="M2055" s="114">
        <v>0</v>
      </c>
      <c r="N2055" s="112" t="s">
        <v>14431</v>
      </c>
      <c r="O2055" s="61" t="s">
        <v>14432</v>
      </c>
      <c r="P2055" s="114" t="s">
        <v>14433</v>
      </c>
      <c r="Q2055" s="114" t="s">
        <v>14434</v>
      </c>
    </row>
    <row r="2056" spans="1:17">
      <c r="A2056" s="60">
        <v>43312</v>
      </c>
      <c r="B2056" s="61" t="s">
        <v>14435</v>
      </c>
      <c r="C2056" s="61" t="s">
        <v>14436</v>
      </c>
      <c r="D2056" s="61" t="s">
        <v>14437</v>
      </c>
      <c r="E2056" s="61" t="s">
        <v>25</v>
      </c>
      <c r="F2056" s="114">
        <v>40203040</v>
      </c>
      <c r="G2056" s="114">
        <v>37629246</v>
      </c>
      <c r="H2056" s="62">
        <v>7291418997.42</v>
      </c>
      <c r="I2056" s="114">
        <v>1</v>
      </c>
      <c r="J2056" s="62">
        <v>7291418997.42</v>
      </c>
      <c r="K2056" s="110">
        <v>1</v>
      </c>
      <c r="L2056" s="62">
        <v>0</v>
      </c>
      <c r="M2056" s="114">
        <v>0</v>
      </c>
      <c r="N2056" s="112" t="s">
        <v>14438</v>
      </c>
      <c r="O2056" s="61" t="s">
        <v>14439</v>
      </c>
      <c r="P2056" s="114" t="s">
        <v>14440</v>
      </c>
      <c r="Q2056" s="114" t="s">
        <v>14441</v>
      </c>
    </row>
    <row r="2057" spans="1:17">
      <c r="A2057" s="60">
        <v>43312</v>
      </c>
      <c r="B2057" s="61" t="s">
        <v>14442</v>
      </c>
      <c r="C2057" s="61" t="s">
        <v>14443</v>
      </c>
      <c r="D2057" s="61" t="s">
        <v>14444</v>
      </c>
      <c r="E2057" s="61" t="s">
        <v>25</v>
      </c>
      <c r="F2057" s="114">
        <v>35101010</v>
      </c>
      <c r="G2057" s="114">
        <v>51671144</v>
      </c>
      <c r="H2057" s="62">
        <v>5137145136.48</v>
      </c>
      <c r="I2057" s="114">
        <v>0.95</v>
      </c>
      <c r="J2057" s="62">
        <v>4880287879.656</v>
      </c>
      <c r="K2057" s="110">
        <v>1</v>
      </c>
      <c r="L2057" s="62">
        <v>0</v>
      </c>
      <c r="M2057" s="114">
        <v>0</v>
      </c>
      <c r="N2057" s="112" t="s">
        <v>14445</v>
      </c>
      <c r="O2057" s="61" t="s">
        <v>14446</v>
      </c>
      <c r="P2057" s="114" t="s">
        <v>14447</v>
      </c>
      <c r="Q2057" s="114" t="s">
        <v>14448</v>
      </c>
    </row>
    <row r="2058" spans="1:17">
      <c r="A2058" s="60">
        <v>43312</v>
      </c>
      <c r="B2058" s="61" t="s">
        <v>14449</v>
      </c>
      <c r="C2058" s="61" t="s">
        <v>14450</v>
      </c>
      <c r="D2058" s="61" t="s">
        <v>14451</v>
      </c>
      <c r="E2058" s="61" t="s">
        <v>25</v>
      </c>
      <c r="F2058" s="114">
        <v>55103010</v>
      </c>
      <c r="G2058" s="114">
        <v>195304376</v>
      </c>
      <c r="H2058" s="62">
        <v>5663826904</v>
      </c>
      <c r="I2058" s="114">
        <v>0.95</v>
      </c>
      <c r="J2058" s="62">
        <v>5380635558.8</v>
      </c>
      <c r="K2058" s="110">
        <v>1</v>
      </c>
      <c r="L2058" s="62">
        <v>0</v>
      </c>
      <c r="M2058" s="114">
        <v>0</v>
      </c>
      <c r="N2058" s="112" t="s">
        <v>14452</v>
      </c>
      <c r="O2058" s="61" t="s">
        <v>14453</v>
      </c>
      <c r="P2058" s="114" t="s">
        <v>14454</v>
      </c>
      <c r="Q2058" s="114" t="s">
        <v>14455</v>
      </c>
    </row>
    <row r="2059" spans="1:17">
      <c r="A2059" s="60">
        <v>43312</v>
      </c>
      <c r="B2059" s="61" t="s">
        <v>14456</v>
      </c>
      <c r="C2059" s="61" t="s">
        <v>14457</v>
      </c>
      <c r="D2059" s="61" t="s">
        <v>14458</v>
      </c>
      <c r="E2059" s="61" t="s">
        <v>25</v>
      </c>
      <c r="F2059" s="114">
        <v>60101050</v>
      </c>
      <c r="G2059" s="114">
        <v>364424000</v>
      </c>
      <c r="H2059" s="62">
        <v>5251349840</v>
      </c>
      <c r="I2059" s="114">
        <v>1</v>
      </c>
      <c r="J2059" s="62">
        <v>5251349840</v>
      </c>
      <c r="K2059" s="110">
        <v>1</v>
      </c>
      <c r="L2059" s="62">
        <v>0</v>
      </c>
      <c r="M2059" s="114">
        <v>0</v>
      </c>
      <c r="N2059" s="112" t="s">
        <v>14459</v>
      </c>
      <c r="O2059" s="61" t="s">
        <v>14460</v>
      </c>
      <c r="P2059" s="114" t="s">
        <v>14461</v>
      </c>
      <c r="Q2059" s="114" t="s">
        <v>14462</v>
      </c>
    </row>
    <row r="2060" spans="1:17">
      <c r="A2060" s="60">
        <v>43312</v>
      </c>
      <c r="B2060" s="61" t="s">
        <v>14463</v>
      </c>
      <c r="C2060" s="61" t="s">
        <v>14464</v>
      </c>
      <c r="D2060" s="61" t="s">
        <v>14465</v>
      </c>
      <c r="E2060" s="61" t="s">
        <v>25</v>
      </c>
      <c r="F2060" s="114">
        <v>40102010</v>
      </c>
      <c r="G2060" s="114">
        <v>370862190</v>
      </c>
      <c r="H2060" s="62">
        <v>4628360131.2</v>
      </c>
      <c r="I2060" s="114">
        <v>1</v>
      </c>
      <c r="J2060" s="62">
        <v>4628360131.2</v>
      </c>
      <c r="K2060" s="110">
        <v>1</v>
      </c>
      <c r="L2060" s="62">
        <v>0</v>
      </c>
      <c r="M2060" s="114">
        <v>0</v>
      </c>
      <c r="N2060" s="112" t="s">
        <v>14466</v>
      </c>
      <c r="O2060" s="61" t="s">
        <v>14467</v>
      </c>
      <c r="P2060" s="114" t="s">
        <v>14468</v>
      </c>
      <c r="Q2060" s="114" t="s">
        <v>14469</v>
      </c>
    </row>
    <row r="2061" spans="1:17">
      <c r="A2061" s="60">
        <v>43312</v>
      </c>
      <c r="B2061" s="61" t="s">
        <v>14470</v>
      </c>
      <c r="C2061" s="61" t="s">
        <v>14471</v>
      </c>
      <c r="D2061" s="61" t="s">
        <v>14472</v>
      </c>
      <c r="E2061" s="61" t="s">
        <v>25</v>
      </c>
      <c r="F2061" s="114">
        <v>45301010</v>
      </c>
      <c r="G2061" s="114">
        <v>54487946</v>
      </c>
      <c r="H2061" s="62">
        <v>5138213307.8</v>
      </c>
      <c r="I2061" s="114">
        <v>1</v>
      </c>
      <c r="J2061" s="62">
        <v>5138213307.8</v>
      </c>
      <c r="K2061" s="110">
        <v>1</v>
      </c>
      <c r="L2061" s="62">
        <v>0</v>
      </c>
      <c r="M2061" s="114">
        <v>0</v>
      </c>
      <c r="N2061" s="112" t="s">
        <v>14473</v>
      </c>
      <c r="O2061" s="61" t="s">
        <v>14474</v>
      </c>
      <c r="P2061" s="114" t="s">
        <v>14475</v>
      </c>
      <c r="Q2061" s="114" t="s">
        <v>14476</v>
      </c>
    </row>
    <row r="2062" spans="1:17">
      <c r="A2062" s="60">
        <v>43312</v>
      </c>
      <c r="B2062" s="61" t="s">
        <v>14477</v>
      </c>
      <c r="C2062" s="61" t="s">
        <v>14478</v>
      </c>
      <c r="D2062" s="61" t="s">
        <v>14479</v>
      </c>
      <c r="E2062" s="61" t="s">
        <v>25</v>
      </c>
      <c r="F2062" s="114">
        <v>35102030</v>
      </c>
      <c r="G2062" s="114">
        <v>59690246</v>
      </c>
      <c r="H2062" s="62">
        <v>6213157706.14</v>
      </c>
      <c r="I2062" s="114">
        <v>0.95</v>
      </c>
      <c r="J2062" s="62">
        <v>5902499820.833</v>
      </c>
      <c r="K2062" s="110">
        <v>1</v>
      </c>
      <c r="L2062" s="62">
        <v>0</v>
      </c>
      <c r="M2062" s="114">
        <v>0</v>
      </c>
      <c r="N2062" s="112" t="s">
        <v>14480</v>
      </c>
      <c r="O2062" s="61" t="s">
        <v>14481</v>
      </c>
      <c r="P2062" s="114" t="s">
        <v>14482</v>
      </c>
      <c r="Q2062" s="114" t="s">
        <v>14483</v>
      </c>
    </row>
    <row r="2063" spans="1:17">
      <c r="A2063" s="60">
        <v>43312</v>
      </c>
      <c r="B2063" s="61" t="s">
        <v>14484</v>
      </c>
      <c r="C2063" s="61" t="s">
        <v>14485</v>
      </c>
      <c r="D2063" s="61" t="s">
        <v>14486</v>
      </c>
      <c r="E2063" s="61" t="s">
        <v>25</v>
      </c>
      <c r="F2063" s="114">
        <v>45301020</v>
      </c>
      <c r="G2063" s="114">
        <v>41614000</v>
      </c>
      <c r="H2063" s="62">
        <v>5521345520</v>
      </c>
      <c r="I2063" s="114">
        <v>0.95</v>
      </c>
      <c r="J2063" s="62">
        <v>5245278244</v>
      </c>
      <c r="K2063" s="110">
        <v>1</v>
      </c>
      <c r="L2063" s="62">
        <v>0</v>
      </c>
      <c r="M2063" s="114">
        <v>0</v>
      </c>
      <c r="N2063" s="112" t="s">
        <v>14487</v>
      </c>
      <c r="O2063" s="61" t="s">
        <v>14488</v>
      </c>
      <c r="P2063" s="114" t="s">
        <v>14489</v>
      </c>
      <c r="Q2063" s="114" t="s">
        <v>14490</v>
      </c>
    </row>
    <row r="2064" spans="1:17">
      <c r="A2064" s="60">
        <v>43312</v>
      </c>
      <c r="B2064" s="61" t="s">
        <v>14491</v>
      </c>
      <c r="C2064" s="61" t="s">
        <v>14492</v>
      </c>
      <c r="D2064" s="61" t="s">
        <v>14493</v>
      </c>
      <c r="E2064" s="61" t="s">
        <v>25</v>
      </c>
      <c r="F2064" s="114">
        <v>10102020</v>
      </c>
      <c r="G2064" s="114">
        <v>172572873</v>
      </c>
      <c r="H2064" s="62">
        <v>5739773755.98</v>
      </c>
      <c r="I2064" s="114">
        <v>0.95</v>
      </c>
      <c r="J2064" s="62">
        <v>5452785068.181</v>
      </c>
      <c r="K2064" s="110">
        <v>1</v>
      </c>
      <c r="L2064" s="62">
        <v>0</v>
      </c>
      <c r="M2064" s="114">
        <v>0</v>
      </c>
      <c r="N2064" s="112" t="s">
        <v>14494</v>
      </c>
      <c r="O2064" s="61" t="s">
        <v>14495</v>
      </c>
      <c r="P2064" s="114" t="s">
        <v>14496</v>
      </c>
      <c r="Q2064" s="114" t="s">
        <v>14497</v>
      </c>
    </row>
    <row r="2065" spans="1:17">
      <c r="A2065" s="60">
        <v>43312</v>
      </c>
      <c r="B2065" s="61" t="s">
        <v>14498</v>
      </c>
      <c r="C2065" s="61" t="s">
        <v>14499</v>
      </c>
      <c r="D2065" s="61" t="s">
        <v>14500</v>
      </c>
      <c r="E2065" s="61" t="s">
        <v>25</v>
      </c>
      <c r="F2065" s="114">
        <v>55102010</v>
      </c>
      <c r="G2065" s="114">
        <v>85801778</v>
      </c>
      <c r="H2065" s="62">
        <v>4607555478.6</v>
      </c>
      <c r="I2065" s="114">
        <v>0.9</v>
      </c>
      <c r="J2065" s="62">
        <v>4146799930.74</v>
      </c>
      <c r="K2065" s="110">
        <v>1</v>
      </c>
      <c r="L2065" s="62">
        <v>0</v>
      </c>
      <c r="M2065" s="114">
        <v>0</v>
      </c>
      <c r="N2065" s="112" t="s">
        <v>14501</v>
      </c>
      <c r="O2065" s="61" t="s">
        <v>14502</v>
      </c>
      <c r="P2065" s="114" t="s">
        <v>14503</v>
      </c>
      <c r="Q2065" s="114" t="s">
        <v>14504</v>
      </c>
    </row>
    <row r="2066" spans="1:17">
      <c r="A2066" s="60">
        <v>43312</v>
      </c>
      <c r="B2066" s="61" t="s">
        <v>14505</v>
      </c>
      <c r="C2066" s="61" t="s">
        <v>14506</v>
      </c>
      <c r="D2066" s="61" t="s">
        <v>14507</v>
      </c>
      <c r="E2066" s="61" t="s">
        <v>25</v>
      </c>
      <c r="F2066" s="114">
        <v>45203010</v>
      </c>
      <c r="G2066" s="114">
        <v>131204795</v>
      </c>
      <c r="H2066" s="62">
        <v>5748082068.95</v>
      </c>
      <c r="I2066" s="114">
        <v>0.95</v>
      </c>
      <c r="J2066" s="62">
        <v>5460677965.5025</v>
      </c>
      <c r="K2066" s="110">
        <v>1</v>
      </c>
      <c r="L2066" s="62">
        <v>0</v>
      </c>
      <c r="M2066" s="114">
        <v>0</v>
      </c>
      <c r="N2066" s="112" t="s">
        <v>14508</v>
      </c>
      <c r="O2066" s="61" t="s">
        <v>14509</v>
      </c>
      <c r="P2066" s="114" t="s">
        <v>14510</v>
      </c>
      <c r="Q2066" s="114" t="s">
        <v>14511</v>
      </c>
    </row>
    <row r="2067" spans="1:17">
      <c r="A2067" s="60">
        <v>43312</v>
      </c>
      <c r="B2067" s="61" t="s">
        <v>14512</v>
      </c>
      <c r="C2067" s="61" t="s">
        <v>14513</v>
      </c>
      <c r="D2067" s="61" t="s">
        <v>14514</v>
      </c>
      <c r="E2067" s="61" t="s">
        <v>25</v>
      </c>
      <c r="F2067" s="114">
        <v>35201010</v>
      </c>
      <c r="G2067" s="114">
        <v>89882062</v>
      </c>
      <c r="H2067" s="62">
        <v>9032248410.38</v>
      </c>
      <c r="I2067" s="114">
        <v>1</v>
      </c>
      <c r="J2067" s="62">
        <v>9032248410.38</v>
      </c>
      <c r="K2067" s="110">
        <v>1</v>
      </c>
      <c r="L2067" s="62">
        <v>0</v>
      </c>
      <c r="M2067" s="114">
        <v>0</v>
      </c>
      <c r="N2067" s="112" t="s">
        <v>14515</v>
      </c>
      <c r="O2067" s="61" t="s">
        <v>14516</v>
      </c>
      <c r="P2067" s="114" t="s">
        <v>14517</v>
      </c>
      <c r="Q2067" s="114" t="s">
        <v>14518</v>
      </c>
    </row>
    <row r="2068" spans="1:17">
      <c r="A2068" s="60">
        <v>43312</v>
      </c>
      <c r="B2068" s="61" t="s">
        <v>14519</v>
      </c>
      <c r="C2068" s="61" t="s">
        <v>14520</v>
      </c>
      <c r="D2068" s="61" t="s">
        <v>14521</v>
      </c>
      <c r="E2068" s="61" t="s">
        <v>25</v>
      </c>
      <c r="F2068" s="114">
        <v>45101010</v>
      </c>
      <c r="G2068" s="114">
        <v>55441340</v>
      </c>
      <c r="H2068" s="62">
        <v>5416618918</v>
      </c>
      <c r="I2068" s="114">
        <v>0.75</v>
      </c>
      <c r="J2068" s="62">
        <v>4062464188.5</v>
      </c>
      <c r="K2068" s="110">
        <v>1</v>
      </c>
      <c r="L2068" s="62">
        <v>0</v>
      </c>
      <c r="M2068" s="114">
        <v>0</v>
      </c>
      <c r="N2068" s="112" t="s">
        <v>14522</v>
      </c>
      <c r="O2068" s="61" t="s">
        <v>14523</v>
      </c>
      <c r="P2068" s="114" t="s">
        <v>14524</v>
      </c>
      <c r="Q2068" s="114" t="s">
        <v>14525</v>
      </c>
    </row>
    <row r="2069" spans="1:17">
      <c r="A2069" s="60">
        <v>43312</v>
      </c>
      <c r="B2069" s="61" t="s">
        <v>14526</v>
      </c>
      <c r="C2069" s="61" t="s">
        <v>14527</v>
      </c>
      <c r="D2069" s="61" t="s">
        <v>14528</v>
      </c>
      <c r="E2069" s="61" t="s">
        <v>25</v>
      </c>
      <c r="F2069" s="114">
        <v>40204010</v>
      </c>
      <c r="G2069" s="114">
        <v>336135391</v>
      </c>
      <c r="H2069" s="62">
        <v>6013462144.99</v>
      </c>
      <c r="I2069" s="114">
        <v>1</v>
      </c>
      <c r="J2069" s="62">
        <v>6013462144.99</v>
      </c>
      <c r="K2069" s="110">
        <v>1</v>
      </c>
      <c r="L2069" s="62">
        <v>0</v>
      </c>
      <c r="M2069" s="114">
        <v>0</v>
      </c>
      <c r="N2069" s="112" t="s">
        <v>14529</v>
      </c>
      <c r="O2069" s="61" t="s">
        <v>14530</v>
      </c>
      <c r="P2069" s="114" t="s">
        <v>14531</v>
      </c>
      <c r="Q2069" s="114" t="s">
        <v>14532</v>
      </c>
    </row>
    <row r="2070" spans="1:17">
      <c r="A2070" s="60">
        <v>43312</v>
      </c>
      <c r="B2070" s="61" t="s">
        <v>14533</v>
      </c>
      <c r="C2070" s="61" t="s">
        <v>14534</v>
      </c>
      <c r="D2070" s="61" t="s">
        <v>14535</v>
      </c>
      <c r="E2070" s="61" t="s">
        <v>25</v>
      </c>
      <c r="F2070" s="114">
        <v>15101050</v>
      </c>
      <c r="G2070" s="114">
        <v>11779143</v>
      </c>
      <c r="H2070" s="62">
        <v>4822852309.92</v>
      </c>
      <c r="I2070" s="114">
        <v>0.8</v>
      </c>
      <c r="J2070" s="62">
        <v>3858281847.936</v>
      </c>
      <c r="K2070" s="110">
        <v>1</v>
      </c>
      <c r="L2070" s="62">
        <v>0</v>
      </c>
      <c r="M2070" s="114">
        <v>0</v>
      </c>
      <c r="N2070" s="112" t="s">
        <v>14536</v>
      </c>
      <c r="O2070" s="61" t="s">
        <v>14537</v>
      </c>
      <c r="P2070" s="114" t="s">
        <v>14538</v>
      </c>
      <c r="Q2070" s="114" t="s">
        <v>14539</v>
      </c>
    </row>
    <row r="2071" spans="1:17">
      <c r="A2071" s="60">
        <v>43312</v>
      </c>
      <c r="B2071" s="61" t="s">
        <v>14540</v>
      </c>
      <c r="C2071" s="61" t="s">
        <v>14541</v>
      </c>
      <c r="D2071" s="61" t="s">
        <v>14542</v>
      </c>
      <c r="E2071" s="61" t="s">
        <v>25</v>
      </c>
      <c r="F2071" s="114">
        <v>20106020</v>
      </c>
      <c r="G2071" s="114">
        <v>57973000</v>
      </c>
      <c r="H2071" s="62">
        <v>7774759030</v>
      </c>
      <c r="I2071" s="114">
        <v>0.9</v>
      </c>
      <c r="J2071" s="62">
        <v>6997283127</v>
      </c>
      <c r="K2071" s="110">
        <v>1</v>
      </c>
      <c r="L2071" s="62">
        <v>0</v>
      </c>
      <c r="M2071" s="114">
        <v>0</v>
      </c>
      <c r="N2071" s="112" t="s">
        <v>14543</v>
      </c>
      <c r="O2071" s="61" t="s">
        <v>14544</v>
      </c>
      <c r="P2071" s="114" t="s">
        <v>14545</v>
      </c>
      <c r="Q2071" s="114" t="s">
        <v>14546</v>
      </c>
    </row>
    <row r="2072" spans="1:17">
      <c r="A2072" s="60">
        <v>43312</v>
      </c>
      <c r="B2072" s="61" t="s">
        <v>14547</v>
      </c>
      <c r="C2072" s="61" t="s">
        <v>14548</v>
      </c>
      <c r="D2072" s="61" t="s">
        <v>14549</v>
      </c>
      <c r="E2072" s="61" t="s">
        <v>25</v>
      </c>
      <c r="F2072" s="114">
        <v>55105010</v>
      </c>
      <c r="G2072" s="114">
        <v>317666137</v>
      </c>
      <c r="H2072" s="62">
        <v>10060486558.79</v>
      </c>
      <c r="I2072" s="114">
        <v>0.95</v>
      </c>
      <c r="J2072" s="62">
        <v>9557462230.8505</v>
      </c>
      <c r="K2072" s="110">
        <v>1</v>
      </c>
      <c r="L2072" s="62">
        <v>0</v>
      </c>
      <c r="M2072" s="114">
        <v>0</v>
      </c>
      <c r="N2072" s="112" t="s">
        <v>14550</v>
      </c>
      <c r="O2072" s="61" t="s">
        <v>14551</v>
      </c>
      <c r="P2072" s="114" t="s">
        <v>14552</v>
      </c>
      <c r="Q2072" s="114" t="s">
        <v>14553</v>
      </c>
    </row>
    <row r="2073" spans="1:17">
      <c r="A2073" s="60">
        <v>43312</v>
      </c>
      <c r="B2073" s="61" t="s">
        <v>14554</v>
      </c>
      <c r="C2073" s="61" t="s">
        <v>14555</v>
      </c>
      <c r="D2073" s="61" t="s">
        <v>14556</v>
      </c>
      <c r="E2073" s="61" t="s">
        <v>25</v>
      </c>
      <c r="F2073" s="114">
        <v>45101010</v>
      </c>
      <c r="G2073" s="114">
        <v>120114416</v>
      </c>
      <c r="H2073" s="62">
        <v>5872393798.24</v>
      </c>
      <c r="I2073" s="114">
        <v>0.95</v>
      </c>
      <c r="J2073" s="62">
        <v>5578774108.328</v>
      </c>
      <c r="K2073" s="110">
        <v>1</v>
      </c>
      <c r="L2073" s="62">
        <v>0</v>
      </c>
      <c r="M2073" s="114">
        <v>0</v>
      </c>
      <c r="N2073" s="112" t="s">
        <v>14557</v>
      </c>
      <c r="O2073" s="61" t="s">
        <v>14558</v>
      </c>
      <c r="P2073" s="114" t="s">
        <v>14559</v>
      </c>
      <c r="Q2073" s="114" t="s">
        <v>14560</v>
      </c>
    </row>
    <row r="2074" spans="1:17">
      <c r="A2074" s="60">
        <v>43312</v>
      </c>
      <c r="B2074" s="61" t="s">
        <v>14561</v>
      </c>
      <c r="C2074" s="61" t="s">
        <v>14562</v>
      </c>
      <c r="D2074" s="61" t="s">
        <v>14563</v>
      </c>
      <c r="E2074" s="61" t="s">
        <v>25</v>
      </c>
      <c r="F2074" s="114">
        <v>20104010</v>
      </c>
      <c r="G2074" s="114">
        <v>181597391</v>
      </c>
      <c r="H2074" s="62">
        <v>4975768513.4</v>
      </c>
      <c r="I2074" s="114">
        <v>0.95</v>
      </c>
      <c r="J2074" s="62">
        <v>4726980087.73</v>
      </c>
      <c r="K2074" s="110">
        <v>1</v>
      </c>
      <c r="L2074" s="62">
        <v>0</v>
      </c>
      <c r="M2074" s="114">
        <v>0</v>
      </c>
      <c r="N2074" s="112" t="s">
        <v>14564</v>
      </c>
      <c r="O2074" s="61" t="s">
        <v>14565</v>
      </c>
      <c r="P2074" s="114" t="s">
        <v>14566</v>
      </c>
      <c r="Q2074" s="114" t="s">
        <v>14567</v>
      </c>
    </row>
    <row r="2075" spans="1:17">
      <c r="A2075" s="60">
        <v>43312</v>
      </c>
      <c r="B2075" s="61" t="s">
        <v>14568</v>
      </c>
      <c r="C2075" s="61" t="s">
        <v>14569</v>
      </c>
      <c r="D2075" s="61" t="s">
        <v>14570</v>
      </c>
      <c r="E2075" s="61" t="s">
        <v>25</v>
      </c>
      <c r="F2075" s="114">
        <v>40301040</v>
      </c>
      <c r="G2075" s="114">
        <v>269347468</v>
      </c>
      <c r="H2075" s="62">
        <v>5739794543.08</v>
      </c>
      <c r="I2075" s="114">
        <v>0.95</v>
      </c>
      <c r="J2075" s="62">
        <v>5452804815.926</v>
      </c>
      <c r="K2075" s="110">
        <v>1</v>
      </c>
      <c r="L2075" s="62">
        <v>0</v>
      </c>
      <c r="M2075" s="114">
        <v>0</v>
      </c>
      <c r="N2075" s="112" t="s">
        <v>14571</v>
      </c>
      <c r="O2075" s="61" t="s">
        <v>14572</v>
      </c>
      <c r="P2075" s="114" t="s">
        <v>14573</v>
      </c>
      <c r="Q2075" s="114" t="s">
        <v>14574</v>
      </c>
    </row>
    <row r="2076" spans="1:17">
      <c r="A2076" s="60">
        <v>43312</v>
      </c>
      <c r="B2076" s="61" t="s">
        <v>14575</v>
      </c>
      <c r="C2076" s="61" t="s">
        <v>14576</v>
      </c>
      <c r="D2076" s="61" t="s">
        <v>14577</v>
      </c>
      <c r="E2076" s="61" t="s">
        <v>25</v>
      </c>
      <c r="F2076" s="114">
        <v>15101010</v>
      </c>
      <c r="G2076" s="114">
        <v>167165736</v>
      </c>
      <c r="H2076" s="62">
        <v>4933060869.36</v>
      </c>
      <c r="I2076" s="114">
        <v>1</v>
      </c>
      <c r="J2076" s="62">
        <v>4933060869.36</v>
      </c>
      <c r="K2076" s="110">
        <v>1</v>
      </c>
      <c r="L2076" s="62">
        <v>0</v>
      </c>
      <c r="M2076" s="114">
        <v>0</v>
      </c>
      <c r="N2076" s="112" t="s">
        <v>14578</v>
      </c>
      <c r="O2076" s="61" t="s">
        <v>14579</v>
      </c>
      <c r="P2076" s="114" t="s">
        <v>14580</v>
      </c>
      <c r="Q2076" s="114" t="s">
        <v>14581</v>
      </c>
    </row>
    <row r="2077" spans="1:17">
      <c r="A2077" s="60">
        <v>43312</v>
      </c>
      <c r="B2077" s="61" t="s">
        <v>14582</v>
      </c>
      <c r="C2077" s="61" t="s">
        <v>14583</v>
      </c>
      <c r="D2077" s="61" t="s">
        <v>14584</v>
      </c>
      <c r="E2077" s="61" t="s">
        <v>25</v>
      </c>
      <c r="F2077" s="114">
        <v>60101050</v>
      </c>
      <c r="G2077" s="114">
        <v>198589565</v>
      </c>
      <c r="H2077" s="62">
        <v>5896124184.85</v>
      </c>
      <c r="I2077" s="114">
        <v>1</v>
      </c>
      <c r="J2077" s="62">
        <v>5896124184.85</v>
      </c>
      <c r="K2077" s="110">
        <v>1</v>
      </c>
      <c r="L2077" s="62">
        <v>0</v>
      </c>
      <c r="M2077" s="114">
        <v>0</v>
      </c>
      <c r="N2077" s="112" t="s">
        <v>14585</v>
      </c>
      <c r="O2077" s="61" t="s">
        <v>14586</v>
      </c>
      <c r="P2077" s="114" t="s">
        <v>14587</v>
      </c>
      <c r="Q2077" s="114" t="s">
        <v>14588</v>
      </c>
    </row>
    <row r="2078" spans="1:17">
      <c r="A2078" s="60">
        <v>43312</v>
      </c>
      <c r="B2078" s="61" t="s">
        <v>14589</v>
      </c>
      <c r="C2078" s="61" t="s">
        <v>14590</v>
      </c>
      <c r="D2078" s="61" t="s">
        <v>14591</v>
      </c>
      <c r="E2078" s="61" t="s">
        <v>25</v>
      </c>
      <c r="F2078" s="114">
        <v>20106010</v>
      </c>
      <c r="G2078" s="114">
        <v>74645959</v>
      </c>
      <c r="H2078" s="62">
        <v>5617108414.75</v>
      </c>
      <c r="I2078" s="114">
        <v>1</v>
      </c>
      <c r="J2078" s="62">
        <v>5617108414.75</v>
      </c>
      <c r="K2078" s="110">
        <v>1</v>
      </c>
      <c r="L2078" s="62">
        <v>0</v>
      </c>
      <c r="M2078" s="114">
        <v>0</v>
      </c>
      <c r="N2078" s="112" t="s">
        <v>14592</v>
      </c>
      <c r="O2078" s="61" t="s">
        <v>14593</v>
      </c>
      <c r="P2078" s="114" t="s">
        <v>14594</v>
      </c>
      <c r="Q2078" s="114" t="s">
        <v>14595</v>
      </c>
    </row>
    <row r="2079" spans="1:17">
      <c r="A2079" s="60">
        <v>43312</v>
      </c>
      <c r="B2079" s="61" t="s">
        <v>14596</v>
      </c>
      <c r="C2079" s="61" t="s">
        <v>14597</v>
      </c>
      <c r="D2079" s="61" t="s">
        <v>14598</v>
      </c>
      <c r="E2079" s="61" t="s">
        <v>25</v>
      </c>
      <c r="F2079" s="114">
        <v>40101015</v>
      </c>
      <c r="G2079" s="114">
        <v>128782878</v>
      </c>
      <c r="H2079" s="62">
        <v>6467476133.16</v>
      </c>
      <c r="I2079" s="114">
        <v>1</v>
      </c>
      <c r="J2079" s="62">
        <v>6467476133.16</v>
      </c>
      <c r="K2079" s="110">
        <v>1</v>
      </c>
      <c r="L2079" s="62">
        <v>0</v>
      </c>
      <c r="M2079" s="114">
        <v>0</v>
      </c>
      <c r="N2079" s="112" t="s">
        <v>14599</v>
      </c>
      <c r="O2079" s="61" t="s">
        <v>14600</v>
      </c>
      <c r="P2079" s="114" t="s">
        <v>14601</v>
      </c>
      <c r="Q2079" s="114" t="s">
        <v>14602</v>
      </c>
    </row>
    <row r="2080" spans="1:17">
      <c r="A2080" s="60">
        <v>43312</v>
      </c>
      <c r="B2080" s="61" t="s">
        <v>14603</v>
      </c>
      <c r="C2080" s="61" t="s">
        <v>14604</v>
      </c>
      <c r="D2080" s="61" t="s">
        <v>14605</v>
      </c>
      <c r="E2080" s="61" t="s">
        <v>25</v>
      </c>
      <c r="F2080" s="114">
        <v>60101030</v>
      </c>
      <c r="G2080" s="114">
        <v>200851098</v>
      </c>
      <c r="H2080" s="62">
        <v>6282622345.44</v>
      </c>
      <c r="I2080" s="114">
        <v>1</v>
      </c>
      <c r="J2080" s="62">
        <v>6282622345.44</v>
      </c>
      <c r="K2080" s="110">
        <v>1</v>
      </c>
      <c r="L2080" s="62">
        <v>0</v>
      </c>
      <c r="M2080" s="114">
        <v>0</v>
      </c>
      <c r="N2080" s="112" t="s">
        <v>14606</v>
      </c>
      <c r="O2080" s="61" t="s">
        <v>14607</v>
      </c>
      <c r="P2080" s="114" t="s">
        <v>14608</v>
      </c>
      <c r="Q2080" s="114" t="s">
        <v>14609</v>
      </c>
    </row>
    <row r="2081" spans="1:17">
      <c r="A2081" s="60">
        <v>43312</v>
      </c>
      <c r="B2081" s="61" t="s">
        <v>14610</v>
      </c>
      <c r="C2081" s="61" t="s">
        <v>14611</v>
      </c>
      <c r="D2081" s="61" t="s">
        <v>14612</v>
      </c>
      <c r="E2081" s="61" t="s">
        <v>25</v>
      </c>
      <c r="F2081" s="114">
        <v>45103010</v>
      </c>
      <c r="G2081" s="114">
        <v>59182715</v>
      </c>
      <c r="H2081" s="62">
        <v>6288163468.75</v>
      </c>
      <c r="I2081" s="114">
        <v>0.85</v>
      </c>
      <c r="J2081" s="62">
        <v>5344938948.4375</v>
      </c>
      <c r="K2081" s="110">
        <v>1</v>
      </c>
      <c r="L2081" s="62">
        <v>0</v>
      </c>
      <c r="M2081" s="114">
        <v>0</v>
      </c>
      <c r="N2081" s="112" t="s">
        <v>14613</v>
      </c>
      <c r="O2081" s="61" t="s">
        <v>14614</v>
      </c>
      <c r="P2081" s="114" t="s">
        <v>14615</v>
      </c>
      <c r="Q2081" s="114" t="s">
        <v>14616</v>
      </c>
    </row>
    <row r="2082" spans="1:17">
      <c r="A2082" s="60">
        <v>43312</v>
      </c>
      <c r="B2082" s="61" t="s">
        <v>14617</v>
      </c>
      <c r="C2082" s="61" t="s">
        <v>14618</v>
      </c>
      <c r="D2082" s="61" t="s">
        <v>14619</v>
      </c>
      <c r="E2082" s="61" t="s">
        <v>25</v>
      </c>
      <c r="F2082" s="114">
        <v>10102030</v>
      </c>
      <c r="G2082" s="114">
        <v>110672334</v>
      </c>
      <c r="H2082" s="62">
        <v>5168397997.8</v>
      </c>
      <c r="I2082" s="114">
        <v>0.95</v>
      </c>
      <c r="J2082" s="62">
        <v>4909978097.91</v>
      </c>
      <c r="K2082" s="110">
        <v>1</v>
      </c>
      <c r="L2082" s="62">
        <v>0</v>
      </c>
      <c r="M2082" s="114">
        <v>0</v>
      </c>
      <c r="N2082" s="112" t="s">
        <v>14620</v>
      </c>
      <c r="O2082" s="61" t="s">
        <v>14621</v>
      </c>
      <c r="P2082" s="114" t="s">
        <v>14622</v>
      </c>
      <c r="Q2082" s="114" t="s">
        <v>14623</v>
      </c>
    </row>
    <row r="2083" spans="1:17">
      <c r="A2083" s="60">
        <v>43312</v>
      </c>
      <c r="B2083" s="61" t="s">
        <v>14624</v>
      </c>
      <c r="C2083" s="61" t="s">
        <v>14625</v>
      </c>
      <c r="D2083" s="61" t="s">
        <v>14626</v>
      </c>
      <c r="E2083" s="61" t="s">
        <v>25</v>
      </c>
      <c r="F2083" s="114">
        <v>35101010</v>
      </c>
      <c r="G2083" s="114">
        <v>34131004</v>
      </c>
      <c r="H2083" s="62">
        <v>4855135319</v>
      </c>
      <c r="I2083" s="114">
        <v>0.9</v>
      </c>
      <c r="J2083" s="62">
        <v>4369621787.1</v>
      </c>
      <c r="K2083" s="110">
        <v>1</v>
      </c>
      <c r="L2083" s="62">
        <v>0</v>
      </c>
      <c r="M2083" s="114">
        <v>0</v>
      </c>
      <c r="N2083" s="112" t="s">
        <v>14627</v>
      </c>
      <c r="O2083" s="61" t="s">
        <v>14628</v>
      </c>
      <c r="P2083" s="114" t="s">
        <v>14629</v>
      </c>
      <c r="Q2083" s="114" t="s">
        <v>14630</v>
      </c>
    </row>
    <row r="2084" spans="1:17">
      <c r="A2084" s="60">
        <v>43312</v>
      </c>
      <c r="B2084" s="61" t="s">
        <v>14631</v>
      </c>
      <c r="C2084" s="61" t="s">
        <v>14632</v>
      </c>
      <c r="D2084" s="61" t="s">
        <v>14633</v>
      </c>
      <c r="E2084" s="61" t="s">
        <v>25</v>
      </c>
      <c r="F2084" s="114">
        <v>35203010</v>
      </c>
      <c r="G2084" s="114">
        <v>110504347</v>
      </c>
      <c r="H2084" s="62">
        <v>8749734195.46</v>
      </c>
      <c r="I2084" s="114">
        <v>1</v>
      </c>
      <c r="J2084" s="62">
        <v>8749734195.46</v>
      </c>
      <c r="K2084" s="110">
        <v>1</v>
      </c>
      <c r="L2084" s="62">
        <v>0</v>
      </c>
      <c r="M2084" s="114">
        <v>0</v>
      </c>
      <c r="N2084" s="112" t="s">
        <v>14634</v>
      </c>
      <c r="O2084" s="61" t="s">
        <v>14635</v>
      </c>
      <c r="P2084" s="114" t="s">
        <v>14636</v>
      </c>
      <c r="Q2084" s="114" t="s">
        <v>14637</v>
      </c>
    </row>
    <row r="2085" spans="1:17">
      <c r="A2085" s="60">
        <v>43312</v>
      </c>
      <c r="B2085" s="61" t="s">
        <v>14638</v>
      </c>
      <c r="C2085" s="61" t="s">
        <v>14639</v>
      </c>
      <c r="D2085" s="61" t="s">
        <v>14640</v>
      </c>
      <c r="E2085" s="61" t="s">
        <v>25</v>
      </c>
      <c r="F2085" s="114">
        <v>40101015</v>
      </c>
      <c r="G2085" s="114">
        <v>77887015</v>
      </c>
      <c r="H2085" s="62">
        <v>4867938437.5</v>
      </c>
      <c r="I2085" s="114">
        <v>0.95</v>
      </c>
      <c r="J2085" s="62">
        <v>4624541515.625</v>
      </c>
      <c r="K2085" s="110">
        <v>1</v>
      </c>
      <c r="L2085" s="62">
        <v>0</v>
      </c>
      <c r="M2085" s="114">
        <v>0</v>
      </c>
      <c r="N2085" s="112" t="s">
        <v>14641</v>
      </c>
      <c r="O2085" s="61" t="s">
        <v>14642</v>
      </c>
      <c r="P2085" s="114" t="s">
        <v>14643</v>
      </c>
      <c r="Q2085" s="114" t="s">
        <v>14644</v>
      </c>
    </row>
    <row r="2086" spans="1:17">
      <c r="A2086" s="60">
        <v>43312</v>
      </c>
      <c r="B2086" s="61" t="s">
        <v>14645</v>
      </c>
      <c r="C2086" s="61" t="s">
        <v>14646</v>
      </c>
      <c r="D2086" s="61" t="s">
        <v>14647</v>
      </c>
      <c r="E2086" s="61" t="s">
        <v>25</v>
      </c>
      <c r="F2086" s="114">
        <v>30202030</v>
      </c>
      <c r="G2086" s="114">
        <v>119016054</v>
      </c>
      <c r="H2086" s="62">
        <v>7905046306.68</v>
      </c>
      <c r="I2086" s="114">
        <v>1</v>
      </c>
      <c r="J2086" s="62">
        <v>7905046306.68</v>
      </c>
      <c r="K2086" s="110">
        <v>1</v>
      </c>
      <c r="L2086" s="62">
        <v>0</v>
      </c>
      <c r="M2086" s="114">
        <v>0</v>
      </c>
      <c r="N2086" s="112" t="s">
        <v>14648</v>
      </c>
      <c r="O2086" s="61" t="s">
        <v>14649</v>
      </c>
      <c r="P2086" s="114" t="s">
        <v>14650</v>
      </c>
      <c r="Q2086" s="114" t="s">
        <v>14651</v>
      </c>
    </row>
    <row r="2087" spans="1:17">
      <c r="A2087" s="60">
        <v>43312</v>
      </c>
      <c r="B2087" s="61" t="s">
        <v>14652</v>
      </c>
      <c r="C2087" s="61" t="s">
        <v>14653</v>
      </c>
      <c r="D2087" s="61" t="s">
        <v>14654</v>
      </c>
      <c r="E2087" s="61" t="s">
        <v>25</v>
      </c>
      <c r="F2087" s="114">
        <v>25501010</v>
      </c>
      <c r="G2087" s="114">
        <v>40396155</v>
      </c>
      <c r="H2087" s="62">
        <v>6190710753.75</v>
      </c>
      <c r="I2087" s="114">
        <v>1</v>
      </c>
      <c r="J2087" s="62">
        <v>6190710753.75</v>
      </c>
      <c r="K2087" s="110">
        <v>1</v>
      </c>
      <c r="L2087" s="62">
        <v>0</v>
      </c>
      <c r="M2087" s="114">
        <v>0</v>
      </c>
      <c r="N2087" s="112" t="s">
        <v>14655</v>
      </c>
      <c r="O2087" s="61" t="s">
        <v>14656</v>
      </c>
      <c r="P2087" s="114" t="s">
        <v>14657</v>
      </c>
      <c r="Q2087" s="114" t="s">
        <v>14658</v>
      </c>
    </row>
    <row r="2088" spans="1:17">
      <c r="A2088" s="60">
        <v>43312</v>
      </c>
      <c r="B2088" s="61" t="s">
        <v>14659</v>
      </c>
      <c r="C2088" s="61" t="s">
        <v>14660</v>
      </c>
      <c r="D2088" s="61" t="s">
        <v>14661</v>
      </c>
      <c r="E2088" s="61" t="s">
        <v>25</v>
      </c>
      <c r="F2088" s="114">
        <v>40101015</v>
      </c>
      <c r="G2088" s="114">
        <v>102173601</v>
      </c>
      <c r="H2088" s="62">
        <v>5070875817.63</v>
      </c>
      <c r="I2088" s="114">
        <v>1</v>
      </c>
      <c r="J2088" s="62">
        <v>5070875817.63</v>
      </c>
      <c r="K2088" s="110">
        <v>1</v>
      </c>
      <c r="L2088" s="62">
        <v>0</v>
      </c>
      <c r="M2088" s="114">
        <v>0</v>
      </c>
      <c r="N2088" s="112" t="s">
        <v>14662</v>
      </c>
      <c r="O2088" s="61" t="s">
        <v>14663</v>
      </c>
      <c r="P2088" s="114" t="s">
        <v>14664</v>
      </c>
      <c r="Q2088" s="114" t="s">
        <v>14665</v>
      </c>
    </row>
    <row r="2089" spans="1:17">
      <c r="A2089" s="60">
        <v>43312</v>
      </c>
      <c r="B2089" s="61" t="s">
        <v>14666</v>
      </c>
      <c r="C2089" s="61" t="s">
        <v>14667</v>
      </c>
      <c r="D2089" s="61" t="s">
        <v>14668</v>
      </c>
      <c r="E2089" s="61" t="s">
        <v>25</v>
      </c>
      <c r="F2089" s="114">
        <v>30202030</v>
      </c>
      <c r="G2089" s="114">
        <v>68712166</v>
      </c>
      <c r="H2089" s="62">
        <v>5947725088.96</v>
      </c>
      <c r="I2089" s="114">
        <v>1</v>
      </c>
      <c r="J2089" s="62">
        <v>5947725088.96</v>
      </c>
      <c r="K2089" s="110">
        <v>1</v>
      </c>
      <c r="L2089" s="62">
        <v>0</v>
      </c>
      <c r="M2089" s="114">
        <v>0</v>
      </c>
      <c r="N2089" s="112" t="s">
        <v>14669</v>
      </c>
      <c r="O2089" s="61" t="s">
        <v>14670</v>
      </c>
      <c r="P2089" s="114" t="s">
        <v>14671</v>
      </c>
      <c r="Q2089" s="114" t="s">
        <v>14672</v>
      </c>
    </row>
    <row r="2090" spans="1:17">
      <c r="A2090" s="60">
        <v>43312</v>
      </c>
      <c r="B2090" s="61" t="s">
        <v>14673</v>
      </c>
      <c r="C2090" s="61" t="s">
        <v>14674</v>
      </c>
      <c r="D2090" s="61" t="s">
        <v>14675</v>
      </c>
      <c r="E2090" s="61" t="s">
        <v>25</v>
      </c>
      <c r="F2090" s="114">
        <v>35203010</v>
      </c>
      <c r="G2090" s="114">
        <v>63790933</v>
      </c>
      <c r="H2090" s="62">
        <v>6706978695.62</v>
      </c>
      <c r="I2090" s="114">
        <v>0.8</v>
      </c>
      <c r="J2090" s="62">
        <v>5365582956.496</v>
      </c>
      <c r="K2090" s="110">
        <v>1</v>
      </c>
      <c r="L2090" s="62">
        <v>0</v>
      </c>
      <c r="M2090" s="114">
        <v>0</v>
      </c>
      <c r="N2090" s="112" t="s">
        <v>14676</v>
      </c>
      <c r="O2090" s="61" t="s">
        <v>14677</v>
      </c>
      <c r="P2090" s="114" t="s">
        <v>14678</v>
      </c>
      <c r="Q2090" s="114" t="s">
        <v>14679</v>
      </c>
    </row>
    <row r="2091" spans="1:17">
      <c r="A2091" s="60">
        <v>43312</v>
      </c>
      <c r="B2091" s="61" t="s">
        <v>14680</v>
      </c>
      <c r="C2091" s="61" t="s">
        <v>14681</v>
      </c>
      <c r="D2091" s="61" t="s">
        <v>14682</v>
      </c>
      <c r="E2091" s="61" t="s">
        <v>25</v>
      </c>
      <c r="F2091" s="114">
        <v>40301020</v>
      </c>
      <c r="G2091" s="114">
        <v>44311634</v>
      </c>
      <c r="H2091" s="62">
        <v>5086975583.2</v>
      </c>
      <c r="I2091" s="114">
        <v>1</v>
      </c>
      <c r="J2091" s="62">
        <v>5086975583.2</v>
      </c>
      <c r="K2091" s="110">
        <v>1</v>
      </c>
      <c r="L2091" s="62">
        <v>0</v>
      </c>
      <c r="M2091" s="114">
        <v>0</v>
      </c>
      <c r="N2091" s="112" t="s">
        <v>14683</v>
      </c>
      <c r="O2091" s="61" t="s">
        <v>14684</v>
      </c>
      <c r="P2091" s="114" t="s">
        <v>14685</v>
      </c>
      <c r="Q2091" s="114" t="s">
        <v>14686</v>
      </c>
    </row>
    <row r="2092" spans="1:17">
      <c r="A2092" s="60">
        <v>43312</v>
      </c>
      <c r="B2092" s="61" t="s">
        <v>14687</v>
      </c>
      <c r="C2092" s="61" t="s">
        <v>14688</v>
      </c>
      <c r="D2092" s="61" t="s">
        <v>14689</v>
      </c>
      <c r="E2092" s="61" t="s">
        <v>25</v>
      </c>
      <c r="F2092" s="114">
        <v>45103020</v>
      </c>
      <c r="G2092" s="114">
        <v>50546319</v>
      </c>
      <c r="H2092" s="62">
        <v>5764807681.95</v>
      </c>
      <c r="I2092" s="114">
        <v>1</v>
      </c>
      <c r="J2092" s="62">
        <v>5764807681.95</v>
      </c>
      <c r="K2092" s="110">
        <v>1</v>
      </c>
      <c r="L2092" s="62">
        <v>0</v>
      </c>
      <c r="M2092" s="114">
        <v>0</v>
      </c>
      <c r="N2092" s="112" t="s">
        <v>14690</v>
      </c>
      <c r="O2092" s="61" t="s">
        <v>14691</v>
      </c>
      <c r="P2092" s="114" t="s">
        <v>14692</v>
      </c>
      <c r="Q2092" s="114" t="s">
        <v>14693</v>
      </c>
    </row>
    <row r="2093" spans="1:17">
      <c r="A2093" s="60">
        <v>43312</v>
      </c>
      <c r="B2093" s="61" t="s">
        <v>14694</v>
      </c>
      <c r="C2093" s="61" t="s">
        <v>14695</v>
      </c>
      <c r="D2093" s="61" t="s">
        <v>14696</v>
      </c>
      <c r="E2093" s="61" t="s">
        <v>25</v>
      </c>
      <c r="F2093" s="114">
        <v>40101015</v>
      </c>
      <c r="G2093" s="114">
        <v>69831710</v>
      </c>
      <c r="H2093" s="62">
        <v>4898694456.5</v>
      </c>
      <c r="I2093" s="114">
        <v>0.95</v>
      </c>
      <c r="J2093" s="62">
        <v>4653759733.675</v>
      </c>
      <c r="K2093" s="110">
        <v>1</v>
      </c>
      <c r="L2093" s="62">
        <v>0</v>
      </c>
      <c r="M2093" s="114">
        <v>0</v>
      </c>
      <c r="N2093" s="112" t="s">
        <v>14697</v>
      </c>
      <c r="O2093" s="61" t="s">
        <v>14698</v>
      </c>
      <c r="P2093" s="114" t="s">
        <v>14699</v>
      </c>
      <c r="Q2093" s="114" t="s">
        <v>14700</v>
      </c>
    </row>
    <row r="2094" spans="1:17">
      <c r="A2094" s="60">
        <v>43312</v>
      </c>
      <c r="B2094" s="61" t="s">
        <v>14701</v>
      </c>
      <c r="C2094" s="61" t="s">
        <v>14702</v>
      </c>
      <c r="D2094" s="61" t="s">
        <v>14703</v>
      </c>
      <c r="E2094" s="61" t="s">
        <v>25</v>
      </c>
      <c r="F2094" s="114">
        <v>45103010</v>
      </c>
      <c r="G2094" s="114">
        <v>116284430</v>
      </c>
      <c r="H2094" s="62">
        <v>10687701961.3</v>
      </c>
      <c r="I2094" s="114">
        <v>1</v>
      </c>
      <c r="J2094" s="62">
        <v>10687701961.3</v>
      </c>
      <c r="K2094" s="110">
        <v>1</v>
      </c>
      <c r="L2094" s="62">
        <v>0</v>
      </c>
      <c r="M2094" s="114">
        <v>0</v>
      </c>
      <c r="N2094" s="112" t="s">
        <v>14704</v>
      </c>
      <c r="O2094" s="61" t="s">
        <v>14705</v>
      </c>
      <c r="P2094" s="114" t="s">
        <v>14706</v>
      </c>
      <c r="Q2094" s="114" t="s">
        <v>14707</v>
      </c>
    </row>
    <row r="2095" spans="1:17">
      <c r="A2095" s="60">
        <v>43312</v>
      </c>
      <c r="B2095" s="61" t="s">
        <v>14708</v>
      </c>
      <c r="C2095" s="61" t="s">
        <v>14709</v>
      </c>
      <c r="D2095" s="61" t="s">
        <v>14710</v>
      </c>
      <c r="E2095" s="61" t="s">
        <v>25</v>
      </c>
      <c r="F2095" s="114">
        <v>20103010</v>
      </c>
      <c r="G2095" s="114">
        <v>154230840</v>
      </c>
      <c r="H2095" s="62">
        <v>5254644718.8</v>
      </c>
      <c r="I2095" s="114">
        <v>1</v>
      </c>
      <c r="J2095" s="62">
        <v>5254644718.8</v>
      </c>
      <c r="K2095" s="110">
        <v>1</v>
      </c>
      <c r="L2095" s="62">
        <v>0</v>
      </c>
      <c r="M2095" s="114">
        <v>0</v>
      </c>
      <c r="N2095" s="112" t="s">
        <v>14711</v>
      </c>
      <c r="O2095" s="61" t="s">
        <v>14712</v>
      </c>
      <c r="P2095" s="114" t="s">
        <v>14713</v>
      </c>
      <c r="Q2095" s="114" t="s">
        <v>14714</v>
      </c>
    </row>
    <row r="2096" spans="1:17">
      <c r="A2096" s="60">
        <v>43312</v>
      </c>
      <c r="B2096" s="61" t="s">
        <v>14715</v>
      </c>
      <c r="C2096" s="61" t="s">
        <v>14716</v>
      </c>
      <c r="D2096" s="61" t="s">
        <v>14717</v>
      </c>
      <c r="E2096" s="61" t="s">
        <v>25</v>
      </c>
      <c r="F2096" s="114">
        <v>60101080</v>
      </c>
      <c r="G2096" s="114">
        <v>129084186</v>
      </c>
      <c r="H2096" s="62">
        <v>4519237351.86</v>
      </c>
      <c r="I2096" s="114">
        <v>1</v>
      </c>
      <c r="J2096" s="62">
        <v>4519237351.86</v>
      </c>
      <c r="K2096" s="110">
        <v>1</v>
      </c>
      <c r="L2096" s="62">
        <v>0</v>
      </c>
      <c r="M2096" s="114">
        <v>0</v>
      </c>
      <c r="N2096" s="112" t="s">
        <v>14718</v>
      </c>
      <c r="O2096" s="61" t="s">
        <v>14719</v>
      </c>
      <c r="P2096" s="114" t="s">
        <v>14720</v>
      </c>
      <c r="Q2096" s="114" t="s">
        <v>14721</v>
      </c>
    </row>
    <row r="2097" spans="1:17">
      <c r="A2097" s="60">
        <v>43312</v>
      </c>
      <c r="B2097" s="61" t="s">
        <v>14722</v>
      </c>
      <c r="C2097" s="61" t="s">
        <v>14723</v>
      </c>
      <c r="D2097" s="61" t="s">
        <v>14724</v>
      </c>
      <c r="E2097" s="61" t="s">
        <v>25</v>
      </c>
      <c r="F2097" s="114">
        <v>45103010</v>
      </c>
      <c r="G2097" s="114">
        <v>83180401</v>
      </c>
      <c r="H2097" s="62">
        <v>4583240095.1</v>
      </c>
      <c r="I2097" s="114">
        <v>0.8</v>
      </c>
      <c r="J2097" s="62">
        <v>3666592076.08</v>
      </c>
      <c r="K2097" s="110">
        <v>1</v>
      </c>
      <c r="L2097" s="62">
        <v>0</v>
      </c>
      <c r="M2097" s="114">
        <v>0</v>
      </c>
      <c r="N2097" s="112" t="s">
        <v>14725</v>
      </c>
      <c r="O2097" s="61" t="s">
        <v>14726</v>
      </c>
      <c r="P2097" s="114" t="s">
        <v>14727</v>
      </c>
      <c r="Q2097" s="114" t="s">
        <v>14728</v>
      </c>
    </row>
    <row r="2098" spans="1:17">
      <c r="A2098" s="60">
        <v>43312</v>
      </c>
      <c r="B2098" s="61" t="s">
        <v>14729</v>
      </c>
      <c r="C2098" s="61" t="s">
        <v>14730</v>
      </c>
      <c r="D2098" s="61" t="s">
        <v>14731</v>
      </c>
      <c r="E2098" s="61" t="s">
        <v>25</v>
      </c>
      <c r="F2098" s="114">
        <v>15104050</v>
      </c>
      <c r="G2098" s="114">
        <v>72830040</v>
      </c>
      <c r="H2098" s="62">
        <v>6569269608</v>
      </c>
      <c r="I2098" s="114">
        <v>1</v>
      </c>
      <c r="J2098" s="62">
        <v>6569269608</v>
      </c>
      <c r="K2098" s="110">
        <v>1</v>
      </c>
      <c r="L2098" s="62">
        <v>0</v>
      </c>
      <c r="M2098" s="114">
        <v>0</v>
      </c>
      <c r="N2098" s="112" t="s">
        <v>14732</v>
      </c>
      <c r="O2098" s="61" t="s">
        <v>14733</v>
      </c>
      <c r="P2098" s="114" t="s">
        <v>14734</v>
      </c>
      <c r="Q2098" s="114" t="s">
        <v>14735</v>
      </c>
    </row>
    <row r="2099" spans="1:17">
      <c r="A2099" s="60">
        <v>43312</v>
      </c>
      <c r="B2099" s="61" t="s">
        <v>14736</v>
      </c>
      <c r="C2099" s="61" t="s">
        <v>14737</v>
      </c>
      <c r="D2099" s="61" t="s">
        <v>14738</v>
      </c>
      <c r="E2099" s="61" t="s">
        <v>25</v>
      </c>
      <c r="F2099" s="114">
        <v>45103010</v>
      </c>
      <c r="G2099" s="114">
        <v>66472586</v>
      </c>
      <c r="H2099" s="62">
        <v>4902353217.5</v>
      </c>
      <c r="I2099" s="114">
        <v>1</v>
      </c>
      <c r="J2099" s="62">
        <v>4902353217.5</v>
      </c>
      <c r="K2099" s="110">
        <v>1</v>
      </c>
      <c r="L2099" s="62">
        <v>0</v>
      </c>
      <c r="M2099" s="114">
        <v>0</v>
      </c>
      <c r="N2099" s="112" t="s">
        <v>14739</v>
      </c>
      <c r="O2099" s="61" t="s">
        <v>14740</v>
      </c>
      <c r="P2099" s="114" t="s">
        <v>14741</v>
      </c>
      <c r="Q2099" s="114" t="s">
        <v>14742</v>
      </c>
    </row>
    <row r="2100" spans="1:17">
      <c r="A2100" s="60">
        <v>43312</v>
      </c>
      <c r="B2100" s="61" t="s">
        <v>14743</v>
      </c>
      <c r="C2100" s="61" t="s">
        <v>14744</v>
      </c>
      <c r="D2100" s="61" t="s">
        <v>14745</v>
      </c>
      <c r="E2100" s="61" t="s">
        <v>25</v>
      </c>
      <c r="F2100" s="114">
        <v>15104030</v>
      </c>
      <c r="G2100" s="114">
        <v>65455293</v>
      </c>
      <c r="H2100" s="62">
        <v>5538172340.73</v>
      </c>
      <c r="I2100" s="114">
        <v>1</v>
      </c>
      <c r="J2100" s="62">
        <v>5538172340.73</v>
      </c>
      <c r="K2100" s="110">
        <v>1</v>
      </c>
      <c r="L2100" s="62">
        <v>0</v>
      </c>
      <c r="M2100" s="114">
        <v>0</v>
      </c>
      <c r="N2100" s="112" t="s">
        <v>14746</v>
      </c>
      <c r="O2100" s="61" t="s">
        <v>14747</v>
      </c>
      <c r="P2100" s="114" t="s">
        <v>14748</v>
      </c>
      <c r="Q2100" s="114" t="s">
        <v>14749</v>
      </c>
    </row>
    <row r="2101" spans="1:17">
      <c r="A2101" s="60">
        <v>43312</v>
      </c>
      <c r="B2101" s="61" t="s">
        <v>14750</v>
      </c>
      <c r="C2101" s="61" t="s">
        <v>14751</v>
      </c>
      <c r="D2101" s="61" t="s">
        <v>14752</v>
      </c>
      <c r="E2101" s="61" t="s">
        <v>25</v>
      </c>
      <c r="F2101" s="114">
        <v>15101050</v>
      </c>
      <c r="G2101" s="114">
        <v>133666000</v>
      </c>
      <c r="H2101" s="62">
        <v>8604080420</v>
      </c>
      <c r="I2101" s="114">
        <v>1</v>
      </c>
      <c r="J2101" s="62">
        <v>8604080420</v>
      </c>
      <c r="K2101" s="110">
        <v>1</v>
      </c>
      <c r="L2101" s="62">
        <v>0</v>
      </c>
      <c r="M2101" s="114">
        <v>0</v>
      </c>
      <c r="N2101" s="112" t="s">
        <v>14753</v>
      </c>
      <c r="O2101" s="61" t="s">
        <v>14754</v>
      </c>
      <c r="P2101" s="114" t="s">
        <v>14755</v>
      </c>
      <c r="Q2101" s="114" t="s">
        <v>14756</v>
      </c>
    </row>
    <row r="2102" spans="1:17">
      <c r="A2102" s="60">
        <v>43312</v>
      </c>
      <c r="B2102" s="61" t="s">
        <v>14757</v>
      </c>
      <c r="C2102" s="61" t="s">
        <v>14758</v>
      </c>
      <c r="D2102" s="61" t="s">
        <v>14759</v>
      </c>
      <c r="E2102" s="61" t="s">
        <v>25</v>
      </c>
      <c r="F2102" s="114">
        <v>35201010</v>
      </c>
      <c r="G2102" s="114">
        <v>45777940</v>
      </c>
      <c r="H2102" s="62">
        <v>6606672300.8</v>
      </c>
      <c r="I2102" s="114">
        <v>1</v>
      </c>
      <c r="J2102" s="62">
        <v>6606672300.8</v>
      </c>
      <c r="K2102" s="110">
        <v>1</v>
      </c>
      <c r="L2102" s="62">
        <v>0</v>
      </c>
      <c r="M2102" s="114">
        <v>0</v>
      </c>
      <c r="N2102" s="112" t="s">
        <v>14760</v>
      </c>
      <c r="O2102" s="61" t="s">
        <v>14761</v>
      </c>
      <c r="P2102" s="114" t="s">
        <v>14762</v>
      </c>
      <c r="Q2102" s="114" t="s">
        <v>14763</v>
      </c>
    </row>
    <row r="2103" spans="1:17">
      <c r="A2103" s="60">
        <v>43312</v>
      </c>
      <c r="B2103" s="61" t="s">
        <v>14764</v>
      </c>
      <c r="C2103" s="61" t="s">
        <v>14765</v>
      </c>
      <c r="D2103" s="61" t="s">
        <v>14766</v>
      </c>
      <c r="E2103" s="61" t="s">
        <v>25</v>
      </c>
      <c r="F2103" s="114">
        <v>35201010</v>
      </c>
      <c r="G2103" s="114">
        <v>64632001</v>
      </c>
      <c r="H2103" s="62">
        <v>7512823796.24</v>
      </c>
      <c r="I2103" s="114">
        <v>0.95</v>
      </c>
      <c r="J2103" s="62">
        <v>7137182606.428</v>
      </c>
      <c r="K2103" s="110">
        <v>1</v>
      </c>
      <c r="L2103" s="62">
        <v>0</v>
      </c>
      <c r="M2103" s="114">
        <v>0</v>
      </c>
      <c r="N2103" s="112" t="s">
        <v>14767</v>
      </c>
      <c r="O2103" s="61" t="s">
        <v>14768</v>
      </c>
      <c r="P2103" s="114" t="s">
        <v>14769</v>
      </c>
      <c r="Q2103" s="114" t="s">
        <v>14770</v>
      </c>
    </row>
    <row r="2104" spans="1:17">
      <c r="A2104" s="60">
        <v>43312</v>
      </c>
      <c r="B2104" s="61" t="s">
        <v>14771</v>
      </c>
      <c r="C2104" s="61" t="s">
        <v>14772</v>
      </c>
      <c r="D2104" s="61" t="s">
        <v>14773</v>
      </c>
      <c r="E2104" s="61" t="s">
        <v>25</v>
      </c>
      <c r="F2104" s="114">
        <v>15101030</v>
      </c>
      <c r="G2104" s="114">
        <v>56924442</v>
      </c>
      <c r="H2104" s="62">
        <v>4521508428.06</v>
      </c>
      <c r="I2104" s="114">
        <v>0.75</v>
      </c>
      <c r="J2104" s="62">
        <v>3391131321.045</v>
      </c>
      <c r="K2104" s="110">
        <v>1</v>
      </c>
      <c r="L2104" s="62">
        <v>0</v>
      </c>
      <c r="M2104" s="114">
        <v>0</v>
      </c>
      <c r="N2104" s="112" t="s">
        <v>14774</v>
      </c>
      <c r="O2104" s="61" t="s">
        <v>14775</v>
      </c>
      <c r="P2104" s="114" t="s">
        <v>14776</v>
      </c>
      <c r="Q2104" s="114" t="s">
        <v>14777</v>
      </c>
    </row>
    <row r="2105" spans="1:17">
      <c r="A2105" s="60">
        <v>43312</v>
      </c>
      <c r="B2105" s="61" t="s">
        <v>14778</v>
      </c>
      <c r="C2105" s="61" t="s">
        <v>14779</v>
      </c>
      <c r="D2105" s="61" t="s">
        <v>14780</v>
      </c>
      <c r="E2105" s="61" t="s">
        <v>25</v>
      </c>
      <c r="F2105" s="114">
        <v>25302020</v>
      </c>
      <c r="G2105" s="114">
        <v>185008791</v>
      </c>
      <c r="H2105" s="62">
        <v>7280095925.85</v>
      </c>
      <c r="I2105" s="114">
        <v>1</v>
      </c>
      <c r="J2105" s="62">
        <v>7280095925.85</v>
      </c>
      <c r="K2105" s="110">
        <v>1</v>
      </c>
      <c r="L2105" s="62">
        <v>0</v>
      </c>
      <c r="M2105" s="114">
        <v>0</v>
      </c>
      <c r="N2105" s="112" t="s">
        <v>14781</v>
      </c>
      <c r="O2105" s="61" t="s">
        <v>14782</v>
      </c>
      <c r="P2105" s="114" t="s">
        <v>14783</v>
      </c>
      <c r="Q2105" s="114" t="s">
        <v>14784</v>
      </c>
    </row>
    <row r="2106" spans="1:17">
      <c r="A2106" s="60">
        <v>43312</v>
      </c>
      <c r="B2106" s="61" t="s">
        <v>14785</v>
      </c>
      <c r="C2106" s="61" t="s">
        <v>14786</v>
      </c>
      <c r="D2106" s="61" t="s">
        <v>14787</v>
      </c>
      <c r="E2106" s="61" t="s">
        <v>25</v>
      </c>
      <c r="F2106" s="114">
        <v>25302020</v>
      </c>
      <c r="G2106" s="114">
        <v>135141048</v>
      </c>
      <c r="H2106" s="62">
        <v>7701688325.52</v>
      </c>
      <c r="I2106" s="114">
        <v>1</v>
      </c>
      <c r="J2106" s="62">
        <v>7701688325.52</v>
      </c>
      <c r="K2106" s="110">
        <v>1</v>
      </c>
      <c r="L2106" s="62">
        <v>0</v>
      </c>
      <c r="M2106" s="114">
        <v>0</v>
      </c>
      <c r="N2106" s="112" t="s">
        <v>14788</v>
      </c>
      <c r="O2106" s="61" t="s">
        <v>14789</v>
      </c>
      <c r="P2106" s="114" t="s">
        <v>14790</v>
      </c>
      <c r="Q2106" s="114" t="s">
        <v>14791</v>
      </c>
    </row>
    <row r="2107" spans="1:17">
      <c r="A2107" s="60">
        <v>43312</v>
      </c>
      <c r="B2107" s="61" t="s">
        <v>14792</v>
      </c>
      <c r="C2107" s="61" t="s">
        <v>14793</v>
      </c>
      <c r="D2107" s="61" t="s">
        <v>14794</v>
      </c>
      <c r="E2107" s="61" t="s">
        <v>25</v>
      </c>
      <c r="F2107" s="114">
        <v>25301030</v>
      </c>
      <c r="G2107" s="114">
        <v>84551519</v>
      </c>
      <c r="H2107" s="62">
        <v>5491621159.05</v>
      </c>
      <c r="I2107" s="114">
        <v>0.85</v>
      </c>
      <c r="J2107" s="62">
        <v>4667877985.1925</v>
      </c>
      <c r="K2107" s="110">
        <v>1</v>
      </c>
      <c r="L2107" s="62">
        <v>0</v>
      </c>
      <c r="M2107" s="114">
        <v>0</v>
      </c>
      <c r="N2107" s="112" t="s">
        <v>14795</v>
      </c>
      <c r="O2107" s="61" t="s">
        <v>14796</v>
      </c>
      <c r="P2107" s="114" t="s">
        <v>14797</v>
      </c>
      <c r="Q2107" s="114" t="s">
        <v>14798</v>
      </c>
    </row>
    <row r="2108" spans="1:17">
      <c r="A2108" s="60">
        <v>43312</v>
      </c>
      <c r="B2108" s="61" t="s">
        <v>14799</v>
      </c>
      <c r="C2108" s="61" t="s">
        <v>14800</v>
      </c>
      <c r="D2108" s="61" t="s">
        <v>14801</v>
      </c>
      <c r="E2108" s="61" t="s">
        <v>25</v>
      </c>
      <c r="F2108" s="114">
        <v>40202010</v>
      </c>
      <c r="G2108" s="114">
        <v>433549312</v>
      </c>
      <c r="H2108" s="62">
        <v>4894771732.48</v>
      </c>
      <c r="I2108" s="114">
        <v>1</v>
      </c>
      <c r="J2108" s="62">
        <v>4894771732.48</v>
      </c>
      <c r="K2108" s="110">
        <v>1</v>
      </c>
      <c r="L2108" s="62">
        <v>0</v>
      </c>
      <c r="M2108" s="114">
        <v>0</v>
      </c>
      <c r="N2108" s="112" t="s">
        <v>14802</v>
      </c>
      <c r="O2108" s="61" t="s">
        <v>14803</v>
      </c>
      <c r="P2108" s="114" t="s">
        <v>14804</v>
      </c>
      <c r="Q2108" s="114" t="s">
        <v>14805</v>
      </c>
    </row>
    <row r="2109" spans="1:17">
      <c r="A2109" s="60">
        <v>43312</v>
      </c>
      <c r="B2109" s="61" t="s">
        <v>14806</v>
      </c>
      <c r="C2109" s="61" t="s">
        <v>14807</v>
      </c>
      <c r="D2109" s="61" t="s">
        <v>14808</v>
      </c>
      <c r="E2109" s="61" t="s">
        <v>25</v>
      </c>
      <c r="F2109" s="114">
        <v>15103020</v>
      </c>
      <c r="G2109" s="114">
        <v>99487362</v>
      </c>
      <c r="H2109" s="62">
        <v>5553384546.84</v>
      </c>
      <c r="I2109" s="114">
        <v>1</v>
      </c>
      <c r="J2109" s="62">
        <v>5553384546.84</v>
      </c>
      <c r="K2109" s="110">
        <v>1</v>
      </c>
      <c r="L2109" s="62">
        <v>0</v>
      </c>
      <c r="M2109" s="114">
        <v>0</v>
      </c>
      <c r="N2109" s="112" t="s">
        <v>14809</v>
      </c>
      <c r="O2109" s="61" t="s">
        <v>14810</v>
      </c>
      <c r="P2109" s="114" t="s">
        <v>14811</v>
      </c>
      <c r="Q2109" s="114" t="s">
        <v>14812</v>
      </c>
    </row>
    <row r="2110" spans="1:17">
      <c r="A2110" s="60">
        <v>43312</v>
      </c>
      <c r="B2110" s="61" t="s">
        <v>14813</v>
      </c>
      <c r="C2110" s="61" t="s">
        <v>14814</v>
      </c>
      <c r="D2110" s="61" t="s">
        <v>14815</v>
      </c>
      <c r="E2110" s="61" t="s">
        <v>25</v>
      </c>
      <c r="F2110" s="114">
        <v>30301010</v>
      </c>
      <c r="G2110" s="114">
        <v>53613184</v>
      </c>
      <c r="H2110" s="62">
        <v>4684183886.08</v>
      </c>
      <c r="I2110" s="114">
        <v>0.75</v>
      </c>
      <c r="J2110" s="62">
        <v>3513137914.56</v>
      </c>
      <c r="K2110" s="110">
        <v>1</v>
      </c>
      <c r="L2110" s="62">
        <v>0</v>
      </c>
      <c r="M2110" s="114">
        <v>0</v>
      </c>
      <c r="N2110" s="112" t="s">
        <v>14816</v>
      </c>
      <c r="O2110" s="61" t="s">
        <v>14817</v>
      </c>
      <c r="P2110" s="114" t="s">
        <v>14818</v>
      </c>
      <c r="Q2110" s="114" t="s">
        <v>14819</v>
      </c>
    </row>
    <row r="2111" spans="1:17">
      <c r="A2111" s="60">
        <v>43312</v>
      </c>
      <c r="B2111" s="61" t="s">
        <v>14820</v>
      </c>
      <c r="C2111" s="61" t="s">
        <v>14821</v>
      </c>
      <c r="D2111" s="61" t="s">
        <v>14822</v>
      </c>
      <c r="E2111" s="61" t="s">
        <v>25</v>
      </c>
      <c r="F2111" s="114">
        <v>45101010</v>
      </c>
      <c r="G2111" s="114">
        <v>17562527</v>
      </c>
      <c r="H2111" s="62">
        <v>4583819547</v>
      </c>
      <c r="I2111" s="114">
        <v>0.95</v>
      </c>
      <c r="J2111" s="62">
        <v>4354628569.65</v>
      </c>
      <c r="K2111" s="110">
        <v>1</v>
      </c>
      <c r="L2111" s="62">
        <v>0</v>
      </c>
      <c r="M2111" s="114">
        <v>0</v>
      </c>
      <c r="N2111" s="112" t="s">
        <v>14823</v>
      </c>
      <c r="O2111" s="61" t="s">
        <v>14824</v>
      </c>
      <c r="P2111" s="114" t="s">
        <v>14825</v>
      </c>
      <c r="Q2111" s="114" t="s">
        <v>14826</v>
      </c>
    </row>
    <row r="2112" spans="1:17">
      <c r="A2112" s="60">
        <v>43312</v>
      </c>
      <c r="B2112" s="61" t="s">
        <v>14827</v>
      </c>
      <c r="C2112" s="61" t="s">
        <v>14828</v>
      </c>
      <c r="D2112" s="61" t="s">
        <v>14829</v>
      </c>
      <c r="E2112" s="61" t="s">
        <v>25</v>
      </c>
      <c r="F2112" s="114">
        <v>40204010</v>
      </c>
      <c r="G2112" s="114">
        <v>261382135</v>
      </c>
      <c r="H2112" s="62">
        <v>5969967963.4</v>
      </c>
      <c r="I2112" s="114">
        <v>1</v>
      </c>
      <c r="J2112" s="62">
        <v>5969967963.4</v>
      </c>
      <c r="K2112" s="110">
        <v>1</v>
      </c>
      <c r="L2112" s="62">
        <v>0</v>
      </c>
      <c r="M2112" s="114">
        <v>0</v>
      </c>
      <c r="N2112" s="112" t="s">
        <v>14830</v>
      </c>
      <c r="O2112" s="61" t="s">
        <v>14831</v>
      </c>
      <c r="P2112" s="114" t="s">
        <v>14832</v>
      </c>
      <c r="Q2112" s="114" t="s">
        <v>14833</v>
      </c>
    </row>
    <row r="2113" spans="1:17">
      <c r="A2113" s="60">
        <v>43312</v>
      </c>
      <c r="B2113" s="61" t="s">
        <v>14834</v>
      </c>
      <c r="C2113" s="61" t="s">
        <v>14835</v>
      </c>
      <c r="D2113" s="61" t="s">
        <v>14836</v>
      </c>
      <c r="E2113" s="61" t="s">
        <v>25</v>
      </c>
      <c r="F2113" s="114">
        <v>35101010</v>
      </c>
      <c r="G2113" s="114">
        <v>84848063</v>
      </c>
      <c r="H2113" s="62">
        <v>9712557771.61</v>
      </c>
      <c r="I2113" s="114">
        <v>1</v>
      </c>
      <c r="J2113" s="62">
        <v>9712557771.61</v>
      </c>
      <c r="K2113" s="110">
        <v>1</v>
      </c>
      <c r="L2113" s="62">
        <v>0</v>
      </c>
      <c r="M2113" s="114">
        <v>0</v>
      </c>
      <c r="N2113" s="112" t="s">
        <v>14837</v>
      </c>
      <c r="O2113" s="61" t="s">
        <v>14838</v>
      </c>
      <c r="P2113" s="114" t="s">
        <v>14839</v>
      </c>
      <c r="Q2113" s="114" t="s">
        <v>14840</v>
      </c>
    </row>
    <row r="2114" spans="1:17">
      <c r="A2114" s="60">
        <v>43312</v>
      </c>
      <c r="B2114" s="61" t="s">
        <v>14841</v>
      </c>
      <c r="C2114" s="61" t="s">
        <v>14842</v>
      </c>
      <c r="D2114" s="61" t="s">
        <v>14843</v>
      </c>
      <c r="E2114" s="61" t="s">
        <v>25</v>
      </c>
      <c r="F2114" s="114">
        <v>40101015</v>
      </c>
      <c r="G2114" s="114">
        <v>224782694</v>
      </c>
      <c r="H2114" s="62">
        <v>4990175806.8</v>
      </c>
      <c r="I2114" s="114">
        <v>0.95</v>
      </c>
      <c r="J2114" s="62">
        <v>4740667016.46</v>
      </c>
      <c r="K2114" s="110">
        <v>1</v>
      </c>
      <c r="L2114" s="62">
        <v>0</v>
      </c>
      <c r="M2114" s="114">
        <v>0</v>
      </c>
      <c r="N2114" s="112" t="s">
        <v>14844</v>
      </c>
      <c r="O2114" s="61" t="s">
        <v>14845</v>
      </c>
      <c r="P2114" s="114" t="s">
        <v>14846</v>
      </c>
      <c r="Q2114" s="114" t="s">
        <v>14847</v>
      </c>
    </row>
    <row r="2115" spans="1:17">
      <c r="A2115" s="60">
        <v>43312</v>
      </c>
      <c r="B2115" s="61" t="s">
        <v>14848</v>
      </c>
      <c r="C2115" s="61" t="s">
        <v>14849</v>
      </c>
      <c r="D2115" s="61" t="s">
        <v>14850</v>
      </c>
      <c r="E2115" s="61" t="s">
        <v>25</v>
      </c>
      <c r="F2115" s="114">
        <v>60101010</v>
      </c>
      <c r="G2115" s="114">
        <v>194284129</v>
      </c>
      <c r="H2115" s="62">
        <v>5333099341.05</v>
      </c>
      <c r="I2115" s="114">
        <v>0.9</v>
      </c>
      <c r="J2115" s="62">
        <v>4799789406.945</v>
      </c>
      <c r="K2115" s="110">
        <v>1</v>
      </c>
      <c r="L2115" s="62">
        <v>0</v>
      </c>
      <c r="M2115" s="114">
        <v>0</v>
      </c>
      <c r="N2115" s="112" t="s">
        <v>14851</v>
      </c>
      <c r="O2115" s="61" t="s">
        <v>14852</v>
      </c>
      <c r="P2115" s="114" t="s">
        <v>14853</v>
      </c>
      <c r="Q2115" s="114" t="s">
        <v>14854</v>
      </c>
    </row>
    <row r="2116" spans="1:17">
      <c r="A2116" s="60">
        <v>43312</v>
      </c>
      <c r="B2116" s="61" t="s">
        <v>14855</v>
      </c>
      <c r="C2116" s="61" t="s">
        <v>14856</v>
      </c>
      <c r="D2116" s="61" t="s">
        <v>14857</v>
      </c>
      <c r="E2116" s="61" t="s">
        <v>25</v>
      </c>
      <c r="F2116" s="114">
        <v>60101060</v>
      </c>
      <c r="G2116" s="114">
        <v>79739141</v>
      </c>
      <c r="H2116" s="62">
        <v>7731507111.36</v>
      </c>
      <c r="I2116" s="114">
        <v>1</v>
      </c>
      <c r="J2116" s="62">
        <v>7731507111.36</v>
      </c>
      <c r="K2116" s="110">
        <v>1</v>
      </c>
      <c r="L2116" s="62">
        <v>0</v>
      </c>
      <c r="M2116" s="114">
        <v>0</v>
      </c>
      <c r="N2116" s="112" t="s">
        <v>14858</v>
      </c>
      <c r="O2116" s="61" t="s">
        <v>14859</v>
      </c>
      <c r="P2116" s="114" t="s">
        <v>14860</v>
      </c>
      <c r="Q2116" s="114" t="s">
        <v>14861</v>
      </c>
    </row>
    <row r="2117" spans="1:17">
      <c r="A2117" s="60">
        <v>43312</v>
      </c>
      <c r="B2117" s="61" t="s">
        <v>14862</v>
      </c>
      <c r="C2117" s="61" t="s">
        <v>14863</v>
      </c>
      <c r="D2117" s="61" t="s">
        <v>14864</v>
      </c>
      <c r="E2117" s="61" t="s">
        <v>25</v>
      </c>
      <c r="F2117" s="114">
        <v>40101015</v>
      </c>
      <c r="G2117" s="114">
        <v>118681256</v>
      </c>
      <c r="H2117" s="62">
        <v>5865227671.52</v>
      </c>
      <c r="I2117" s="114">
        <v>1</v>
      </c>
      <c r="J2117" s="62">
        <v>5865227671.52</v>
      </c>
      <c r="K2117" s="110">
        <v>1</v>
      </c>
      <c r="L2117" s="62">
        <v>0</v>
      </c>
      <c r="M2117" s="114">
        <v>0</v>
      </c>
      <c r="N2117" s="112" t="s">
        <v>14865</v>
      </c>
      <c r="O2117" s="61" t="s">
        <v>14866</v>
      </c>
      <c r="P2117" s="114" t="s">
        <v>14867</v>
      </c>
      <c r="Q2117" s="114" t="s">
        <v>14868</v>
      </c>
    </row>
    <row r="2118" spans="1:17">
      <c r="A2118" s="60">
        <v>43312</v>
      </c>
      <c r="B2118" s="61" t="s">
        <v>14869</v>
      </c>
      <c r="C2118" s="61" t="s">
        <v>14870</v>
      </c>
      <c r="D2118" s="61" t="s">
        <v>14871</v>
      </c>
      <c r="E2118" s="61" t="s">
        <v>25</v>
      </c>
      <c r="F2118" s="114">
        <v>45103020</v>
      </c>
      <c r="G2118" s="114">
        <v>67902696</v>
      </c>
      <c r="H2118" s="62">
        <v>6998730876.72</v>
      </c>
      <c r="I2118" s="114">
        <v>1</v>
      </c>
      <c r="J2118" s="62">
        <v>6998730876.72</v>
      </c>
      <c r="K2118" s="110">
        <v>1</v>
      </c>
      <c r="L2118" s="62">
        <v>0</v>
      </c>
      <c r="M2118" s="114">
        <v>0</v>
      </c>
      <c r="N2118" s="112" t="s">
        <v>14872</v>
      </c>
      <c r="O2118" s="61" t="s">
        <v>14873</v>
      </c>
      <c r="P2118" s="114" t="s">
        <v>14874</v>
      </c>
      <c r="Q2118" s="114" t="s">
        <v>14875</v>
      </c>
    </row>
    <row r="2119" spans="1:17">
      <c r="A2119" s="60">
        <v>43312</v>
      </c>
      <c r="B2119" s="61" t="s">
        <v>14876</v>
      </c>
      <c r="C2119" s="61" t="s">
        <v>14877</v>
      </c>
      <c r="D2119" s="61" t="s">
        <v>14878</v>
      </c>
      <c r="E2119" s="61" t="s">
        <v>25</v>
      </c>
      <c r="F2119" s="114">
        <v>20101010</v>
      </c>
      <c r="G2119" s="114">
        <v>35697785</v>
      </c>
      <c r="H2119" s="62">
        <v>7832807984.7</v>
      </c>
      <c r="I2119" s="114">
        <v>1</v>
      </c>
      <c r="J2119" s="62">
        <v>7832807984.7</v>
      </c>
      <c r="K2119" s="110">
        <v>1</v>
      </c>
      <c r="L2119" s="62">
        <v>0</v>
      </c>
      <c r="M2119" s="114">
        <v>0</v>
      </c>
      <c r="N2119" s="112" t="s">
        <v>14879</v>
      </c>
      <c r="O2119" s="61" t="s">
        <v>14880</v>
      </c>
      <c r="P2119" s="114" t="s">
        <v>14881</v>
      </c>
      <c r="Q2119" s="114" t="s">
        <v>14882</v>
      </c>
    </row>
    <row r="2120" spans="1:17">
      <c r="A2120" s="60">
        <v>43312</v>
      </c>
      <c r="B2120" s="61" t="s">
        <v>14883</v>
      </c>
      <c r="C2120" s="61" t="s">
        <v>14884</v>
      </c>
      <c r="D2120" s="61" t="s">
        <v>14885</v>
      </c>
      <c r="E2120" s="61" t="s">
        <v>25</v>
      </c>
      <c r="F2120" s="114">
        <v>45102010</v>
      </c>
      <c r="G2120" s="114">
        <v>122000000</v>
      </c>
      <c r="H2120" s="62">
        <v>4671380000</v>
      </c>
      <c r="I2120" s="114">
        <v>1</v>
      </c>
      <c r="J2120" s="62">
        <v>4671380000</v>
      </c>
      <c r="K2120" s="110">
        <v>1</v>
      </c>
      <c r="L2120" s="62">
        <v>0</v>
      </c>
      <c r="M2120" s="114">
        <v>0</v>
      </c>
      <c r="N2120" s="112" t="s">
        <v>14886</v>
      </c>
      <c r="O2120" s="61" t="s">
        <v>14887</v>
      </c>
      <c r="P2120" s="114" t="s">
        <v>14888</v>
      </c>
      <c r="Q2120" s="114" t="s">
        <v>14889</v>
      </c>
    </row>
    <row r="2121" spans="1:17">
      <c r="A2121" s="60">
        <v>43312</v>
      </c>
      <c r="B2121" s="61" t="s">
        <v>14890</v>
      </c>
      <c r="C2121" s="61" t="s">
        <v>14891</v>
      </c>
      <c r="D2121" s="61" t="s">
        <v>14892</v>
      </c>
      <c r="E2121" s="61" t="s">
        <v>25</v>
      </c>
      <c r="F2121" s="114">
        <v>45301010</v>
      </c>
      <c r="G2121" s="114">
        <v>196157730</v>
      </c>
      <c r="H2121" s="62">
        <v>8483821822.5</v>
      </c>
      <c r="I2121" s="114">
        <v>1</v>
      </c>
      <c r="J2121" s="62">
        <v>8483821822.5</v>
      </c>
      <c r="K2121" s="110">
        <v>1</v>
      </c>
      <c r="L2121" s="62">
        <v>0</v>
      </c>
      <c r="M2121" s="114">
        <v>0</v>
      </c>
      <c r="N2121" s="112" t="s">
        <v>14893</v>
      </c>
      <c r="O2121" s="61" t="s">
        <v>14894</v>
      </c>
      <c r="P2121" s="114" t="s">
        <v>14895</v>
      </c>
      <c r="Q2121" s="114" t="s">
        <v>14896</v>
      </c>
    </row>
    <row r="2122" spans="1:17">
      <c r="A2122" s="60">
        <v>43312</v>
      </c>
      <c r="B2122" s="61" t="s">
        <v>14897</v>
      </c>
      <c r="C2122" s="61" t="s">
        <v>14898</v>
      </c>
      <c r="D2122" s="61" t="s">
        <v>14899</v>
      </c>
      <c r="E2122" s="61" t="s">
        <v>25</v>
      </c>
      <c r="F2122" s="114">
        <v>40101015</v>
      </c>
      <c r="G2122" s="114">
        <v>49650549</v>
      </c>
      <c r="H2122" s="62">
        <v>4508269849.2</v>
      </c>
      <c r="I2122" s="114">
        <v>1</v>
      </c>
      <c r="J2122" s="62">
        <v>4508269849.2</v>
      </c>
      <c r="K2122" s="110">
        <v>1</v>
      </c>
      <c r="L2122" s="62">
        <v>0</v>
      </c>
      <c r="M2122" s="114">
        <v>0</v>
      </c>
      <c r="N2122" s="112" t="s">
        <v>14900</v>
      </c>
      <c r="O2122" s="61" t="s">
        <v>14901</v>
      </c>
      <c r="P2122" s="114" t="s">
        <v>14902</v>
      </c>
      <c r="Q2122" s="114" t="s">
        <v>14903</v>
      </c>
    </row>
    <row r="2123" spans="1:17">
      <c r="A2123" s="60">
        <v>43312</v>
      </c>
      <c r="B2123" s="61" t="s">
        <v>14904</v>
      </c>
      <c r="C2123" s="61" t="s">
        <v>14905</v>
      </c>
      <c r="D2123" s="61" t="s">
        <v>14906</v>
      </c>
      <c r="E2123" s="61" t="s">
        <v>25</v>
      </c>
      <c r="F2123" s="114">
        <v>40201030</v>
      </c>
      <c r="G2123" s="114">
        <v>7839042</v>
      </c>
      <c r="H2123" s="62">
        <v>5801518203.36</v>
      </c>
      <c r="I2123" s="114">
        <v>0.8</v>
      </c>
      <c r="J2123" s="62">
        <v>4641214562.688</v>
      </c>
      <c r="K2123" s="110">
        <v>1</v>
      </c>
      <c r="L2123" s="62">
        <v>0</v>
      </c>
      <c r="M2123" s="114">
        <v>0</v>
      </c>
      <c r="N2123" s="112" t="s">
        <v>14907</v>
      </c>
      <c r="O2123" s="61" t="s">
        <v>14908</v>
      </c>
      <c r="P2123" s="114" t="s">
        <v>14909</v>
      </c>
      <c r="Q2123" s="114" t="s">
        <v>14910</v>
      </c>
    </row>
    <row r="2124" spans="1:17">
      <c r="A2124" s="60">
        <v>43312</v>
      </c>
      <c r="B2124" s="61" t="s">
        <v>14911</v>
      </c>
      <c r="C2124" s="61" t="s">
        <v>14912</v>
      </c>
      <c r="D2124" s="61" t="s">
        <v>14913</v>
      </c>
      <c r="E2124" s="61" t="s">
        <v>25</v>
      </c>
      <c r="F2124" s="114">
        <v>25102010</v>
      </c>
      <c r="G2124" s="114">
        <v>52694365</v>
      </c>
      <c r="H2124" s="62">
        <v>4998060520.25</v>
      </c>
      <c r="I2124" s="114">
        <v>1</v>
      </c>
      <c r="J2124" s="62">
        <v>4998060520.25</v>
      </c>
      <c r="K2124" s="110">
        <v>1</v>
      </c>
      <c r="L2124" s="62">
        <v>0</v>
      </c>
      <c r="M2124" s="114">
        <v>0</v>
      </c>
      <c r="N2124" s="112" t="s">
        <v>14914</v>
      </c>
      <c r="O2124" s="61" t="s">
        <v>14915</v>
      </c>
      <c r="P2124" s="114" t="s">
        <v>14916</v>
      </c>
      <c r="Q2124" s="114" t="s">
        <v>14917</v>
      </c>
    </row>
    <row r="2125" spans="1:17">
      <c r="A2125" s="60">
        <v>43312</v>
      </c>
      <c r="B2125" s="61" t="s">
        <v>14918</v>
      </c>
      <c r="C2125" s="61" t="s">
        <v>14919</v>
      </c>
      <c r="D2125" s="61" t="s">
        <v>14920</v>
      </c>
      <c r="E2125" s="61" t="s">
        <v>25</v>
      </c>
      <c r="F2125" s="114">
        <v>20106015</v>
      </c>
      <c r="G2125" s="114">
        <v>107193878</v>
      </c>
      <c r="H2125" s="62">
        <v>6451999516.82</v>
      </c>
      <c r="I2125" s="114">
        <v>1</v>
      </c>
      <c r="J2125" s="62">
        <v>6451999516.82</v>
      </c>
      <c r="K2125" s="110">
        <v>1</v>
      </c>
      <c r="L2125" s="62">
        <v>0</v>
      </c>
      <c r="M2125" s="114">
        <v>0</v>
      </c>
      <c r="N2125" s="112" t="s">
        <v>14921</v>
      </c>
      <c r="O2125" s="61" t="s">
        <v>14922</v>
      </c>
      <c r="P2125" s="114" t="s">
        <v>14923</v>
      </c>
      <c r="Q2125" s="114" t="s">
        <v>14924</v>
      </c>
    </row>
    <row r="2126" spans="1:17">
      <c r="A2126" s="60">
        <v>43312</v>
      </c>
      <c r="B2126" s="61" t="s">
        <v>14925</v>
      </c>
      <c r="C2126" s="61" t="s">
        <v>14926</v>
      </c>
      <c r="D2126" s="61" t="s">
        <v>14927</v>
      </c>
      <c r="E2126" s="61" t="s">
        <v>25</v>
      </c>
      <c r="F2126" s="114">
        <v>10101010</v>
      </c>
      <c r="G2126" s="114">
        <v>463344054</v>
      </c>
      <c r="H2126" s="62">
        <v>5963237974.98</v>
      </c>
      <c r="I2126" s="114">
        <v>0.95</v>
      </c>
      <c r="J2126" s="62">
        <v>5665076076.231</v>
      </c>
      <c r="K2126" s="110">
        <v>1</v>
      </c>
      <c r="L2126" s="62">
        <v>0</v>
      </c>
      <c r="M2126" s="114">
        <v>0</v>
      </c>
      <c r="N2126" s="112" t="s">
        <v>14928</v>
      </c>
      <c r="O2126" s="61" t="s">
        <v>14929</v>
      </c>
      <c r="P2126" s="114" t="s">
        <v>14930</v>
      </c>
      <c r="Q2126" s="114" t="s">
        <v>14931</v>
      </c>
    </row>
    <row r="2127" spans="1:17">
      <c r="A2127" s="60">
        <v>43312</v>
      </c>
      <c r="B2127" s="61" t="s">
        <v>14932</v>
      </c>
      <c r="C2127" s="61" t="s">
        <v>14933</v>
      </c>
      <c r="D2127" s="61" t="s">
        <v>14934</v>
      </c>
      <c r="E2127" s="61" t="s">
        <v>25</v>
      </c>
      <c r="F2127" s="114">
        <v>20102010</v>
      </c>
      <c r="G2127" s="114">
        <v>58857110</v>
      </c>
      <c r="H2127" s="62">
        <v>4575551731.4</v>
      </c>
      <c r="I2127" s="114">
        <v>1</v>
      </c>
      <c r="J2127" s="62">
        <v>4575551731.4</v>
      </c>
      <c r="K2127" s="110">
        <v>1</v>
      </c>
      <c r="L2127" s="62">
        <v>0</v>
      </c>
      <c r="M2127" s="114">
        <v>0</v>
      </c>
      <c r="N2127" s="112" t="s">
        <v>14935</v>
      </c>
      <c r="O2127" s="61" t="s">
        <v>14936</v>
      </c>
      <c r="P2127" s="114" t="s">
        <v>14937</v>
      </c>
      <c r="Q2127" s="114" t="s">
        <v>14938</v>
      </c>
    </row>
    <row r="2128" spans="1:17">
      <c r="A2128" s="60">
        <v>43312</v>
      </c>
      <c r="B2128" s="61" t="s">
        <v>14939</v>
      </c>
      <c r="C2128" s="61" t="s">
        <v>14940</v>
      </c>
      <c r="D2128" s="61" t="s">
        <v>14941</v>
      </c>
      <c r="E2128" s="61" t="s">
        <v>25</v>
      </c>
      <c r="F2128" s="114">
        <v>20106010</v>
      </c>
      <c r="G2128" s="114">
        <v>150822635</v>
      </c>
      <c r="H2128" s="62">
        <v>5746342393.5</v>
      </c>
      <c r="I2128" s="114">
        <v>0.9</v>
      </c>
      <c r="J2128" s="62">
        <v>5171708154.15</v>
      </c>
      <c r="K2128" s="110">
        <v>1</v>
      </c>
      <c r="L2128" s="62">
        <v>0</v>
      </c>
      <c r="M2128" s="114">
        <v>0</v>
      </c>
      <c r="N2128" s="112" t="s">
        <v>14942</v>
      </c>
      <c r="O2128" s="61" t="s">
        <v>14943</v>
      </c>
      <c r="P2128" s="114" t="s">
        <v>14944</v>
      </c>
      <c r="Q2128" s="114" t="s">
        <v>14945</v>
      </c>
    </row>
    <row r="2129" spans="1:17">
      <c r="A2129" s="60">
        <v>43312</v>
      </c>
      <c r="B2129" s="61" t="s">
        <v>14946</v>
      </c>
      <c r="C2129" s="61" t="s">
        <v>14947</v>
      </c>
      <c r="D2129" s="61" t="s">
        <v>14948</v>
      </c>
      <c r="E2129" s="61" t="s">
        <v>25</v>
      </c>
      <c r="F2129" s="114">
        <v>45103010</v>
      </c>
      <c r="G2129" s="114">
        <v>37901000</v>
      </c>
      <c r="H2129" s="62">
        <v>8527345990</v>
      </c>
      <c r="I2129" s="114">
        <v>0.95</v>
      </c>
      <c r="J2129" s="62">
        <v>8100978690.5</v>
      </c>
      <c r="K2129" s="110">
        <v>1</v>
      </c>
      <c r="L2129" s="62">
        <v>0</v>
      </c>
      <c r="M2129" s="114">
        <v>0</v>
      </c>
      <c r="N2129" s="112" t="s">
        <v>14949</v>
      </c>
      <c r="O2129" s="61" t="s">
        <v>14950</v>
      </c>
      <c r="P2129" s="114" t="s">
        <v>14951</v>
      </c>
      <c r="Q2129" s="114" t="s">
        <v>14952</v>
      </c>
    </row>
    <row r="2130" spans="1:17">
      <c r="A2130" s="60">
        <v>43312</v>
      </c>
      <c r="B2130" s="61" t="s">
        <v>14953</v>
      </c>
      <c r="C2130" s="61" t="s">
        <v>14954</v>
      </c>
      <c r="D2130" s="61" t="s">
        <v>14955</v>
      </c>
      <c r="E2130" s="61" t="s">
        <v>25</v>
      </c>
      <c r="F2130" s="114">
        <v>45103010</v>
      </c>
      <c r="G2130" s="114">
        <v>30573486</v>
      </c>
      <c r="H2130" s="62">
        <v>8465492538.54</v>
      </c>
      <c r="I2130" s="114">
        <v>0.95</v>
      </c>
      <c r="J2130" s="62">
        <v>8042217911.613</v>
      </c>
      <c r="K2130" s="110">
        <v>1</v>
      </c>
      <c r="L2130" s="62">
        <v>0</v>
      </c>
      <c r="M2130" s="114">
        <v>0</v>
      </c>
      <c r="N2130" s="112" t="s">
        <v>14956</v>
      </c>
      <c r="O2130" s="61" t="s">
        <v>14957</v>
      </c>
      <c r="P2130" s="114" t="s">
        <v>14958</v>
      </c>
      <c r="Q2130" s="114" t="s">
        <v>14959</v>
      </c>
    </row>
    <row r="2131" spans="1:17">
      <c r="A2131" s="60">
        <v>43312</v>
      </c>
      <c r="B2131" s="61" t="s">
        <v>14960</v>
      </c>
      <c r="C2131" s="61" t="s">
        <v>14961</v>
      </c>
      <c r="D2131" s="61" t="s">
        <v>14962</v>
      </c>
      <c r="E2131" s="61" t="s">
        <v>25</v>
      </c>
      <c r="F2131" s="114">
        <v>40101015</v>
      </c>
      <c r="G2131" s="114">
        <v>220439234</v>
      </c>
      <c r="H2131" s="62">
        <v>4695355684.2</v>
      </c>
      <c r="I2131" s="114">
        <v>1</v>
      </c>
      <c r="J2131" s="62">
        <v>4695355684.2</v>
      </c>
      <c r="K2131" s="110">
        <v>1</v>
      </c>
      <c r="L2131" s="62">
        <v>0</v>
      </c>
      <c r="M2131" s="114">
        <v>0</v>
      </c>
      <c r="N2131" s="112" t="s">
        <v>14963</v>
      </c>
      <c r="O2131" s="61" t="s">
        <v>14964</v>
      </c>
      <c r="P2131" s="114" t="s">
        <v>14965</v>
      </c>
      <c r="Q2131" s="114" t="s">
        <v>14966</v>
      </c>
    </row>
    <row r="2132" spans="1:17">
      <c r="A2132" s="60">
        <v>43312</v>
      </c>
      <c r="B2132" s="61" t="s">
        <v>14967</v>
      </c>
      <c r="C2132" s="61" t="s">
        <v>14968</v>
      </c>
      <c r="D2132" s="61" t="s">
        <v>14969</v>
      </c>
      <c r="E2132" s="61" t="s">
        <v>25</v>
      </c>
      <c r="F2132" s="114">
        <v>45301020</v>
      </c>
      <c r="G2132" s="114">
        <v>47050527</v>
      </c>
      <c r="H2132" s="62">
        <v>4530965750.1</v>
      </c>
      <c r="I2132" s="114">
        <v>0.9</v>
      </c>
      <c r="J2132" s="62">
        <v>4077869175.09</v>
      </c>
      <c r="K2132" s="110">
        <v>1</v>
      </c>
      <c r="L2132" s="62">
        <v>0</v>
      </c>
      <c r="M2132" s="114">
        <v>0</v>
      </c>
      <c r="N2132" s="112" t="s">
        <v>14970</v>
      </c>
      <c r="O2132" s="61" t="s">
        <v>14971</v>
      </c>
      <c r="P2132" s="114" t="s">
        <v>14972</v>
      </c>
      <c r="Q2132" s="114" t="s">
        <v>14973</v>
      </c>
    </row>
    <row r="2133" spans="1:17">
      <c r="A2133" s="60">
        <v>43312</v>
      </c>
      <c r="B2133" s="61" t="s">
        <v>14974</v>
      </c>
      <c r="C2133" s="61" t="s">
        <v>14975</v>
      </c>
      <c r="D2133" s="61" t="s">
        <v>14976</v>
      </c>
      <c r="E2133" s="61" t="s">
        <v>25</v>
      </c>
      <c r="F2133" s="114">
        <v>30101020</v>
      </c>
      <c r="G2133" s="114">
        <v>215146497</v>
      </c>
      <c r="H2133" s="62">
        <v>7274103063.57</v>
      </c>
      <c r="I2133" s="114">
        <v>1</v>
      </c>
      <c r="J2133" s="62">
        <v>7274103063.57</v>
      </c>
      <c r="K2133" s="110">
        <v>1</v>
      </c>
      <c r="L2133" s="62">
        <v>0</v>
      </c>
      <c r="M2133" s="114">
        <v>0</v>
      </c>
      <c r="N2133" s="112" t="s">
        <v>14977</v>
      </c>
      <c r="O2133" s="61" t="s">
        <v>14978</v>
      </c>
      <c r="P2133" s="114" t="s">
        <v>14979</v>
      </c>
      <c r="Q2133" s="114" t="s">
        <v>14980</v>
      </c>
    </row>
    <row r="2134" spans="1:17">
      <c r="A2134" s="60">
        <v>43312</v>
      </c>
      <c r="B2134" s="61" t="s">
        <v>14981</v>
      </c>
      <c r="C2134" s="61" t="s">
        <v>14982</v>
      </c>
      <c r="D2134" s="61" t="s">
        <v>14983</v>
      </c>
      <c r="E2134" s="61" t="s">
        <v>25</v>
      </c>
      <c r="F2134" s="114">
        <v>15104050</v>
      </c>
      <c r="G2134" s="114">
        <v>175883206</v>
      </c>
      <c r="H2134" s="62">
        <v>6407425194.58</v>
      </c>
      <c r="I2134" s="114">
        <v>1</v>
      </c>
      <c r="J2134" s="62">
        <v>6407425194.58</v>
      </c>
      <c r="K2134" s="110">
        <v>1</v>
      </c>
      <c r="L2134" s="62">
        <v>0</v>
      </c>
      <c r="M2134" s="114">
        <v>0</v>
      </c>
      <c r="N2134" s="112" t="s">
        <v>14984</v>
      </c>
      <c r="O2134" s="61" t="s">
        <v>14985</v>
      </c>
      <c r="P2134" s="114" t="s">
        <v>14986</v>
      </c>
      <c r="Q2134" s="114" t="s">
        <v>14987</v>
      </c>
    </row>
    <row r="2135" spans="1:17">
      <c r="A2135" s="60">
        <v>43312</v>
      </c>
      <c r="B2135" s="61" t="s">
        <v>14988</v>
      </c>
      <c r="C2135" s="61" t="s">
        <v>14989</v>
      </c>
      <c r="D2135" s="61" t="s">
        <v>14990</v>
      </c>
      <c r="E2135" s="61" t="s">
        <v>25</v>
      </c>
      <c r="F2135" s="114">
        <v>15101010</v>
      </c>
      <c r="G2135" s="114">
        <v>200065752</v>
      </c>
      <c r="H2135" s="62">
        <v>4519485337.68</v>
      </c>
      <c r="I2135" s="114">
        <v>1</v>
      </c>
      <c r="J2135" s="62">
        <v>4519485337.68</v>
      </c>
      <c r="K2135" s="110">
        <v>1</v>
      </c>
      <c r="L2135" s="62">
        <v>0</v>
      </c>
      <c r="M2135" s="114">
        <v>0</v>
      </c>
      <c r="N2135" s="112" t="s">
        <v>14991</v>
      </c>
      <c r="O2135" s="61" t="s">
        <v>14992</v>
      </c>
      <c r="P2135" s="114" t="s">
        <v>14993</v>
      </c>
      <c r="Q2135" s="114" t="s">
        <v>14994</v>
      </c>
    </row>
    <row r="2136" spans="1:17">
      <c r="A2136" s="60">
        <v>43312</v>
      </c>
      <c r="B2136" s="61" t="s">
        <v>14995</v>
      </c>
      <c r="C2136" s="61" t="s">
        <v>14996</v>
      </c>
      <c r="D2136" s="61" t="s">
        <v>14997</v>
      </c>
      <c r="E2136" s="61" t="s">
        <v>25</v>
      </c>
      <c r="F2136" s="114">
        <v>55103010</v>
      </c>
      <c r="G2136" s="114">
        <v>83040212</v>
      </c>
      <c r="H2136" s="62">
        <v>5934883951.64</v>
      </c>
      <c r="I2136" s="114">
        <v>1</v>
      </c>
      <c r="J2136" s="62">
        <v>5934883951.64</v>
      </c>
      <c r="K2136" s="110">
        <v>1</v>
      </c>
      <c r="L2136" s="62">
        <v>0</v>
      </c>
      <c r="M2136" s="114">
        <v>0</v>
      </c>
      <c r="N2136" s="112" t="s">
        <v>14998</v>
      </c>
      <c r="O2136" s="61" t="s">
        <v>14999</v>
      </c>
      <c r="P2136" s="114" t="s">
        <v>15000</v>
      </c>
      <c r="Q2136" s="114" t="s">
        <v>15001</v>
      </c>
    </row>
    <row r="2137" spans="1:17">
      <c r="A2137" s="60">
        <v>43312</v>
      </c>
      <c r="B2137" s="61" t="s">
        <v>15002</v>
      </c>
      <c r="C2137" s="61" t="s">
        <v>15003</v>
      </c>
      <c r="D2137" s="61" t="s">
        <v>15004</v>
      </c>
      <c r="E2137" s="61" t="s">
        <v>25</v>
      </c>
      <c r="F2137" s="114">
        <v>25101010</v>
      </c>
      <c r="G2137" s="114">
        <v>86972854</v>
      </c>
      <c r="H2137" s="62">
        <v>4548680264.2</v>
      </c>
      <c r="I2137" s="114">
        <v>1</v>
      </c>
      <c r="J2137" s="62">
        <v>4548680264.2</v>
      </c>
      <c r="K2137" s="110">
        <v>1</v>
      </c>
      <c r="L2137" s="62">
        <v>0</v>
      </c>
      <c r="M2137" s="114">
        <v>0</v>
      </c>
      <c r="N2137" s="112" t="s">
        <v>15005</v>
      </c>
      <c r="O2137" s="61" t="s">
        <v>15006</v>
      </c>
      <c r="P2137" s="114" t="s">
        <v>15007</v>
      </c>
      <c r="Q2137" s="114" t="s">
        <v>15008</v>
      </c>
    </row>
    <row r="2138" spans="1:17">
      <c r="A2138" s="60">
        <v>43312</v>
      </c>
      <c r="B2138" s="61" t="s">
        <v>15009</v>
      </c>
      <c r="C2138" s="61" t="s">
        <v>15010</v>
      </c>
      <c r="D2138" s="61" t="s">
        <v>15011</v>
      </c>
      <c r="E2138" s="61" t="s">
        <v>25</v>
      </c>
      <c r="F2138" s="114">
        <v>60101080</v>
      </c>
      <c r="G2138" s="114">
        <v>370128832</v>
      </c>
      <c r="H2138" s="62">
        <v>7532121731.2</v>
      </c>
      <c r="I2138" s="114">
        <v>0.75</v>
      </c>
      <c r="J2138" s="62">
        <v>5649091298.4</v>
      </c>
      <c r="K2138" s="110">
        <v>1</v>
      </c>
      <c r="L2138" s="62">
        <v>0</v>
      </c>
      <c r="M2138" s="114">
        <v>0</v>
      </c>
      <c r="N2138" s="112" t="s">
        <v>15012</v>
      </c>
      <c r="O2138" s="61" t="s">
        <v>15013</v>
      </c>
      <c r="P2138" s="114" t="s">
        <v>15014</v>
      </c>
      <c r="Q2138" s="114" t="s">
        <v>15015</v>
      </c>
    </row>
    <row r="2139" spans="1:17">
      <c r="A2139" s="60">
        <v>43312</v>
      </c>
      <c r="B2139" s="61" t="s">
        <v>15016</v>
      </c>
      <c r="C2139" s="61" t="s">
        <v>15017</v>
      </c>
      <c r="D2139" s="61" t="s">
        <v>15018</v>
      </c>
      <c r="E2139" s="61" t="s">
        <v>25</v>
      </c>
      <c r="F2139" s="114">
        <v>20107010</v>
      </c>
      <c r="G2139" s="114">
        <v>30513744</v>
      </c>
      <c r="H2139" s="62">
        <v>5263925977.44</v>
      </c>
      <c r="I2139" s="114">
        <v>1</v>
      </c>
      <c r="J2139" s="62">
        <v>5263925977.44</v>
      </c>
      <c r="K2139" s="110">
        <v>1</v>
      </c>
      <c r="L2139" s="62">
        <v>0</v>
      </c>
      <c r="M2139" s="114">
        <v>0</v>
      </c>
      <c r="N2139" s="112" t="s">
        <v>15019</v>
      </c>
      <c r="O2139" s="61" t="s">
        <v>15020</v>
      </c>
      <c r="P2139" s="114" t="s">
        <v>15021</v>
      </c>
      <c r="Q2139" s="114" t="s">
        <v>15022</v>
      </c>
    </row>
    <row r="2140" spans="1:17">
      <c r="A2140" s="60">
        <v>43312</v>
      </c>
      <c r="B2140" s="61" t="s">
        <v>15023</v>
      </c>
      <c r="C2140" s="61" t="s">
        <v>15024</v>
      </c>
      <c r="D2140" s="61" t="s">
        <v>15025</v>
      </c>
      <c r="E2140" s="61" t="s">
        <v>25</v>
      </c>
      <c r="F2140" s="114">
        <v>25502020</v>
      </c>
      <c r="G2140" s="114">
        <v>57762425</v>
      </c>
      <c r="H2140" s="62">
        <v>6285707088.5</v>
      </c>
      <c r="I2140" s="114">
        <v>1</v>
      </c>
      <c r="J2140" s="62">
        <v>6285707088.5</v>
      </c>
      <c r="K2140" s="110">
        <v>1</v>
      </c>
      <c r="L2140" s="62">
        <v>0</v>
      </c>
      <c r="M2140" s="114">
        <v>0</v>
      </c>
      <c r="N2140" s="112" t="s">
        <v>15026</v>
      </c>
      <c r="O2140" s="61" t="s">
        <v>15027</v>
      </c>
      <c r="P2140" s="114" t="s">
        <v>15028</v>
      </c>
      <c r="Q2140" s="114" t="s">
        <v>15029</v>
      </c>
    </row>
    <row r="2141" spans="1:17">
      <c r="A2141" s="60">
        <v>43312</v>
      </c>
      <c r="B2141" s="61" t="s">
        <v>15030</v>
      </c>
      <c r="C2141" s="61" t="s">
        <v>15031</v>
      </c>
      <c r="D2141" s="61" t="s">
        <v>15032</v>
      </c>
      <c r="E2141" s="61" t="s">
        <v>25</v>
      </c>
      <c r="F2141" s="114">
        <v>40101015</v>
      </c>
      <c r="G2141" s="114">
        <v>92101000</v>
      </c>
      <c r="H2141" s="62">
        <v>5943277530</v>
      </c>
      <c r="I2141" s="114">
        <v>1</v>
      </c>
      <c r="J2141" s="62">
        <v>5943277530</v>
      </c>
      <c r="K2141" s="110">
        <v>1</v>
      </c>
      <c r="L2141" s="62">
        <v>0</v>
      </c>
      <c r="M2141" s="114">
        <v>0</v>
      </c>
      <c r="N2141" s="112" t="s">
        <v>15033</v>
      </c>
      <c r="O2141" s="61" t="s">
        <v>15034</v>
      </c>
      <c r="P2141" s="114" t="s">
        <v>15035</v>
      </c>
      <c r="Q2141" s="114" t="s">
        <v>15036</v>
      </c>
    </row>
    <row r="2142" spans="1:17">
      <c r="A2142" s="60">
        <v>43312</v>
      </c>
      <c r="B2142" s="61" t="s">
        <v>15037</v>
      </c>
      <c r="C2142" s="61" t="s">
        <v>15038</v>
      </c>
      <c r="D2142" s="61" t="s">
        <v>15039</v>
      </c>
      <c r="E2142" s="61" t="s">
        <v>25</v>
      </c>
      <c r="F2142" s="114">
        <v>35102030</v>
      </c>
      <c r="G2142" s="114">
        <v>44529151</v>
      </c>
      <c r="H2142" s="62">
        <v>11907985560.42</v>
      </c>
      <c r="I2142" s="114">
        <v>1</v>
      </c>
      <c r="J2142" s="62">
        <v>11907985560.42</v>
      </c>
      <c r="K2142" s="110">
        <v>1</v>
      </c>
      <c r="L2142" s="62">
        <v>0</v>
      </c>
      <c r="M2142" s="114">
        <v>0</v>
      </c>
      <c r="N2142" s="112" t="s">
        <v>15040</v>
      </c>
      <c r="O2142" s="61" t="s">
        <v>15041</v>
      </c>
      <c r="P2142" s="114" t="s">
        <v>15042</v>
      </c>
      <c r="Q2142" s="114" t="s">
        <v>15043</v>
      </c>
    </row>
    <row r="2143" spans="1:17">
      <c r="A2143" s="60">
        <v>43312</v>
      </c>
      <c r="B2143" s="61" t="s">
        <v>15044</v>
      </c>
      <c r="C2143" s="61" t="s">
        <v>15045</v>
      </c>
      <c r="D2143" s="61" t="s">
        <v>15046</v>
      </c>
      <c r="E2143" s="61" t="s">
        <v>25</v>
      </c>
      <c r="F2143" s="114">
        <v>35101020</v>
      </c>
      <c r="G2143" s="114">
        <v>73986496</v>
      </c>
      <c r="H2143" s="62">
        <v>8112619286.4</v>
      </c>
      <c r="I2143" s="114">
        <v>1</v>
      </c>
      <c r="J2143" s="62">
        <v>8112619286.4</v>
      </c>
      <c r="K2143" s="110">
        <v>1</v>
      </c>
      <c r="L2143" s="62">
        <v>0</v>
      </c>
      <c r="M2143" s="114">
        <v>0</v>
      </c>
      <c r="N2143" s="112" t="s">
        <v>15047</v>
      </c>
      <c r="O2143" s="61" t="s">
        <v>15048</v>
      </c>
      <c r="P2143" s="114" t="s">
        <v>15049</v>
      </c>
      <c r="Q2143" s="114" t="s">
        <v>15050</v>
      </c>
    </row>
    <row r="2144" spans="1:17">
      <c r="A2144" s="60">
        <v>43312</v>
      </c>
      <c r="B2144" s="61" t="s">
        <v>15051</v>
      </c>
      <c r="C2144" s="61" t="s">
        <v>15052</v>
      </c>
      <c r="D2144" s="61" t="s">
        <v>15053</v>
      </c>
      <c r="E2144" s="61" t="s">
        <v>25</v>
      </c>
      <c r="F2144" s="114">
        <v>40101015</v>
      </c>
      <c r="G2144" s="114">
        <v>105666960</v>
      </c>
      <c r="H2144" s="62">
        <v>5993429971.2</v>
      </c>
      <c r="I2144" s="114">
        <v>0.95</v>
      </c>
      <c r="J2144" s="62">
        <v>5693758472.64</v>
      </c>
      <c r="K2144" s="110">
        <v>1</v>
      </c>
      <c r="L2144" s="62">
        <v>0</v>
      </c>
      <c r="M2144" s="114">
        <v>0</v>
      </c>
      <c r="N2144" s="112" t="s">
        <v>15054</v>
      </c>
      <c r="O2144" s="61" t="s">
        <v>15055</v>
      </c>
      <c r="P2144" s="114" t="s">
        <v>15056</v>
      </c>
      <c r="Q2144" s="114" t="s">
        <v>15057</v>
      </c>
    </row>
    <row r="2145" spans="1:17">
      <c r="A2145" s="60">
        <v>43312</v>
      </c>
      <c r="B2145" s="61" t="s">
        <v>15058</v>
      </c>
      <c r="C2145" s="61" t="s">
        <v>15059</v>
      </c>
      <c r="D2145" s="61" t="s">
        <v>15060</v>
      </c>
      <c r="E2145" s="61" t="s">
        <v>25</v>
      </c>
      <c r="F2145" s="114">
        <v>45102020</v>
      </c>
      <c r="G2145" s="114">
        <v>43076438</v>
      </c>
      <c r="H2145" s="62">
        <v>8176769461.16</v>
      </c>
      <c r="I2145" s="114">
        <v>1</v>
      </c>
      <c r="J2145" s="62">
        <v>8176769461.16</v>
      </c>
      <c r="K2145" s="110">
        <v>1</v>
      </c>
      <c r="L2145" s="62">
        <v>0</v>
      </c>
      <c r="M2145" s="114">
        <v>0</v>
      </c>
      <c r="N2145" s="112" t="s">
        <v>15061</v>
      </c>
      <c r="O2145" s="61" t="s">
        <v>15062</v>
      </c>
      <c r="P2145" s="114" t="s">
        <v>15063</v>
      </c>
      <c r="Q2145" s="114" t="s">
        <v>15064</v>
      </c>
    </row>
    <row r="2146" spans="1:17">
      <c r="A2146" s="60">
        <v>43312</v>
      </c>
      <c r="B2146" s="61" t="s">
        <v>15065</v>
      </c>
      <c r="C2146" s="61" t="s">
        <v>15066</v>
      </c>
      <c r="D2146" s="61" t="s">
        <v>15067</v>
      </c>
      <c r="E2146" s="61" t="s">
        <v>25</v>
      </c>
      <c r="F2146" s="114">
        <v>10102020</v>
      </c>
      <c r="G2146" s="114">
        <v>90927193</v>
      </c>
      <c r="H2146" s="62">
        <v>4514535132.45</v>
      </c>
      <c r="I2146" s="114">
        <v>1</v>
      </c>
      <c r="J2146" s="62">
        <v>4514535132.45</v>
      </c>
      <c r="K2146" s="110">
        <v>1</v>
      </c>
      <c r="L2146" s="62">
        <v>0</v>
      </c>
      <c r="M2146" s="114">
        <v>0</v>
      </c>
      <c r="N2146" s="112" t="s">
        <v>15068</v>
      </c>
      <c r="O2146" s="61" t="s">
        <v>15069</v>
      </c>
      <c r="P2146" s="114" t="s">
        <v>15070</v>
      </c>
      <c r="Q2146" s="114" t="s">
        <v>15071</v>
      </c>
    </row>
    <row r="2147" spans="1:17">
      <c r="A2147" s="60">
        <v>43312</v>
      </c>
      <c r="B2147" s="61" t="s">
        <v>15072</v>
      </c>
      <c r="C2147" s="61" t="s">
        <v>15073</v>
      </c>
      <c r="D2147" s="61" t="s">
        <v>15074</v>
      </c>
      <c r="E2147" s="61" t="s">
        <v>25</v>
      </c>
      <c r="F2147" s="114">
        <v>25504060</v>
      </c>
      <c r="G2147" s="114">
        <v>83310319</v>
      </c>
      <c r="H2147" s="62">
        <v>4872820558.31</v>
      </c>
      <c r="I2147" s="114">
        <v>1</v>
      </c>
      <c r="J2147" s="62">
        <v>4872820558.31</v>
      </c>
      <c r="K2147" s="110">
        <v>1</v>
      </c>
      <c r="L2147" s="62">
        <v>0</v>
      </c>
      <c r="M2147" s="114">
        <v>0</v>
      </c>
      <c r="N2147" s="112" t="s">
        <v>15075</v>
      </c>
      <c r="O2147" s="61" t="s">
        <v>15076</v>
      </c>
      <c r="P2147" s="114" t="s">
        <v>15077</v>
      </c>
      <c r="Q2147" s="114" t="s">
        <v>15078</v>
      </c>
    </row>
    <row r="2148" spans="1:17">
      <c r="A2148" s="60">
        <v>43312</v>
      </c>
      <c r="B2148" s="61" t="s">
        <v>15079</v>
      </c>
      <c r="C2148" s="61" t="s">
        <v>15080</v>
      </c>
      <c r="D2148" s="61" t="s">
        <v>15081</v>
      </c>
      <c r="E2148" s="61" t="s">
        <v>25</v>
      </c>
      <c r="F2148" s="114">
        <v>40101015</v>
      </c>
      <c r="G2148" s="114">
        <v>55965207</v>
      </c>
      <c r="H2148" s="62">
        <v>4909827610.11</v>
      </c>
      <c r="I2148" s="114">
        <v>1</v>
      </c>
      <c r="J2148" s="62">
        <v>4909827610.11</v>
      </c>
      <c r="K2148" s="110">
        <v>1</v>
      </c>
      <c r="L2148" s="62">
        <v>0</v>
      </c>
      <c r="M2148" s="114">
        <v>0</v>
      </c>
      <c r="N2148" s="112" t="s">
        <v>15082</v>
      </c>
      <c r="O2148" s="61" t="s">
        <v>15083</v>
      </c>
      <c r="P2148" s="114" t="s">
        <v>15084</v>
      </c>
      <c r="Q2148" s="114" t="s">
        <v>15085</v>
      </c>
    </row>
    <row r="2149" spans="1:17">
      <c r="A2149" s="60">
        <v>43312</v>
      </c>
      <c r="B2149" s="61" t="s">
        <v>15086</v>
      </c>
      <c r="C2149" s="61" t="s">
        <v>15087</v>
      </c>
      <c r="D2149" s="61" t="s">
        <v>15088</v>
      </c>
      <c r="E2149" s="61" t="s">
        <v>25</v>
      </c>
      <c r="F2149" s="114">
        <v>20106020</v>
      </c>
      <c r="G2149" s="114">
        <v>61272503</v>
      </c>
      <c r="H2149" s="62">
        <v>5098484974.63</v>
      </c>
      <c r="I2149" s="114">
        <v>0.9</v>
      </c>
      <c r="J2149" s="62">
        <v>4588636477.167</v>
      </c>
      <c r="K2149" s="110">
        <v>1</v>
      </c>
      <c r="L2149" s="62">
        <v>0</v>
      </c>
      <c r="M2149" s="114">
        <v>0</v>
      </c>
      <c r="N2149" s="112" t="s">
        <v>15089</v>
      </c>
      <c r="O2149" s="61" t="s">
        <v>15090</v>
      </c>
      <c r="P2149" s="114" t="s">
        <v>15091</v>
      </c>
      <c r="Q2149" s="114" t="s">
        <v>15092</v>
      </c>
    </row>
    <row r="2150" spans="1:17">
      <c r="A2150" s="60">
        <v>43312</v>
      </c>
      <c r="B2150" s="61" t="s">
        <v>15093</v>
      </c>
      <c r="C2150" s="61" t="s">
        <v>15094</v>
      </c>
      <c r="D2150" s="61" t="s">
        <v>15095</v>
      </c>
      <c r="E2150" s="61" t="s">
        <v>25</v>
      </c>
      <c r="F2150" s="114">
        <v>60101010</v>
      </c>
      <c r="G2150" s="114">
        <v>106930816</v>
      </c>
      <c r="H2150" s="62">
        <v>6991136750.08</v>
      </c>
      <c r="I2150" s="114">
        <v>1</v>
      </c>
      <c r="J2150" s="62">
        <v>6991136750.08</v>
      </c>
      <c r="K2150" s="110">
        <v>1</v>
      </c>
      <c r="L2150" s="62">
        <v>0</v>
      </c>
      <c r="M2150" s="114">
        <v>0</v>
      </c>
      <c r="N2150" s="112" t="s">
        <v>15096</v>
      </c>
      <c r="O2150" s="61" t="s">
        <v>15097</v>
      </c>
      <c r="P2150" s="114" t="s">
        <v>15098</v>
      </c>
      <c r="Q2150" s="114" t="s">
        <v>15099</v>
      </c>
    </row>
    <row r="2151" spans="1:17">
      <c r="A2151" s="60">
        <v>43312</v>
      </c>
      <c r="B2151" s="61" t="s">
        <v>15100</v>
      </c>
      <c r="C2151" s="61" t="s">
        <v>15101</v>
      </c>
      <c r="D2151" s="61" t="s">
        <v>15102</v>
      </c>
      <c r="E2151" s="61" t="s">
        <v>25</v>
      </c>
      <c r="F2151" s="114">
        <v>10102020</v>
      </c>
      <c r="G2151" s="114">
        <v>398204221</v>
      </c>
      <c r="H2151" s="62">
        <v>7474293228.17</v>
      </c>
      <c r="I2151" s="114">
        <v>1</v>
      </c>
      <c r="J2151" s="62">
        <v>7474293228.17</v>
      </c>
      <c r="K2151" s="110">
        <v>1</v>
      </c>
      <c r="L2151" s="62">
        <v>0</v>
      </c>
      <c r="M2151" s="114">
        <v>0</v>
      </c>
      <c r="N2151" s="112" t="s">
        <v>15103</v>
      </c>
      <c r="O2151" s="61" t="s">
        <v>15104</v>
      </c>
      <c r="P2151" s="114" t="s">
        <v>15105</v>
      </c>
      <c r="Q2151" s="114" t="s">
        <v>15106</v>
      </c>
    </row>
    <row r="2152" spans="1:17">
      <c r="A2152" s="60">
        <v>43312</v>
      </c>
      <c r="B2152" s="61" t="s">
        <v>15107</v>
      </c>
      <c r="C2152" s="61" t="s">
        <v>15108</v>
      </c>
      <c r="D2152" s="61" t="s">
        <v>15109</v>
      </c>
      <c r="E2152" s="61" t="s">
        <v>25</v>
      </c>
      <c r="F2152" s="114">
        <v>15101050</v>
      </c>
      <c r="G2152" s="114">
        <v>67438804</v>
      </c>
      <c r="H2152" s="62">
        <v>4981030063.44</v>
      </c>
      <c r="I2152" s="114">
        <v>1</v>
      </c>
      <c r="J2152" s="62">
        <v>4981030063.44</v>
      </c>
      <c r="K2152" s="110">
        <v>1</v>
      </c>
      <c r="L2152" s="62">
        <v>0</v>
      </c>
      <c r="M2152" s="114">
        <v>0</v>
      </c>
      <c r="N2152" s="112" t="s">
        <v>15110</v>
      </c>
      <c r="O2152" s="61" t="s">
        <v>15111</v>
      </c>
      <c r="P2152" s="114" t="s">
        <v>15112</v>
      </c>
      <c r="Q2152" s="114" t="s">
        <v>15113</v>
      </c>
    </row>
    <row r="2153" spans="1:17">
      <c r="A2153" s="60">
        <v>43312</v>
      </c>
      <c r="B2153" s="61" t="s">
        <v>15114</v>
      </c>
      <c r="C2153" s="61" t="s">
        <v>15115</v>
      </c>
      <c r="D2153" s="61" t="s">
        <v>15116</v>
      </c>
      <c r="E2153" s="61" t="s">
        <v>25</v>
      </c>
      <c r="F2153" s="114">
        <v>25301020</v>
      </c>
      <c r="G2153" s="114">
        <v>99723476</v>
      </c>
      <c r="H2153" s="62">
        <v>4599246713.12</v>
      </c>
      <c r="I2153" s="114">
        <v>1</v>
      </c>
      <c r="J2153" s="62">
        <v>4599246713.12</v>
      </c>
      <c r="K2153" s="110">
        <v>1</v>
      </c>
      <c r="L2153" s="62">
        <v>0</v>
      </c>
      <c r="M2153" s="114">
        <v>0</v>
      </c>
      <c r="N2153" s="112" t="s">
        <v>15117</v>
      </c>
      <c r="O2153" s="61" t="s">
        <v>15118</v>
      </c>
      <c r="P2153" s="114" t="s">
        <v>15119</v>
      </c>
      <c r="Q2153" s="114" t="s">
        <v>15120</v>
      </c>
    </row>
    <row r="2154" spans="1:17">
      <c r="A2154" s="60">
        <v>43312</v>
      </c>
      <c r="B2154" s="61" t="s">
        <v>15121</v>
      </c>
      <c r="C2154" s="61" t="s">
        <v>15122</v>
      </c>
      <c r="D2154" s="61" t="s">
        <v>15123</v>
      </c>
      <c r="E2154" s="61" t="s">
        <v>25</v>
      </c>
      <c r="F2154" s="114">
        <v>25301020</v>
      </c>
      <c r="G2154" s="114">
        <v>99723476</v>
      </c>
      <c r="H2154" s="62">
        <v>5783961608</v>
      </c>
      <c r="I2154" s="114">
        <v>1</v>
      </c>
      <c r="J2154" s="62">
        <v>5783961608</v>
      </c>
      <c r="K2154" s="110">
        <v>1</v>
      </c>
      <c r="L2154" s="62">
        <v>0</v>
      </c>
      <c r="M2154" s="114">
        <v>0</v>
      </c>
      <c r="N2154" s="112" t="s">
        <v>15124</v>
      </c>
      <c r="O2154" s="61" t="s">
        <v>15125</v>
      </c>
      <c r="P2154" s="114" t="s">
        <v>15126</v>
      </c>
      <c r="Q2154" s="114" t="s">
        <v>15127</v>
      </c>
    </row>
    <row r="2155" spans="1:17">
      <c r="A2155" s="60">
        <v>43312</v>
      </c>
      <c r="B2155" s="61" t="s">
        <v>15128</v>
      </c>
      <c r="C2155" s="61" t="s">
        <v>15129</v>
      </c>
      <c r="D2155" s="61" t="s">
        <v>15130</v>
      </c>
      <c r="E2155" s="61" t="s">
        <v>25</v>
      </c>
      <c r="F2155" s="114">
        <v>45203010</v>
      </c>
      <c r="G2155" s="114">
        <v>53360729</v>
      </c>
      <c r="H2155" s="62">
        <v>7360045350.97</v>
      </c>
      <c r="I2155" s="114">
        <v>1</v>
      </c>
      <c r="J2155" s="62">
        <v>7360045350.97</v>
      </c>
      <c r="K2155" s="110">
        <v>1</v>
      </c>
      <c r="L2155" s="62">
        <v>0</v>
      </c>
      <c r="M2155" s="114">
        <v>0</v>
      </c>
      <c r="N2155" s="112" t="s">
        <v>15131</v>
      </c>
      <c r="O2155" s="61" t="s">
        <v>15132</v>
      </c>
      <c r="P2155" s="114" t="s">
        <v>15133</v>
      </c>
      <c r="Q2155" s="114" t="s">
        <v>15134</v>
      </c>
    </row>
    <row r="2156" spans="1:17">
      <c r="A2156" s="60">
        <v>43312</v>
      </c>
      <c r="B2156" s="61" t="s">
        <v>15135</v>
      </c>
      <c r="C2156" s="61" t="s">
        <v>15136</v>
      </c>
      <c r="D2156" s="61" t="s">
        <v>15137</v>
      </c>
      <c r="E2156" s="61" t="s">
        <v>25</v>
      </c>
      <c r="F2156" s="114">
        <v>45103010</v>
      </c>
      <c r="G2156" s="114">
        <v>103381373</v>
      </c>
      <c r="H2156" s="62">
        <v>5631183387.31</v>
      </c>
      <c r="I2156" s="114">
        <v>1</v>
      </c>
      <c r="J2156" s="62">
        <v>5631183387.31</v>
      </c>
      <c r="K2156" s="110">
        <v>1</v>
      </c>
      <c r="L2156" s="62">
        <v>0</v>
      </c>
      <c r="M2156" s="114">
        <v>0</v>
      </c>
      <c r="N2156" s="112" t="s">
        <v>15138</v>
      </c>
      <c r="O2156" s="61" t="s">
        <v>15139</v>
      </c>
      <c r="P2156" s="114" t="s">
        <v>15140</v>
      </c>
      <c r="Q2156" s="114" t="s">
        <v>15141</v>
      </c>
    </row>
    <row r="2157" spans="1:17">
      <c r="A2157" s="60">
        <v>43312</v>
      </c>
      <c r="B2157" s="61" t="s">
        <v>118</v>
      </c>
      <c r="C2157" s="61" t="s">
        <v>119</v>
      </c>
      <c r="D2157" s="61" t="s">
        <v>120</v>
      </c>
      <c r="E2157" s="61" t="s">
        <v>25</v>
      </c>
      <c r="F2157" s="114">
        <v>40203010</v>
      </c>
      <c r="G2157" s="114">
        <v>110063889</v>
      </c>
      <c r="H2157" s="62">
        <v>1568410418.25</v>
      </c>
      <c r="I2157" s="114">
        <v>0.75</v>
      </c>
      <c r="J2157" s="62">
        <v>1176307813.6875</v>
      </c>
      <c r="K2157" s="110">
        <v>1</v>
      </c>
      <c r="L2157" s="62">
        <v>0</v>
      </c>
      <c r="M2157" s="114">
        <v>0</v>
      </c>
      <c r="N2157" s="112" t="s">
        <v>15142</v>
      </c>
      <c r="O2157" s="61" t="s">
        <v>15143</v>
      </c>
      <c r="P2157" s="114" t="s">
        <v>15144</v>
      </c>
      <c r="Q2157" s="114" t="s">
        <v>15145</v>
      </c>
    </row>
    <row r="2158" spans="1:17">
      <c r="A2158" s="60">
        <v>43312</v>
      </c>
      <c r="B2158" s="61" t="s">
        <v>15146</v>
      </c>
      <c r="C2158" s="61" t="s">
        <v>15147</v>
      </c>
      <c r="D2158" s="61" t="s">
        <v>15148</v>
      </c>
      <c r="E2158" s="61" t="s">
        <v>96</v>
      </c>
      <c r="F2158" s="114">
        <v>25101010</v>
      </c>
      <c r="G2158" s="114">
        <v>68000000</v>
      </c>
      <c r="H2158" s="62">
        <v>2791316776.84474</v>
      </c>
      <c r="I2158" s="114">
        <v>0.6</v>
      </c>
      <c r="J2158" s="62">
        <v>1674790066.10684</v>
      </c>
      <c r="K2158" s="110">
        <v>1</v>
      </c>
      <c r="L2158" s="62">
        <v>0</v>
      </c>
      <c r="M2158" s="114">
        <v>0</v>
      </c>
      <c r="N2158" s="112" t="s">
        <v>15149</v>
      </c>
      <c r="O2158" s="61" t="s">
        <v>15150</v>
      </c>
      <c r="P2158" s="114" t="s">
        <v>15151</v>
      </c>
      <c r="Q2158" s="114" t="s">
        <v>15152</v>
      </c>
    </row>
    <row r="2159" spans="1:17">
      <c r="A2159" s="60">
        <v>43312</v>
      </c>
      <c r="B2159" s="61" t="s">
        <v>15153</v>
      </c>
      <c r="C2159" s="61" t="s">
        <v>15154</v>
      </c>
      <c r="D2159" s="61" t="s">
        <v>15155</v>
      </c>
      <c r="E2159" s="61" t="s">
        <v>96</v>
      </c>
      <c r="F2159" s="114">
        <v>45203015</v>
      </c>
      <c r="G2159" s="114">
        <v>92302608</v>
      </c>
      <c r="H2159" s="62">
        <v>1586476842.88011</v>
      </c>
      <c r="I2159" s="114">
        <v>0.5</v>
      </c>
      <c r="J2159" s="62">
        <v>793238421.440057</v>
      </c>
      <c r="K2159" s="110">
        <v>1</v>
      </c>
      <c r="L2159" s="62">
        <v>0</v>
      </c>
      <c r="M2159" s="114">
        <v>0</v>
      </c>
      <c r="N2159" s="112" t="s">
        <v>15156</v>
      </c>
      <c r="O2159" s="61" t="s">
        <v>15157</v>
      </c>
      <c r="P2159" s="114" t="s">
        <v>15158</v>
      </c>
      <c r="Q2159" s="114" t="s">
        <v>15159</v>
      </c>
    </row>
    <row r="2160" spans="1:17">
      <c r="A2160" s="60">
        <v>43312</v>
      </c>
      <c r="B2160" s="61" t="s">
        <v>15160</v>
      </c>
      <c r="C2160" s="61" t="s">
        <v>15161</v>
      </c>
      <c r="D2160" s="61" t="s">
        <v>15162</v>
      </c>
      <c r="E2160" s="61" t="s">
        <v>25</v>
      </c>
      <c r="F2160" s="114">
        <v>25504050</v>
      </c>
      <c r="G2160" s="114">
        <v>85787007</v>
      </c>
      <c r="H2160" s="62">
        <v>4478081765.4</v>
      </c>
      <c r="I2160" s="114">
        <v>0.45</v>
      </c>
      <c r="J2160" s="62">
        <v>2015136794.43</v>
      </c>
      <c r="K2160" s="110">
        <v>1</v>
      </c>
      <c r="L2160" s="62">
        <v>0</v>
      </c>
      <c r="M2160" s="114">
        <v>0</v>
      </c>
      <c r="N2160" s="112" t="s">
        <v>15163</v>
      </c>
      <c r="O2160" s="61" t="s">
        <v>15164</v>
      </c>
      <c r="P2160" s="114" t="s">
        <v>15165</v>
      </c>
      <c r="Q2160" s="114" t="s">
        <v>15166</v>
      </c>
    </row>
    <row r="2161" spans="1:12">
      <c r="A2161" s="104"/>
      <c r="H2161" s="101"/>
      <c r="K2161" s="101"/>
      <c r="L2161" s="101"/>
    </row>
    <row r="2162" spans="1:12">
      <c r="A2162" s="104"/>
      <c r="H2162" s="101"/>
      <c r="K2162" s="101"/>
      <c r="L2162" s="101"/>
    </row>
    <row r="2163" spans="1:12">
      <c r="A2163" s="104"/>
      <c r="H2163" s="101"/>
      <c r="K2163" s="101"/>
      <c r="L2163" s="101"/>
    </row>
    <row r="2164" spans="1:12">
      <c r="A2164" s="104"/>
      <c r="H2164" s="101"/>
      <c r="K2164" s="101"/>
      <c r="L2164" s="101"/>
    </row>
    <row r="2165" spans="1:12">
      <c r="A2165" s="104"/>
      <c r="H2165" s="101"/>
      <c r="K2165" s="101"/>
      <c r="L2165" s="101"/>
    </row>
    <row r="2166" spans="1:12">
      <c r="A2166" s="104"/>
      <c r="H2166" s="101"/>
      <c r="K2166" s="101"/>
      <c r="L2166" s="101"/>
    </row>
    <row r="2167" spans="1:12">
      <c r="A2167" s="104"/>
      <c r="H2167" s="101"/>
      <c r="K2167" s="101"/>
      <c r="L2167" s="101"/>
    </row>
    <row r="2168" spans="1:12">
      <c r="A2168" s="104"/>
      <c r="H2168" s="101"/>
      <c r="K2168" s="101"/>
      <c r="L2168" s="101"/>
    </row>
    <row r="2169" spans="1:12">
      <c r="A2169" s="104"/>
      <c r="H2169" s="101"/>
      <c r="K2169" s="101"/>
      <c r="L2169" s="101"/>
    </row>
    <row r="2170" spans="1:12">
      <c r="A2170" s="104"/>
      <c r="H2170" s="101"/>
      <c r="K2170" s="101"/>
      <c r="L2170" s="101"/>
    </row>
    <row r="2171" spans="1:12">
      <c r="A2171" s="104"/>
      <c r="H2171" s="101"/>
      <c r="K2171" s="101"/>
      <c r="L2171" s="101"/>
    </row>
    <row r="2172" spans="1:12">
      <c r="A2172" s="104"/>
      <c r="H2172" s="101"/>
      <c r="K2172" s="101"/>
      <c r="L2172" s="101"/>
    </row>
    <row r="2173" spans="1:12">
      <c r="A2173" s="104"/>
      <c r="H2173" s="101"/>
      <c r="K2173" s="101"/>
      <c r="L2173" s="101"/>
    </row>
    <row r="2174" spans="1:12">
      <c r="A2174" s="104"/>
      <c r="H2174" s="101"/>
      <c r="K2174" s="101"/>
      <c r="L2174" s="101"/>
    </row>
    <row r="2175" spans="1:12">
      <c r="A2175" s="104"/>
      <c r="H2175" s="101"/>
      <c r="K2175" s="101"/>
      <c r="L2175" s="101"/>
    </row>
    <row r="2176" spans="1:12">
      <c r="A2176" s="104"/>
      <c r="H2176" s="101"/>
      <c r="K2176" s="101"/>
      <c r="L2176" s="101"/>
    </row>
    <row r="2177" spans="1:12">
      <c r="A2177" s="104"/>
      <c r="H2177" s="101"/>
      <c r="K2177" s="101"/>
      <c r="L2177" s="101"/>
    </row>
    <row r="2178" spans="1:12">
      <c r="A2178" s="104"/>
      <c r="H2178" s="101"/>
      <c r="K2178" s="101"/>
      <c r="L2178" s="101"/>
    </row>
    <row r="2179" spans="1:12">
      <c r="A2179" s="104"/>
      <c r="H2179" s="101"/>
      <c r="K2179" s="101"/>
      <c r="L2179" s="101"/>
    </row>
    <row r="2180" spans="1:12">
      <c r="A2180" s="104"/>
      <c r="H2180" s="101"/>
      <c r="K2180" s="101"/>
      <c r="L2180" s="101"/>
    </row>
    <row r="2181" spans="1:12">
      <c r="A2181" s="104"/>
      <c r="H2181" s="101"/>
      <c r="K2181" s="101"/>
      <c r="L2181" s="101"/>
    </row>
    <row r="2182" spans="1:12">
      <c r="A2182" s="104"/>
      <c r="H2182" s="101"/>
      <c r="K2182" s="101"/>
      <c r="L2182" s="101"/>
    </row>
    <row r="2183" spans="1:12">
      <c r="A2183" s="104"/>
      <c r="H2183" s="101"/>
      <c r="K2183" s="101"/>
      <c r="L2183" s="101"/>
    </row>
    <row r="2184" spans="1:12">
      <c r="A2184" s="104"/>
      <c r="H2184" s="101"/>
      <c r="K2184" s="101"/>
      <c r="L2184" s="101"/>
    </row>
    <row r="2185" spans="1:12">
      <c r="A2185" s="104"/>
      <c r="H2185" s="101"/>
      <c r="K2185" s="101"/>
      <c r="L2185" s="101"/>
    </row>
    <row r="2186" spans="1:12">
      <c r="A2186" s="104"/>
      <c r="H2186" s="101"/>
      <c r="K2186" s="101"/>
      <c r="L2186" s="101"/>
    </row>
    <row r="2187" spans="1:12">
      <c r="A2187" s="104"/>
      <c r="H2187" s="101"/>
      <c r="K2187" s="101"/>
      <c r="L2187" s="101"/>
    </row>
    <row r="2188" spans="1:12">
      <c r="A2188" s="104"/>
      <c r="H2188" s="101"/>
      <c r="K2188" s="101"/>
      <c r="L2188" s="101"/>
    </row>
    <row r="2189" spans="1:12">
      <c r="A2189" s="104"/>
      <c r="H2189" s="101"/>
      <c r="K2189" s="101"/>
      <c r="L2189" s="101"/>
    </row>
    <row r="2190" spans="1:12">
      <c r="A2190" s="104"/>
      <c r="H2190" s="101"/>
      <c r="K2190" s="101"/>
      <c r="L2190" s="101"/>
    </row>
    <row r="2191" spans="1:12">
      <c r="A2191" s="104"/>
      <c r="H2191" s="101"/>
      <c r="K2191" s="101"/>
      <c r="L2191" s="101"/>
    </row>
    <row r="2192" spans="1:12">
      <c r="A2192" s="104"/>
      <c r="H2192" s="101"/>
      <c r="K2192" s="101"/>
      <c r="L2192" s="101"/>
    </row>
    <row r="2193" spans="1:12">
      <c r="A2193" s="104"/>
      <c r="H2193" s="101"/>
      <c r="K2193" s="101"/>
      <c r="L2193" s="101"/>
    </row>
    <row r="2194" spans="1:12">
      <c r="A2194" s="104"/>
      <c r="H2194" s="101"/>
      <c r="K2194" s="101"/>
      <c r="L2194" s="101"/>
    </row>
    <row r="2195" spans="1:12">
      <c r="A2195" s="104"/>
      <c r="H2195" s="101"/>
      <c r="K2195" s="101"/>
      <c r="L2195" s="101"/>
    </row>
    <row r="2196" spans="1:12">
      <c r="A2196" s="104"/>
      <c r="H2196" s="101"/>
      <c r="K2196" s="101"/>
      <c r="L2196" s="101"/>
    </row>
    <row r="2197" spans="1:12">
      <c r="A2197" s="104"/>
      <c r="H2197" s="101"/>
      <c r="K2197" s="101"/>
      <c r="L2197" s="101"/>
    </row>
    <row r="2198" spans="1:12">
      <c r="A2198" s="104"/>
      <c r="H2198" s="101"/>
      <c r="K2198" s="101"/>
      <c r="L2198" s="101"/>
    </row>
    <row r="2199" spans="1:12">
      <c r="A2199" s="104"/>
      <c r="H2199" s="101"/>
      <c r="K2199" s="101"/>
      <c r="L2199" s="101"/>
    </row>
    <row r="2200" spans="1:12">
      <c r="A2200" s="104"/>
      <c r="H2200" s="101"/>
      <c r="K2200" s="101"/>
      <c r="L2200" s="101"/>
    </row>
    <row r="2201" spans="1:12">
      <c r="A2201" s="104"/>
      <c r="H2201" s="101"/>
      <c r="K2201" s="101"/>
      <c r="L2201" s="101"/>
    </row>
    <row r="2202" spans="1:12">
      <c r="A2202" s="104"/>
      <c r="H2202" s="101"/>
      <c r="K2202" s="101"/>
      <c r="L2202" s="101"/>
    </row>
    <row r="2203" spans="1:12">
      <c r="A2203" s="104"/>
      <c r="H2203" s="101"/>
      <c r="K2203" s="101"/>
      <c r="L2203" s="101"/>
    </row>
    <row r="2204" spans="1:12">
      <c r="A2204" s="104"/>
      <c r="H2204" s="101"/>
      <c r="K2204" s="101"/>
      <c r="L2204" s="101"/>
    </row>
    <row r="2205" spans="1:12">
      <c r="A2205" s="104"/>
      <c r="H2205" s="101"/>
      <c r="K2205" s="101"/>
      <c r="L2205" s="101"/>
    </row>
    <row r="2206" spans="1:12">
      <c r="A2206" s="104"/>
      <c r="H2206" s="101"/>
      <c r="K2206" s="101"/>
      <c r="L2206" s="101"/>
    </row>
    <row r="2207" spans="1:12">
      <c r="A2207" s="104"/>
      <c r="H2207" s="101"/>
      <c r="K2207" s="101"/>
      <c r="L2207" s="101"/>
    </row>
    <row r="2208" spans="1:12">
      <c r="A2208" s="104"/>
      <c r="H2208" s="101"/>
      <c r="K2208" s="101"/>
      <c r="L2208" s="101"/>
    </row>
    <row r="2209" spans="1:12">
      <c r="A2209" s="104"/>
      <c r="H2209" s="101"/>
      <c r="K2209" s="101"/>
      <c r="L2209" s="101"/>
    </row>
    <row r="2210" spans="1:12">
      <c r="A2210" s="104"/>
      <c r="H2210" s="101"/>
      <c r="K2210" s="101"/>
      <c r="L2210" s="101"/>
    </row>
    <row r="2211" spans="1:12">
      <c r="A2211" s="104"/>
      <c r="H2211" s="101"/>
      <c r="K2211" s="101"/>
      <c r="L2211" s="101"/>
    </row>
    <row r="2212" spans="1:12">
      <c r="A2212" s="104"/>
      <c r="H2212" s="101"/>
      <c r="K2212" s="101"/>
      <c r="L2212" s="101"/>
    </row>
    <row r="2213" spans="1:12">
      <c r="A2213" s="104"/>
      <c r="H2213" s="101"/>
      <c r="K2213" s="101"/>
      <c r="L2213" s="101"/>
    </row>
    <row r="2214" spans="1:12">
      <c r="A2214" s="104"/>
      <c r="H2214" s="101"/>
      <c r="K2214" s="101"/>
      <c r="L2214" s="101"/>
    </row>
    <row r="2215" spans="1:12">
      <c r="A2215" s="104"/>
      <c r="H2215" s="101"/>
      <c r="K2215" s="101"/>
      <c r="L2215" s="101"/>
    </row>
    <row r="2216" spans="1:12">
      <c r="A2216" s="104"/>
      <c r="H2216" s="101"/>
      <c r="K2216" s="101"/>
      <c r="L2216" s="101"/>
    </row>
    <row r="2217" spans="1:12">
      <c r="A2217" s="104"/>
      <c r="H2217" s="101"/>
      <c r="K2217" s="101"/>
      <c r="L2217" s="101"/>
    </row>
    <row r="2218" spans="1:12">
      <c r="A2218" s="104"/>
      <c r="H2218" s="101"/>
      <c r="K2218" s="101"/>
      <c r="L2218" s="101"/>
    </row>
    <row r="2219" spans="1:12">
      <c r="A2219" s="104"/>
      <c r="H2219" s="101"/>
      <c r="K2219" s="101"/>
      <c r="L2219" s="101"/>
    </row>
    <row r="2220" spans="1:12">
      <c r="A2220" s="104"/>
      <c r="H2220" s="101"/>
      <c r="K2220" s="101"/>
      <c r="L2220" s="101"/>
    </row>
    <row r="2221" spans="1:12">
      <c r="A2221" s="104"/>
      <c r="H2221" s="101"/>
      <c r="K2221" s="101"/>
      <c r="L2221" s="101"/>
    </row>
    <row r="2222" spans="1:12">
      <c r="A2222" s="104"/>
      <c r="H2222" s="101"/>
      <c r="K2222" s="101"/>
      <c r="L2222" s="101"/>
    </row>
    <row r="2223" spans="1:12">
      <c r="A2223" s="104"/>
      <c r="H2223" s="101"/>
      <c r="K2223" s="101"/>
      <c r="L2223" s="101"/>
    </row>
    <row r="2224" spans="1:12">
      <c r="A2224" s="104"/>
      <c r="H2224" s="101"/>
      <c r="K2224" s="101"/>
      <c r="L2224" s="101"/>
    </row>
    <row r="2225" spans="1:12">
      <c r="A2225" s="104"/>
      <c r="H2225" s="101"/>
      <c r="K2225" s="101"/>
      <c r="L2225" s="101"/>
    </row>
    <row r="2226" spans="1:12">
      <c r="A2226" s="104"/>
      <c r="H2226" s="101"/>
      <c r="K2226" s="101"/>
      <c r="L2226" s="101"/>
    </row>
    <row r="2227" spans="1:12">
      <c r="A2227" s="104"/>
      <c r="H2227" s="101"/>
      <c r="K2227" s="101"/>
      <c r="L2227" s="101"/>
    </row>
    <row r="2228" spans="1:12">
      <c r="A2228" s="104"/>
      <c r="H2228" s="101"/>
      <c r="K2228" s="101"/>
      <c r="L2228" s="101"/>
    </row>
    <row r="2229" spans="1:12">
      <c r="A2229" s="104"/>
      <c r="H2229" s="101"/>
      <c r="K2229" s="101"/>
      <c r="L2229" s="101"/>
    </row>
    <row r="2230" spans="1:12">
      <c r="A2230" s="104"/>
      <c r="H2230" s="101"/>
      <c r="K2230" s="101"/>
      <c r="L2230" s="101"/>
    </row>
    <row r="2231" spans="1:12">
      <c r="A2231" s="104"/>
      <c r="H2231" s="101"/>
      <c r="K2231" s="101"/>
      <c r="L2231" s="101"/>
    </row>
    <row r="2232" spans="1:12">
      <c r="A2232" s="104"/>
      <c r="H2232" s="101"/>
      <c r="K2232" s="101"/>
      <c r="L2232" s="101"/>
    </row>
    <row r="2233" spans="1:12">
      <c r="A2233" s="104"/>
      <c r="H2233" s="101"/>
      <c r="K2233" s="101"/>
      <c r="L2233" s="101"/>
    </row>
    <row r="2234" spans="1:12">
      <c r="A2234" s="104"/>
      <c r="H2234" s="101"/>
      <c r="K2234" s="101"/>
      <c r="L2234" s="101"/>
    </row>
    <row r="2235" spans="1:12">
      <c r="A2235" s="104"/>
      <c r="H2235" s="101"/>
      <c r="K2235" s="101"/>
      <c r="L2235" s="101"/>
    </row>
    <row r="2236" spans="1:12">
      <c r="A2236" s="104"/>
      <c r="H2236" s="101"/>
      <c r="K2236" s="101"/>
      <c r="L2236" s="101"/>
    </row>
    <row r="2237" spans="1:12">
      <c r="A2237" s="104"/>
      <c r="H2237" s="101"/>
      <c r="K2237" s="101"/>
      <c r="L2237" s="101"/>
    </row>
    <row r="2238" spans="1:12">
      <c r="A2238" s="104"/>
      <c r="H2238" s="101"/>
      <c r="K2238" s="101"/>
      <c r="L2238" s="101"/>
    </row>
    <row r="2239" spans="1:12">
      <c r="A2239" s="104"/>
      <c r="H2239" s="101"/>
      <c r="K2239" s="101"/>
      <c r="L2239" s="101"/>
    </row>
    <row r="2240" spans="1:12">
      <c r="A2240" s="104"/>
      <c r="H2240" s="101"/>
      <c r="K2240" s="101"/>
      <c r="L2240" s="101"/>
    </row>
    <row r="2241" spans="1:12">
      <c r="A2241" s="104"/>
      <c r="H2241" s="101"/>
      <c r="K2241" s="101"/>
      <c r="L2241" s="101"/>
    </row>
    <row r="2242" spans="1:12">
      <c r="A2242" s="104"/>
      <c r="H2242" s="101"/>
      <c r="K2242" s="101"/>
      <c r="L2242" s="101"/>
    </row>
    <row r="2243" spans="1:12">
      <c r="A2243" s="104"/>
      <c r="H2243" s="101"/>
      <c r="K2243" s="101"/>
      <c r="L2243" s="101"/>
    </row>
    <row r="2244" spans="1:12">
      <c r="A2244" s="104"/>
      <c r="H2244" s="101"/>
      <c r="K2244" s="101"/>
      <c r="L2244" s="101"/>
    </row>
    <row r="2245" spans="1:12">
      <c r="A2245" s="104"/>
      <c r="H2245" s="101"/>
      <c r="K2245" s="101"/>
      <c r="L2245" s="101"/>
    </row>
    <row r="2246" spans="1:12">
      <c r="A2246" s="104"/>
      <c r="H2246" s="101"/>
      <c r="K2246" s="101"/>
      <c r="L2246" s="101"/>
    </row>
    <row r="2247" spans="1:12">
      <c r="A2247" s="104"/>
      <c r="H2247" s="101"/>
      <c r="K2247" s="101"/>
      <c r="L2247" s="101"/>
    </row>
    <row r="2248" spans="1:12">
      <c r="A2248" s="104"/>
      <c r="H2248" s="101"/>
      <c r="K2248" s="101"/>
      <c r="L2248" s="101"/>
    </row>
    <row r="2249" spans="1:12">
      <c r="A2249" s="104"/>
      <c r="H2249" s="101"/>
      <c r="K2249" s="101"/>
      <c r="L2249" s="101"/>
    </row>
    <row r="2250" spans="1:12">
      <c r="A2250" s="104"/>
      <c r="H2250" s="101"/>
      <c r="K2250" s="101"/>
      <c r="L2250" s="101"/>
    </row>
    <row r="2251" spans="1:12">
      <c r="A2251" s="104"/>
      <c r="H2251" s="101"/>
      <c r="K2251" s="101"/>
      <c r="L2251" s="101"/>
    </row>
    <row r="2252" spans="1:12">
      <c r="A2252" s="104"/>
      <c r="H2252" s="101"/>
      <c r="K2252" s="101"/>
      <c r="L2252" s="101"/>
    </row>
    <row r="2253" spans="1:12">
      <c r="A2253" s="104"/>
      <c r="H2253" s="101"/>
      <c r="K2253" s="101"/>
      <c r="L2253" s="101"/>
    </row>
    <row r="2254" spans="1:12">
      <c r="A2254" s="104"/>
      <c r="H2254" s="101"/>
      <c r="K2254" s="101"/>
      <c r="L2254" s="101"/>
    </row>
    <row r="2255" spans="1:12">
      <c r="A2255" s="104"/>
      <c r="H2255" s="101"/>
      <c r="K2255" s="101"/>
      <c r="L2255" s="101"/>
    </row>
    <row r="2256" spans="1:12">
      <c r="A2256" s="104"/>
      <c r="H2256" s="101"/>
      <c r="K2256" s="101"/>
      <c r="L2256" s="101"/>
    </row>
    <row r="2257" spans="1:12">
      <c r="A2257" s="104"/>
      <c r="H2257" s="101"/>
      <c r="K2257" s="101"/>
      <c r="L2257" s="101"/>
    </row>
    <row r="2258" spans="1:12">
      <c r="A2258" s="104"/>
      <c r="H2258" s="101"/>
      <c r="K2258" s="101"/>
      <c r="L2258" s="101"/>
    </row>
    <row r="2259" spans="1:12">
      <c r="A2259" s="104"/>
      <c r="H2259" s="101"/>
      <c r="K2259" s="101"/>
      <c r="L2259" s="101"/>
    </row>
    <row r="2260" spans="1:12">
      <c r="A2260" s="104"/>
      <c r="H2260" s="101"/>
      <c r="K2260" s="101"/>
      <c r="L2260" s="101"/>
    </row>
    <row r="2261" spans="1:12">
      <c r="A2261" s="104"/>
      <c r="H2261" s="101"/>
      <c r="K2261" s="101"/>
      <c r="L2261" s="101"/>
    </row>
    <row r="2262" spans="1:12">
      <c r="A2262" s="104"/>
      <c r="H2262" s="101"/>
      <c r="K2262" s="101"/>
      <c r="L2262" s="101"/>
    </row>
    <row r="2263" spans="1:12">
      <c r="A2263" s="104"/>
      <c r="H2263" s="101"/>
      <c r="K2263" s="101"/>
      <c r="L2263" s="101"/>
    </row>
    <row r="2264" spans="1:12">
      <c r="A2264" s="104"/>
      <c r="H2264" s="101"/>
      <c r="K2264" s="101"/>
      <c r="L2264" s="101"/>
    </row>
    <row r="2265" spans="1:12">
      <c r="A2265" s="104"/>
      <c r="H2265" s="101"/>
      <c r="K2265" s="101"/>
      <c r="L2265" s="101"/>
    </row>
    <row r="2266" spans="1:12">
      <c r="A2266" s="104"/>
      <c r="H2266" s="101"/>
      <c r="K2266" s="101"/>
      <c r="L2266" s="101"/>
    </row>
    <row r="2267" spans="1:12">
      <c r="A2267" s="104"/>
      <c r="H2267" s="101"/>
      <c r="K2267" s="101"/>
      <c r="L2267" s="101"/>
    </row>
    <row r="2268" spans="1:12">
      <c r="A2268" s="104"/>
      <c r="H2268" s="101"/>
      <c r="K2268" s="101"/>
      <c r="L2268" s="101"/>
    </row>
    <row r="2269" spans="1:12">
      <c r="A2269" s="104"/>
      <c r="H2269" s="101"/>
      <c r="K2269" s="101"/>
      <c r="L2269" s="101"/>
    </row>
    <row r="2270" spans="1:12">
      <c r="A2270" s="104"/>
      <c r="H2270" s="101"/>
      <c r="K2270" s="101"/>
      <c r="L2270" s="101"/>
    </row>
    <row r="2271" spans="1:12">
      <c r="A2271" s="104"/>
      <c r="H2271" s="101"/>
      <c r="K2271" s="101"/>
      <c r="L2271" s="101"/>
    </row>
    <row r="2272" spans="1:12">
      <c r="A2272" s="104"/>
      <c r="H2272" s="101"/>
      <c r="K2272" s="101"/>
      <c r="L2272" s="101"/>
    </row>
    <row r="2273" spans="1:12">
      <c r="A2273" s="104"/>
      <c r="H2273" s="101"/>
      <c r="K2273" s="101"/>
      <c r="L2273" s="101"/>
    </row>
    <row r="2274" spans="1:12">
      <c r="A2274" s="104"/>
      <c r="H2274" s="101"/>
      <c r="K2274" s="101"/>
      <c r="L2274" s="101"/>
    </row>
    <row r="2275" spans="1:12">
      <c r="A2275" s="104"/>
      <c r="H2275" s="101"/>
      <c r="K2275" s="101"/>
      <c r="L2275" s="101"/>
    </row>
    <row r="2276" spans="1:12">
      <c r="A2276" s="104"/>
      <c r="H2276" s="101"/>
      <c r="K2276" s="101"/>
      <c r="L2276" s="101"/>
    </row>
    <row r="2277" spans="1:12">
      <c r="A2277" s="104"/>
      <c r="H2277" s="101"/>
      <c r="K2277" s="101"/>
      <c r="L2277" s="101"/>
    </row>
    <row r="2278" spans="1:12">
      <c r="A2278" s="104"/>
      <c r="H2278" s="101"/>
      <c r="K2278" s="101"/>
      <c r="L2278" s="101"/>
    </row>
    <row r="2279" spans="1:12">
      <c r="A2279" s="104"/>
      <c r="H2279" s="101"/>
      <c r="K2279" s="101"/>
      <c r="L2279" s="101"/>
    </row>
    <row r="2280" spans="1:12">
      <c r="A2280" s="104"/>
      <c r="H2280" s="101"/>
      <c r="K2280" s="101"/>
      <c r="L2280" s="101"/>
    </row>
    <row r="2281" spans="1:12">
      <c r="A2281" s="104"/>
      <c r="H2281" s="101"/>
      <c r="K2281" s="101"/>
      <c r="L2281" s="101"/>
    </row>
    <row r="2282" spans="1:12">
      <c r="A2282" s="104"/>
      <c r="H2282" s="101"/>
      <c r="K2282" s="101"/>
      <c r="L2282" s="101"/>
    </row>
    <row r="2283" spans="1:12">
      <c r="A2283" s="104"/>
      <c r="H2283" s="101"/>
      <c r="K2283" s="101"/>
      <c r="L2283" s="101"/>
    </row>
    <row r="2284" spans="1:12">
      <c r="A2284" s="104"/>
      <c r="H2284" s="101"/>
      <c r="K2284" s="101"/>
      <c r="L2284" s="101"/>
    </row>
    <row r="2285" spans="1:12">
      <c r="A2285" s="104"/>
      <c r="H2285" s="101"/>
      <c r="K2285" s="101"/>
      <c r="L2285" s="101"/>
    </row>
    <row r="2286" spans="1:12">
      <c r="A2286" s="104"/>
      <c r="H2286" s="101"/>
      <c r="K2286" s="101"/>
      <c r="L2286" s="101"/>
    </row>
    <row r="2287" spans="1:12">
      <c r="A2287" s="104"/>
      <c r="H2287" s="101"/>
      <c r="K2287" s="101"/>
      <c r="L2287" s="101"/>
    </row>
    <row r="2288" spans="1:12">
      <c r="A2288" s="104"/>
      <c r="H2288" s="101"/>
      <c r="K2288" s="101"/>
      <c r="L2288" s="101"/>
    </row>
    <row r="2289" spans="1:12">
      <c r="A2289" s="104"/>
      <c r="H2289" s="101"/>
      <c r="K2289" s="101"/>
      <c r="L2289" s="101"/>
    </row>
    <row r="2290" spans="1:12">
      <c r="A2290" s="104"/>
      <c r="H2290" s="101"/>
      <c r="K2290" s="101"/>
      <c r="L2290" s="101"/>
    </row>
    <row r="2291" spans="1:12">
      <c r="A2291" s="104"/>
      <c r="H2291" s="101"/>
      <c r="K2291" s="101"/>
      <c r="L2291" s="101"/>
    </row>
    <row r="2292" spans="1:12">
      <c r="A2292" s="104"/>
      <c r="H2292" s="101"/>
      <c r="K2292" s="101"/>
      <c r="L2292" s="101"/>
    </row>
    <row r="2293" spans="1:12">
      <c r="A2293" s="104"/>
      <c r="H2293" s="101"/>
      <c r="K2293" s="101"/>
      <c r="L2293" s="101"/>
    </row>
    <row r="2294" spans="1:12">
      <c r="A2294" s="104"/>
      <c r="H2294" s="101"/>
      <c r="K2294" s="101"/>
      <c r="L2294" s="101"/>
    </row>
    <row r="2295" spans="1:12">
      <c r="A2295" s="104"/>
      <c r="H2295" s="101"/>
      <c r="K2295" s="101"/>
      <c r="L2295" s="101"/>
    </row>
    <row r="2296" spans="1:12">
      <c r="A2296" s="104"/>
      <c r="H2296" s="101"/>
      <c r="K2296" s="101"/>
      <c r="L2296" s="101"/>
    </row>
    <row r="2297" spans="1:12">
      <c r="A2297" s="104"/>
      <c r="H2297" s="101"/>
      <c r="K2297" s="101"/>
      <c r="L2297" s="101"/>
    </row>
    <row r="2298" spans="1:12">
      <c r="A2298" s="104"/>
      <c r="H2298" s="101"/>
      <c r="K2298" s="101"/>
      <c r="L2298" s="101"/>
    </row>
    <row r="2299" spans="1:12">
      <c r="A2299" s="104"/>
      <c r="H2299" s="101"/>
      <c r="K2299" s="101"/>
      <c r="L2299" s="101"/>
    </row>
    <row r="2300" spans="1:12">
      <c r="A2300" s="104"/>
      <c r="H2300" s="101"/>
      <c r="K2300" s="101"/>
      <c r="L2300" s="101"/>
    </row>
    <row r="2301" spans="1:12">
      <c r="A2301" s="104"/>
      <c r="H2301" s="101"/>
      <c r="K2301" s="101"/>
      <c r="L2301" s="101"/>
    </row>
    <row r="2302" spans="1:12">
      <c r="A2302" s="104"/>
      <c r="H2302" s="101"/>
      <c r="K2302" s="101"/>
      <c r="L2302" s="101"/>
    </row>
    <row r="2303" spans="1:12">
      <c r="A2303" s="104"/>
      <c r="H2303" s="101"/>
      <c r="K2303" s="101"/>
      <c r="L2303" s="101"/>
    </row>
    <row r="2304" spans="1:12">
      <c r="A2304" s="104"/>
      <c r="H2304" s="101"/>
      <c r="K2304" s="101"/>
      <c r="L2304" s="101"/>
    </row>
    <row r="2305" spans="1:12">
      <c r="A2305" s="104"/>
      <c r="H2305" s="101"/>
      <c r="K2305" s="101"/>
      <c r="L2305" s="101"/>
    </row>
    <row r="2306" spans="1:12">
      <c r="A2306" s="104"/>
      <c r="H2306" s="101"/>
      <c r="K2306" s="101"/>
      <c r="L2306" s="101"/>
    </row>
    <row r="2307" spans="1:12">
      <c r="A2307" s="104"/>
      <c r="H2307" s="101"/>
      <c r="K2307" s="101"/>
      <c r="L2307" s="101"/>
    </row>
    <row r="2308" spans="1:12">
      <c r="A2308" s="104"/>
      <c r="H2308" s="101"/>
      <c r="K2308" s="101"/>
      <c r="L2308" s="101"/>
    </row>
    <row r="2309" spans="1:12">
      <c r="A2309" s="104"/>
      <c r="H2309" s="101"/>
      <c r="K2309" s="101"/>
      <c r="L2309" s="101"/>
    </row>
    <row r="2310" spans="1:12">
      <c r="A2310" s="104"/>
      <c r="H2310" s="101"/>
      <c r="K2310" s="101"/>
      <c r="L2310" s="101"/>
    </row>
    <row r="2311" spans="1:12">
      <c r="A2311" s="104"/>
      <c r="H2311" s="101"/>
      <c r="K2311" s="101"/>
      <c r="L2311" s="101"/>
    </row>
    <row r="2312" spans="1:12">
      <c r="A2312" s="104"/>
      <c r="H2312" s="101"/>
      <c r="K2312" s="101"/>
      <c r="L2312" s="101"/>
    </row>
    <row r="2313" spans="1:12">
      <c r="A2313" s="104"/>
      <c r="H2313" s="101"/>
      <c r="K2313" s="101"/>
      <c r="L2313" s="101"/>
    </row>
    <row r="2314" spans="1:12">
      <c r="A2314" s="104"/>
      <c r="H2314" s="101"/>
      <c r="K2314" s="101"/>
      <c r="L2314" s="101"/>
    </row>
    <row r="2315" spans="1:12">
      <c r="A2315" s="104"/>
      <c r="H2315" s="101"/>
      <c r="K2315" s="101"/>
      <c r="L2315" s="101"/>
    </row>
    <row r="2316" spans="1:12">
      <c r="A2316" s="104"/>
      <c r="H2316" s="101"/>
      <c r="K2316" s="101"/>
      <c r="L2316" s="101"/>
    </row>
    <row r="2317" spans="1:12">
      <c r="A2317" s="104"/>
      <c r="H2317" s="101"/>
      <c r="K2317" s="101"/>
      <c r="L2317" s="101"/>
    </row>
    <row r="2318" spans="1:12">
      <c r="A2318" s="104"/>
      <c r="H2318" s="101"/>
      <c r="K2318" s="101"/>
      <c r="L2318" s="101"/>
    </row>
    <row r="2319" spans="1:12">
      <c r="A2319" s="104"/>
      <c r="H2319" s="101"/>
      <c r="K2319" s="101"/>
      <c r="L2319" s="101"/>
    </row>
    <row r="2320" spans="1:12">
      <c r="A2320" s="104"/>
      <c r="H2320" s="101"/>
      <c r="K2320" s="101"/>
      <c r="L2320" s="101"/>
    </row>
    <row r="2321" spans="1:12">
      <c r="A2321" s="104"/>
      <c r="H2321" s="101"/>
      <c r="K2321" s="101"/>
      <c r="L2321" s="101"/>
    </row>
    <row r="2322" spans="1:12">
      <c r="A2322" s="104"/>
      <c r="H2322" s="101"/>
      <c r="K2322" s="101"/>
      <c r="L2322" s="101"/>
    </row>
    <row r="2323" spans="1:12">
      <c r="A2323" s="104"/>
      <c r="H2323" s="101"/>
      <c r="K2323" s="101"/>
      <c r="L2323" s="101"/>
    </row>
    <row r="2324" spans="1:12">
      <c r="A2324" s="104"/>
      <c r="H2324" s="101"/>
      <c r="K2324" s="101"/>
      <c r="L2324" s="101"/>
    </row>
    <row r="2325" spans="1:12">
      <c r="A2325" s="104"/>
      <c r="H2325" s="101"/>
      <c r="K2325" s="101"/>
      <c r="L2325" s="101"/>
    </row>
    <row r="2326" spans="1:12">
      <c r="A2326" s="104"/>
      <c r="H2326" s="101"/>
      <c r="K2326" s="101"/>
      <c r="L2326" s="101"/>
    </row>
    <row r="2327" spans="1:12">
      <c r="A2327" s="104"/>
      <c r="H2327" s="101"/>
      <c r="K2327" s="101"/>
      <c r="L2327" s="101"/>
    </row>
    <row r="2328" spans="1:12">
      <c r="A2328" s="104"/>
      <c r="H2328" s="101"/>
      <c r="K2328" s="101"/>
      <c r="L2328" s="101"/>
    </row>
    <row r="2329" spans="1:12">
      <c r="A2329" s="104"/>
      <c r="H2329" s="101"/>
      <c r="K2329" s="101"/>
      <c r="L2329" s="101"/>
    </row>
    <row r="2330" spans="1:12">
      <c r="A2330" s="104"/>
      <c r="H2330" s="101"/>
      <c r="K2330" s="101"/>
      <c r="L2330" s="101"/>
    </row>
    <row r="2331" spans="1:12">
      <c r="A2331" s="104"/>
      <c r="H2331" s="101"/>
      <c r="K2331" s="101"/>
      <c r="L2331" s="101"/>
    </row>
    <row r="2332" spans="1:12">
      <c r="A2332" s="104"/>
      <c r="H2332" s="101"/>
      <c r="K2332" s="101"/>
      <c r="L2332" s="101"/>
    </row>
    <row r="2333" spans="1:12">
      <c r="A2333" s="104"/>
      <c r="H2333" s="101"/>
      <c r="K2333" s="101"/>
      <c r="L2333" s="101"/>
    </row>
    <row r="2334" spans="1:12">
      <c r="A2334" s="104"/>
      <c r="H2334" s="101"/>
      <c r="K2334" s="101"/>
      <c r="L2334" s="101"/>
    </row>
    <row r="2335" spans="1:12">
      <c r="A2335" s="104"/>
      <c r="H2335" s="101"/>
      <c r="K2335" s="101"/>
      <c r="L2335" s="101"/>
    </row>
    <row r="2336" spans="1:12">
      <c r="A2336" s="104"/>
      <c r="H2336" s="101"/>
      <c r="K2336" s="101"/>
      <c r="L2336" s="101"/>
    </row>
    <row r="2337" spans="1:12">
      <c r="A2337" s="104"/>
      <c r="H2337" s="101"/>
      <c r="K2337" s="101"/>
      <c r="L2337" s="101"/>
    </row>
    <row r="2338" spans="1:12">
      <c r="A2338" s="104"/>
      <c r="H2338" s="101"/>
      <c r="K2338" s="101"/>
      <c r="L2338" s="101"/>
    </row>
    <row r="2339" spans="1:12">
      <c r="A2339" s="104"/>
      <c r="H2339" s="101"/>
      <c r="K2339" s="101"/>
      <c r="L2339" s="101"/>
    </row>
    <row r="2340" spans="1:12">
      <c r="A2340" s="104"/>
      <c r="H2340" s="101"/>
      <c r="K2340" s="101"/>
      <c r="L2340" s="101"/>
    </row>
    <row r="2341" spans="1:12">
      <c r="A2341" s="104"/>
      <c r="H2341" s="101"/>
      <c r="K2341" s="101"/>
      <c r="L2341" s="101"/>
    </row>
    <row r="2342" spans="1:12">
      <c r="A2342" s="104"/>
      <c r="H2342" s="101"/>
      <c r="K2342" s="101"/>
      <c r="L2342" s="101"/>
    </row>
    <row r="2343" spans="1:12">
      <c r="A2343" s="104"/>
      <c r="H2343" s="101"/>
      <c r="K2343" s="101"/>
      <c r="L2343" s="101"/>
    </row>
    <row r="2344" spans="1:12">
      <c r="A2344" s="104"/>
      <c r="H2344" s="101"/>
      <c r="K2344" s="101"/>
      <c r="L2344" s="101"/>
    </row>
    <row r="2345" spans="1:12">
      <c r="A2345" s="104"/>
      <c r="H2345" s="101"/>
      <c r="K2345" s="101"/>
      <c r="L2345" s="101"/>
    </row>
    <row r="2346" spans="1:12">
      <c r="A2346" s="104"/>
      <c r="H2346" s="101"/>
      <c r="K2346" s="101"/>
      <c r="L2346" s="101"/>
    </row>
    <row r="2347" spans="1:12">
      <c r="A2347" s="104"/>
      <c r="H2347" s="101"/>
      <c r="K2347" s="101"/>
      <c r="L2347" s="101"/>
    </row>
    <row r="2348" spans="1:12">
      <c r="A2348" s="104"/>
      <c r="H2348" s="101"/>
      <c r="K2348" s="101"/>
      <c r="L2348" s="101"/>
    </row>
    <row r="2349" spans="1:12">
      <c r="A2349" s="104"/>
      <c r="H2349" s="101"/>
      <c r="K2349" s="101"/>
      <c r="L2349" s="101"/>
    </row>
    <row r="2350" spans="1:12">
      <c r="A2350" s="104"/>
      <c r="H2350" s="101"/>
      <c r="K2350" s="101"/>
      <c r="L2350" s="101"/>
    </row>
    <row r="2351" spans="1:12">
      <c r="A2351" s="104"/>
      <c r="H2351" s="101"/>
      <c r="K2351" s="101"/>
      <c r="L2351" s="101"/>
    </row>
    <row r="2352" spans="1:12">
      <c r="A2352" s="104"/>
      <c r="H2352" s="101"/>
      <c r="K2352" s="101"/>
      <c r="L2352" s="101"/>
    </row>
    <row r="2353" spans="1:12">
      <c r="A2353" s="104"/>
      <c r="H2353" s="101"/>
      <c r="K2353" s="101"/>
      <c r="L2353" s="101"/>
    </row>
    <row r="2354" spans="1:12">
      <c r="A2354" s="104"/>
      <c r="H2354" s="101"/>
      <c r="K2354" s="101"/>
      <c r="L2354" s="101"/>
    </row>
    <row r="2355" spans="1:12">
      <c r="A2355" s="104"/>
      <c r="H2355" s="101"/>
      <c r="K2355" s="101"/>
      <c r="L2355" s="101"/>
    </row>
    <row r="2356" spans="1:12">
      <c r="A2356" s="104"/>
      <c r="H2356" s="101"/>
      <c r="K2356" s="101"/>
      <c r="L2356" s="101"/>
    </row>
    <row r="2357" spans="1:12">
      <c r="A2357" s="104"/>
      <c r="H2357" s="101"/>
      <c r="K2357" s="101"/>
      <c r="L2357" s="101"/>
    </row>
    <row r="2358" spans="1:12">
      <c r="A2358" s="104"/>
      <c r="H2358" s="101"/>
      <c r="K2358" s="101"/>
      <c r="L2358" s="101"/>
    </row>
    <row r="2359" spans="1:12">
      <c r="A2359" s="104"/>
      <c r="H2359" s="101"/>
      <c r="K2359" s="101"/>
      <c r="L2359" s="101"/>
    </row>
    <row r="2360" spans="1:12">
      <c r="A2360" s="104"/>
      <c r="H2360" s="101"/>
      <c r="K2360" s="101"/>
      <c r="L2360" s="101"/>
    </row>
    <row r="2361" spans="1:12">
      <c r="A2361" s="104"/>
      <c r="H2361" s="101"/>
      <c r="K2361" s="101"/>
      <c r="L2361" s="101"/>
    </row>
    <row r="2362" spans="1:12">
      <c r="A2362" s="104"/>
      <c r="H2362" s="101"/>
      <c r="K2362" s="101"/>
      <c r="L2362" s="101"/>
    </row>
    <row r="2363" spans="1:12">
      <c r="A2363" s="104"/>
      <c r="H2363" s="101"/>
      <c r="K2363" s="101"/>
      <c r="L2363" s="101"/>
    </row>
    <row r="2364" spans="1:12">
      <c r="A2364" s="104"/>
      <c r="H2364" s="101"/>
      <c r="K2364" s="101"/>
      <c r="L2364" s="101"/>
    </row>
    <row r="2365" spans="1:12">
      <c r="A2365" s="104"/>
      <c r="H2365" s="101"/>
      <c r="K2365" s="101"/>
      <c r="L2365" s="101"/>
    </row>
    <row r="2366" spans="1:12">
      <c r="A2366" s="104"/>
      <c r="H2366" s="101"/>
      <c r="K2366" s="101"/>
      <c r="L2366" s="101"/>
    </row>
    <row r="2367" spans="1:12">
      <c r="A2367" s="104"/>
      <c r="H2367" s="101"/>
      <c r="K2367" s="101"/>
      <c r="L2367" s="101"/>
    </row>
    <row r="2368" spans="1:12">
      <c r="A2368" s="104"/>
      <c r="H2368" s="101"/>
      <c r="K2368" s="101"/>
      <c r="L2368" s="101"/>
    </row>
    <row r="2369" spans="1:12">
      <c r="A2369" s="104"/>
      <c r="H2369" s="101"/>
      <c r="K2369" s="101"/>
      <c r="L2369" s="101"/>
    </row>
    <row r="2370" spans="1:12">
      <c r="A2370" s="104"/>
      <c r="H2370" s="101"/>
      <c r="K2370" s="101"/>
      <c r="L2370" s="101"/>
    </row>
    <row r="2371" spans="1:12">
      <c r="A2371" s="104"/>
      <c r="H2371" s="101"/>
      <c r="K2371" s="101"/>
      <c r="L2371" s="101"/>
    </row>
    <row r="2372" spans="1:12">
      <c r="A2372" s="104"/>
      <c r="H2372" s="101"/>
      <c r="K2372" s="101"/>
      <c r="L2372" s="101"/>
    </row>
    <row r="2373" spans="1:12">
      <c r="A2373" s="104"/>
      <c r="H2373" s="101"/>
      <c r="K2373" s="101"/>
      <c r="L2373" s="101"/>
    </row>
    <row r="2374" spans="1:12">
      <c r="A2374" s="104"/>
      <c r="H2374" s="101"/>
      <c r="K2374" s="101"/>
      <c r="L2374" s="101"/>
    </row>
    <row r="2375" spans="1:12">
      <c r="A2375" s="104"/>
      <c r="H2375" s="101"/>
      <c r="K2375" s="101"/>
      <c r="L2375" s="101"/>
    </row>
    <row r="2376" spans="1:12">
      <c r="A2376" s="104"/>
      <c r="H2376" s="101"/>
      <c r="K2376" s="101"/>
      <c r="L2376" s="101"/>
    </row>
    <row r="2377" spans="1:12">
      <c r="A2377" s="104"/>
      <c r="H2377" s="101"/>
      <c r="K2377" s="101"/>
      <c r="L2377" s="101"/>
    </row>
    <row r="2378" spans="1:12">
      <c r="A2378" s="104"/>
      <c r="H2378" s="101"/>
      <c r="K2378" s="101"/>
      <c r="L2378" s="101"/>
    </row>
    <row r="2379" spans="1:12">
      <c r="A2379" s="104"/>
      <c r="H2379" s="101"/>
      <c r="K2379" s="101"/>
      <c r="L2379" s="101"/>
    </row>
    <row r="2380" spans="1:12">
      <c r="A2380" s="104"/>
      <c r="H2380" s="101"/>
      <c r="K2380" s="101"/>
      <c r="L2380" s="101"/>
    </row>
    <row r="2381" spans="1:12">
      <c r="A2381" s="104"/>
      <c r="H2381" s="101"/>
      <c r="K2381" s="101"/>
      <c r="L2381" s="101"/>
    </row>
    <row r="2382" spans="1:12">
      <c r="A2382" s="104"/>
      <c r="H2382" s="101"/>
      <c r="K2382" s="101"/>
      <c r="L2382" s="101"/>
    </row>
    <row r="2383" spans="1:12">
      <c r="A2383" s="104"/>
      <c r="H2383" s="101"/>
      <c r="K2383" s="101"/>
      <c r="L2383" s="101"/>
    </row>
    <row r="2384" spans="1:12">
      <c r="A2384" s="104"/>
      <c r="H2384" s="101"/>
      <c r="K2384" s="101"/>
      <c r="L2384" s="101"/>
    </row>
    <row r="2385" spans="1:12">
      <c r="A2385" s="104"/>
      <c r="H2385" s="101"/>
      <c r="K2385" s="101"/>
      <c r="L2385" s="101"/>
    </row>
    <row r="2386" spans="1:12">
      <c r="A2386" s="104"/>
      <c r="H2386" s="101"/>
      <c r="K2386" s="101"/>
      <c r="L2386" s="101"/>
    </row>
    <row r="2387" spans="1:12">
      <c r="A2387" s="104"/>
      <c r="H2387" s="101"/>
      <c r="K2387" s="101"/>
      <c r="L2387" s="101"/>
    </row>
    <row r="2388" spans="1:12">
      <c r="A2388" s="104"/>
      <c r="H2388" s="101"/>
      <c r="K2388" s="101"/>
      <c r="L2388" s="101"/>
    </row>
    <row r="2389" spans="1:12">
      <c r="A2389" s="104"/>
      <c r="H2389" s="101"/>
      <c r="K2389" s="101"/>
      <c r="L2389" s="101"/>
    </row>
    <row r="2390" spans="1:12">
      <c r="A2390" s="104"/>
      <c r="H2390" s="101"/>
      <c r="K2390" s="101"/>
      <c r="L2390" s="101"/>
    </row>
    <row r="2391" spans="1:12">
      <c r="A2391" s="104"/>
      <c r="H2391" s="101"/>
      <c r="K2391" s="101"/>
      <c r="L2391" s="101"/>
    </row>
    <row r="2392" spans="1:12">
      <c r="A2392" s="104"/>
      <c r="H2392" s="101"/>
      <c r="K2392" s="101"/>
      <c r="L2392" s="101"/>
    </row>
    <row r="2393" spans="1:12">
      <c r="A2393" s="104"/>
      <c r="H2393" s="101"/>
      <c r="K2393" s="101"/>
      <c r="L2393" s="101"/>
    </row>
    <row r="2394" spans="1:12">
      <c r="A2394" s="104"/>
      <c r="H2394" s="101"/>
      <c r="K2394" s="101"/>
      <c r="L2394" s="101"/>
    </row>
    <row r="2395" spans="1:12">
      <c r="A2395" s="104"/>
      <c r="H2395" s="101"/>
      <c r="K2395" s="101"/>
      <c r="L2395" s="101"/>
    </row>
    <row r="2396" spans="1:12">
      <c r="A2396" s="104"/>
      <c r="H2396" s="101"/>
      <c r="K2396" s="101"/>
      <c r="L2396" s="101"/>
    </row>
    <row r="2397" spans="1:12">
      <c r="A2397" s="104"/>
      <c r="H2397" s="101"/>
      <c r="K2397" s="101"/>
      <c r="L2397" s="101"/>
    </row>
    <row r="2398" spans="1:12">
      <c r="A2398" s="104"/>
      <c r="H2398" s="101"/>
      <c r="K2398" s="101"/>
      <c r="L2398" s="101"/>
    </row>
    <row r="2399" spans="1:12">
      <c r="A2399" s="104"/>
      <c r="H2399" s="101"/>
      <c r="K2399" s="101"/>
      <c r="L2399" s="101"/>
    </row>
    <row r="2400" spans="1:12">
      <c r="A2400" s="104"/>
      <c r="H2400" s="101"/>
      <c r="K2400" s="101"/>
      <c r="L2400" s="101"/>
    </row>
    <row r="2401" spans="1:12">
      <c r="A2401" s="104"/>
      <c r="H2401" s="101"/>
      <c r="K2401" s="101"/>
      <c r="L2401" s="101"/>
    </row>
    <row r="2402" spans="1:12">
      <c r="A2402" s="104"/>
      <c r="H2402" s="101"/>
      <c r="K2402" s="101"/>
      <c r="L2402" s="101"/>
    </row>
    <row r="2403" spans="1:12">
      <c r="A2403" s="104"/>
      <c r="H2403" s="101"/>
      <c r="K2403" s="101"/>
      <c r="L2403" s="101"/>
    </row>
    <row r="2404" spans="1:12">
      <c r="A2404" s="104"/>
      <c r="H2404" s="101"/>
      <c r="K2404" s="101"/>
      <c r="L2404" s="101"/>
    </row>
    <row r="2405" spans="1:12">
      <c r="A2405" s="104"/>
      <c r="H2405" s="101"/>
      <c r="K2405" s="101"/>
      <c r="L2405" s="101"/>
    </row>
    <row r="2406" spans="1:12">
      <c r="A2406" s="104"/>
      <c r="H2406" s="101"/>
      <c r="K2406" s="101"/>
      <c r="L2406" s="101"/>
    </row>
    <row r="2407" spans="1:12">
      <c r="A2407" s="104"/>
      <c r="H2407" s="101"/>
      <c r="K2407" s="101"/>
      <c r="L2407" s="101"/>
    </row>
    <row r="2408" spans="1:12">
      <c r="A2408" s="104"/>
      <c r="H2408" s="101"/>
      <c r="K2408" s="101"/>
      <c r="L2408" s="101"/>
    </row>
    <row r="2409" spans="1:12">
      <c r="A2409" s="104"/>
      <c r="H2409" s="101"/>
      <c r="K2409" s="101"/>
      <c r="L2409" s="101"/>
    </row>
    <row r="2410" spans="1:12">
      <c r="A2410" s="104"/>
      <c r="H2410" s="101"/>
      <c r="K2410" s="101"/>
      <c r="L2410" s="101"/>
    </row>
    <row r="2411" spans="1:12">
      <c r="A2411" s="104"/>
      <c r="H2411" s="101"/>
      <c r="K2411" s="101"/>
      <c r="L2411" s="101"/>
    </row>
    <row r="2412" spans="1:12">
      <c r="A2412" s="104"/>
      <c r="H2412" s="101"/>
      <c r="K2412" s="101"/>
      <c r="L2412" s="101"/>
    </row>
    <row r="2413" spans="1:12">
      <c r="A2413" s="104"/>
      <c r="H2413" s="101"/>
      <c r="K2413" s="101"/>
      <c r="L2413" s="101"/>
    </row>
    <row r="2414" spans="1:12">
      <c r="A2414" s="104"/>
      <c r="H2414" s="101"/>
      <c r="K2414" s="101"/>
      <c r="L2414" s="101"/>
    </row>
    <row r="2415" spans="1:12">
      <c r="A2415" s="104"/>
      <c r="H2415" s="101"/>
      <c r="K2415" s="101"/>
      <c r="L2415" s="101"/>
    </row>
    <row r="2416" spans="1:12">
      <c r="A2416" s="104"/>
      <c r="H2416" s="101"/>
      <c r="K2416" s="101"/>
      <c r="L2416" s="101"/>
    </row>
    <row r="2417" spans="1:12">
      <c r="A2417" s="104"/>
      <c r="H2417" s="101"/>
      <c r="K2417" s="101"/>
      <c r="L2417" s="101"/>
    </row>
    <row r="2418" spans="1:12">
      <c r="A2418" s="104"/>
      <c r="H2418" s="101"/>
      <c r="K2418" s="101"/>
      <c r="L2418" s="101"/>
    </row>
    <row r="2419" spans="1:12">
      <c r="A2419" s="104"/>
      <c r="H2419" s="101"/>
      <c r="K2419" s="101"/>
      <c r="L2419" s="101"/>
    </row>
    <row r="2420" spans="1:12">
      <c r="A2420" s="104"/>
      <c r="H2420" s="101"/>
      <c r="K2420" s="101"/>
      <c r="L2420" s="101"/>
    </row>
    <row r="2421" spans="1:12">
      <c r="A2421" s="104"/>
      <c r="H2421" s="101"/>
      <c r="K2421" s="101"/>
      <c r="L2421" s="101"/>
    </row>
    <row r="2422" spans="1:12">
      <c r="A2422" s="104"/>
      <c r="H2422" s="101"/>
      <c r="K2422" s="101"/>
      <c r="L2422" s="101"/>
    </row>
    <row r="2423" spans="1:12">
      <c r="A2423" s="104"/>
      <c r="H2423" s="101"/>
      <c r="K2423" s="101"/>
      <c r="L2423" s="101"/>
    </row>
    <row r="2424" spans="1:12">
      <c r="A2424" s="104"/>
      <c r="H2424" s="101"/>
      <c r="K2424" s="101"/>
      <c r="L2424" s="101"/>
    </row>
    <row r="2425" spans="1:12">
      <c r="A2425" s="104"/>
      <c r="H2425" s="101"/>
      <c r="K2425" s="101"/>
      <c r="L2425" s="101"/>
    </row>
    <row r="2426" spans="1:12">
      <c r="A2426" s="104"/>
      <c r="H2426" s="101"/>
      <c r="K2426" s="101"/>
      <c r="L2426" s="101"/>
    </row>
    <row r="2427" spans="1:12">
      <c r="A2427" s="104"/>
      <c r="H2427" s="101"/>
      <c r="K2427" s="101"/>
      <c r="L2427" s="101"/>
    </row>
    <row r="2428" spans="1:12">
      <c r="A2428" s="104"/>
      <c r="H2428" s="101"/>
      <c r="K2428" s="101"/>
      <c r="L2428" s="101"/>
    </row>
    <row r="2429" spans="1:12">
      <c r="A2429" s="104"/>
      <c r="H2429" s="101"/>
      <c r="K2429" s="101"/>
      <c r="L2429" s="101"/>
    </row>
    <row r="2430" spans="1:12">
      <c r="A2430" s="104"/>
      <c r="H2430" s="101"/>
      <c r="K2430" s="101"/>
      <c r="L2430" s="101"/>
    </row>
    <row r="2431" spans="1:12">
      <c r="A2431" s="104"/>
      <c r="H2431" s="101"/>
      <c r="K2431" s="101"/>
      <c r="L2431" s="101"/>
    </row>
    <row r="2432" spans="1:12">
      <c r="A2432" s="104"/>
      <c r="H2432" s="101"/>
      <c r="K2432" s="101"/>
      <c r="L2432" s="101"/>
    </row>
    <row r="2433" spans="1:12">
      <c r="A2433" s="104"/>
      <c r="H2433" s="101"/>
      <c r="K2433" s="101"/>
      <c r="L2433" s="101"/>
    </row>
    <row r="2434" spans="1:12">
      <c r="A2434" s="104"/>
      <c r="H2434" s="101"/>
      <c r="K2434" s="101"/>
      <c r="L2434" s="101"/>
    </row>
    <row r="2435" spans="1:12">
      <c r="A2435" s="104"/>
      <c r="H2435" s="101"/>
      <c r="K2435" s="101"/>
      <c r="L2435" s="101"/>
    </row>
    <row r="2436" spans="1:12">
      <c r="A2436" s="104"/>
      <c r="H2436" s="101"/>
      <c r="K2436" s="101"/>
      <c r="L2436" s="101"/>
    </row>
    <row r="2437" spans="1:12">
      <c r="A2437" s="104"/>
      <c r="H2437" s="101"/>
      <c r="K2437" s="101"/>
      <c r="L2437" s="101"/>
    </row>
    <row r="2438" spans="1:12">
      <c r="A2438" s="104"/>
      <c r="H2438" s="101"/>
      <c r="K2438" s="101"/>
      <c r="L2438" s="101"/>
    </row>
    <row r="2439" spans="1:12">
      <c r="A2439" s="104"/>
      <c r="H2439" s="101"/>
      <c r="K2439" s="101"/>
      <c r="L2439" s="101"/>
    </row>
    <row r="2440" spans="1:12">
      <c r="A2440" s="104"/>
      <c r="H2440" s="101"/>
      <c r="K2440" s="101"/>
      <c r="L2440" s="101"/>
    </row>
    <row r="2441" spans="1:12">
      <c r="A2441" s="104"/>
      <c r="H2441" s="101"/>
      <c r="K2441" s="101"/>
      <c r="L2441" s="101"/>
    </row>
    <row r="2442" spans="1:12">
      <c r="A2442" s="104"/>
      <c r="H2442" s="101"/>
      <c r="K2442" s="101"/>
      <c r="L2442" s="101"/>
    </row>
    <row r="2443" spans="1:12">
      <c r="A2443" s="104"/>
      <c r="H2443" s="101"/>
      <c r="K2443" s="101"/>
      <c r="L2443" s="101"/>
    </row>
    <row r="2444" spans="1:12">
      <c r="A2444" s="104"/>
      <c r="H2444" s="101"/>
      <c r="K2444" s="101"/>
      <c r="L2444" s="101"/>
    </row>
    <row r="2445" spans="1:12">
      <c r="A2445" s="104"/>
      <c r="H2445" s="101"/>
      <c r="K2445" s="101"/>
      <c r="L2445" s="101"/>
    </row>
    <row r="2446" spans="1:12">
      <c r="A2446" s="104"/>
      <c r="H2446" s="101"/>
      <c r="K2446" s="101"/>
      <c r="L2446" s="101"/>
    </row>
    <row r="2447" spans="1:12">
      <c r="A2447" s="104"/>
      <c r="H2447" s="101"/>
      <c r="K2447" s="101"/>
      <c r="L2447" s="101"/>
    </row>
    <row r="2448" spans="1:12">
      <c r="A2448" s="104"/>
      <c r="H2448" s="101"/>
      <c r="K2448" s="101"/>
      <c r="L2448" s="101"/>
    </row>
    <row r="2449" spans="1:12">
      <c r="A2449" s="104"/>
      <c r="H2449" s="101"/>
      <c r="K2449" s="101"/>
      <c r="L2449" s="101"/>
    </row>
    <row r="2450" spans="1:12">
      <c r="A2450" s="104"/>
      <c r="H2450" s="101"/>
      <c r="K2450" s="101"/>
      <c r="L2450" s="101"/>
    </row>
    <row r="2451" spans="1:12">
      <c r="A2451" s="104"/>
      <c r="H2451" s="101"/>
      <c r="K2451" s="101"/>
      <c r="L2451" s="101"/>
    </row>
    <row r="2452" spans="1:12">
      <c r="A2452" s="104"/>
      <c r="H2452" s="101"/>
      <c r="K2452" s="101"/>
      <c r="L2452" s="101"/>
    </row>
    <row r="2453" spans="1:12">
      <c r="A2453" s="104"/>
      <c r="H2453" s="101"/>
      <c r="K2453" s="101"/>
      <c r="L2453" s="101"/>
    </row>
    <row r="2454" spans="1:12">
      <c r="A2454" s="104"/>
      <c r="H2454" s="101"/>
      <c r="K2454" s="101"/>
      <c r="L2454" s="101"/>
    </row>
    <row r="2455" spans="1:12">
      <c r="A2455" s="104"/>
      <c r="H2455" s="101"/>
      <c r="K2455" s="101"/>
      <c r="L2455" s="101"/>
    </row>
    <row r="2456" spans="1:12">
      <c r="A2456" s="104"/>
      <c r="H2456" s="101"/>
      <c r="K2456" s="101"/>
      <c r="L2456" s="101"/>
    </row>
    <row r="2457" spans="1:12">
      <c r="A2457" s="104"/>
      <c r="H2457" s="101"/>
      <c r="K2457" s="101"/>
      <c r="L2457" s="101"/>
    </row>
    <row r="2458" spans="1:12">
      <c r="A2458" s="104"/>
      <c r="H2458" s="101"/>
      <c r="K2458" s="101"/>
      <c r="L2458" s="101"/>
    </row>
    <row r="2459" spans="1:12">
      <c r="A2459" s="104"/>
      <c r="H2459" s="101"/>
      <c r="K2459" s="101"/>
      <c r="L2459" s="101"/>
    </row>
    <row r="2460" spans="1:12">
      <c r="A2460" s="104"/>
      <c r="H2460" s="101"/>
      <c r="K2460" s="101"/>
      <c r="L2460" s="101"/>
    </row>
    <row r="2461" spans="1:12">
      <c r="A2461" s="104"/>
      <c r="H2461" s="101"/>
      <c r="K2461" s="101"/>
      <c r="L2461" s="101"/>
    </row>
    <row r="2462" spans="1:12">
      <c r="A2462" s="104"/>
      <c r="H2462" s="101"/>
      <c r="K2462" s="101"/>
      <c r="L2462" s="101"/>
    </row>
    <row r="2463" spans="1:12">
      <c r="A2463" s="104"/>
      <c r="H2463" s="101"/>
      <c r="K2463" s="101"/>
      <c r="L2463" s="101"/>
    </row>
    <row r="2464" spans="1:12">
      <c r="A2464" s="104"/>
      <c r="H2464" s="101"/>
      <c r="K2464" s="101"/>
      <c r="L2464" s="101"/>
    </row>
    <row r="2465" spans="1:12">
      <c r="A2465" s="104"/>
      <c r="H2465" s="101"/>
      <c r="K2465" s="101"/>
      <c r="L2465" s="101"/>
    </row>
    <row r="2466" spans="1:12">
      <c r="A2466" s="104"/>
      <c r="H2466" s="101"/>
      <c r="K2466" s="101"/>
      <c r="L2466" s="101"/>
    </row>
    <row r="2467" spans="1:12">
      <c r="A2467" s="104"/>
      <c r="H2467" s="101"/>
      <c r="K2467" s="101"/>
      <c r="L2467" s="101"/>
    </row>
    <row r="2468" spans="1:12">
      <c r="A2468" s="104"/>
      <c r="H2468" s="101"/>
      <c r="K2468" s="101"/>
      <c r="L2468" s="101"/>
    </row>
    <row r="2469" spans="1:12">
      <c r="A2469" s="104"/>
      <c r="H2469" s="101"/>
      <c r="K2469" s="101"/>
      <c r="L2469" s="101"/>
    </row>
    <row r="2470" spans="1:12">
      <c r="A2470" s="104"/>
      <c r="H2470" s="101"/>
      <c r="K2470" s="101"/>
      <c r="L2470" s="101"/>
    </row>
    <row r="2471" spans="1:12">
      <c r="A2471" s="104"/>
      <c r="H2471" s="101"/>
      <c r="K2471" s="101"/>
      <c r="L2471" s="101"/>
    </row>
    <row r="2472" spans="1:12">
      <c r="A2472" s="104"/>
      <c r="H2472" s="101"/>
      <c r="K2472" s="101"/>
      <c r="L2472" s="101"/>
    </row>
    <row r="2473" spans="1:12">
      <c r="A2473" s="104"/>
      <c r="H2473" s="101"/>
      <c r="K2473" s="101"/>
      <c r="L2473" s="101"/>
    </row>
    <row r="2474" spans="1:12">
      <c r="A2474" s="104"/>
      <c r="H2474" s="101"/>
      <c r="K2474" s="101"/>
      <c r="L2474" s="101"/>
    </row>
    <row r="2475" spans="1:12">
      <c r="A2475" s="104"/>
      <c r="H2475" s="101"/>
      <c r="K2475" s="101"/>
      <c r="L2475" s="101"/>
    </row>
    <row r="2476" spans="1:12">
      <c r="A2476" s="104"/>
      <c r="H2476" s="101"/>
      <c r="K2476" s="101"/>
      <c r="L2476" s="101"/>
    </row>
    <row r="2477" spans="1:12">
      <c r="A2477" s="104"/>
      <c r="H2477" s="101"/>
      <c r="K2477" s="101"/>
      <c r="L2477" s="101"/>
    </row>
    <row r="2478" spans="1:12">
      <c r="A2478" s="104"/>
      <c r="H2478" s="101"/>
      <c r="K2478" s="101"/>
      <c r="L2478" s="101"/>
    </row>
    <row r="2479" spans="1:12">
      <c r="A2479" s="104"/>
      <c r="H2479" s="101"/>
      <c r="K2479" s="101"/>
      <c r="L2479" s="101"/>
    </row>
    <row r="2480" spans="1:12">
      <c r="A2480" s="104"/>
      <c r="H2480" s="101"/>
      <c r="K2480" s="101"/>
      <c r="L2480" s="101"/>
    </row>
    <row r="2481" spans="1:12">
      <c r="A2481" s="104"/>
      <c r="H2481" s="101"/>
      <c r="K2481" s="101"/>
      <c r="L2481" s="101"/>
    </row>
    <row r="2482" spans="1:12">
      <c r="A2482" s="104"/>
      <c r="H2482" s="101"/>
      <c r="K2482" s="101"/>
      <c r="L2482" s="101"/>
    </row>
    <row r="2483" spans="1:12">
      <c r="A2483" s="104"/>
      <c r="H2483" s="101"/>
      <c r="K2483" s="101"/>
      <c r="L2483" s="101"/>
    </row>
    <row r="2484" spans="1:12">
      <c r="A2484" s="104"/>
      <c r="H2484" s="101"/>
      <c r="K2484" s="101"/>
      <c r="L2484" s="101"/>
    </row>
    <row r="2485" spans="1:12">
      <c r="A2485" s="104"/>
      <c r="H2485" s="101"/>
      <c r="K2485" s="101"/>
      <c r="L2485" s="101"/>
    </row>
    <row r="2486" spans="1:12">
      <c r="A2486" s="104"/>
      <c r="H2486" s="101"/>
      <c r="K2486" s="101"/>
      <c r="L2486" s="101"/>
    </row>
    <row r="2487" spans="1:12">
      <c r="A2487" s="104"/>
      <c r="H2487" s="101"/>
      <c r="K2487" s="101"/>
      <c r="L2487" s="101"/>
    </row>
    <row r="2488" spans="1:12">
      <c r="A2488" s="104"/>
      <c r="H2488" s="101"/>
      <c r="K2488" s="101"/>
      <c r="L2488" s="101"/>
    </row>
    <row r="2489" spans="1:12">
      <c r="A2489" s="104"/>
      <c r="H2489" s="101"/>
      <c r="K2489" s="101"/>
      <c r="L2489" s="101"/>
    </row>
    <row r="2490" spans="1:12">
      <c r="A2490" s="104"/>
      <c r="H2490" s="101"/>
      <c r="K2490" s="101"/>
      <c r="L2490" s="101"/>
    </row>
    <row r="2491" spans="1:12">
      <c r="A2491" s="104"/>
      <c r="H2491" s="101"/>
      <c r="K2491" s="101"/>
      <c r="L2491" s="101"/>
    </row>
    <row r="2492" spans="1:12">
      <c r="A2492" s="104"/>
      <c r="H2492" s="101"/>
      <c r="K2492" s="101"/>
      <c r="L2492" s="101"/>
    </row>
    <row r="2493" spans="1:12">
      <c r="A2493" s="104"/>
      <c r="H2493" s="101"/>
      <c r="K2493" s="101"/>
      <c r="L2493" s="101"/>
    </row>
    <row r="2494" spans="1:12">
      <c r="A2494" s="104"/>
      <c r="H2494" s="101"/>
      <c r="K2494" s="101"/>
      <c r="L2494" s="101"/>
    </row>
    <row r="2495" spans="1:12">
      <c r="A2495" s="104"/>
      <c r="H2495" s="101"/>
      <c r="K2495" s="101"/>
      <c r="L2495" s="101"/>
    </row>
    <row r="2496" spans="1:12">
      <c r="A2496" s="104"/>
      <c r="H2496" s="101"/>
      <c r="K2496" s="101"/>
      <c r="L2496" s="101"/>
    </row>
    <row r="2497" spans="1:12">
      <c r="A2497" s="104"/>
      <c r="H2497" s="101"/>
      <c r="K2497" s="101"/>
      <c r="L2497" s="101"/>
    </row>
    <row r="2498" spans="1:12">
      <c r="A2498" s="104"/>
      <c r="H2498" s="101"/>
      <c r="K2498" s="101"/>
      <c r="L2498" s="101"/>
    </row>
    <row r="2499" spans="1:12">
      <c r="A2499" s="104"/>
      <c r="H2499" s="101"/>
      <c r="K2499" s="101"/>
      <c r="L2499" s="101"/>
    </row>
    <row r="2500" spans="1:12">
      <c r="A2500" s="104"/>
      <c r="H2500" s="101"/>
      <c r="K2500" s="101"/>
      <c r="L2500" s="101"/>
    </row>
    <row r="2501" spans="1:12">
      <c r="A2501" s="104"/>
      <c r="H2501" s="101"/>
      <c r="K2501" s="101"/>
      <c r="L2501" s="101"/>
    </row>
    <row r="2502" spans="1:12">
      <c r="A2502" s="104"/>
      <c r="H2502" s="101"/>
      <c r="K2502" s="101"/>
      <c r="L2502" s="101"/>
    </row>
    <row r="2503" spans="1:12">
      <c r="A2503" s="104"/>
      <c r="H2503" s="101"/>
      <c r="K2503" s="101"/>
      <c r="L2503" s="101"/>
    </row>
    <row r="2504" spans="1:12">
      <c r="A2504" s="104"/>
      <c r="H2504" s="101"/>
      <c r="K2504" s="101"/>
      <c r="L2504" s="101"/>
    </row>
    <row r="2505" spans="1:12">
      <c r="A2505" s="104"/>
      <c r="H2505" s="101"/>
      <c r="K2505" s="101"/>
      <c r="L2505" s="101"/>
    </row>
    <row r="2506" spans="1:12">
      <c r="A2506" s="104"/>
      <c r="H2506" s="101"/>
      <c r="K2506" s="101"/>
      <c r="L2506" s="101"/>
    </row>
    <row r="2507" spans="1:12">
      <c r="A2507" s="104"/>
      <c r="H2507" s="101"/>
      <c r="K2507" s="101"/>
      <c r="L2507" s="101"/>
    </row>
    <row r="2508" spans="1:12">
      <c r="A2508" s="104"/>
      <c r="H2508" s="101"/>
      <c r="K2508" s="101"/>
      <c r="L2508" s="101"/>
    </row>
    <row r="2509" spans="1:12">
      <c r="A2509" s="104"/>
      <c r="H2509" s="101"/>
      <c r="K2509" s="101"/>
      <c r="L2509" s="101"/>
    </row>
    <row r="2510" spans="1:12">
      <c r="A2510" s="104"/>
      <c r="H2510" s="101"/>
      <c r="K2510" s="101"/>
      <c r="L2510" s="101"/>
    </row>
    <row r="2511" spans="1:12">
      <c r="A2511" s="104"/>
      <c r="H2511" s="101"/>
      <c r="K2511" s="101"/>
      <c r="L2511" s="101"/>
    </row>
    <row r="2512" spans="1:12">
      <c r="A2512" s="104"/>
      <c r="H2512" s="101"/>
      <c r="K2512" s="101"/>
      <c r="L2512" s="101"/>
    </row>
    <row r="2513" spans="1:12">
      <c r="A2513" s="104"/>
      <c r="H2513" s="101"/>
      <c r="K2513" s="101"/>
      <c r="L2513" s="101"/>
    </row>
    <row r="2514" spans="1:12">
      <c r="A2514" s="104"/>
      <c r="H2514" s="101"/>
      <c r="K2514" s="101"/>
      <c r="L2514" s="101"/>
    </row>
    <row r="2515" spans="1:12">
      <c r="A2515" s="104"/>
      <c r="H2515" s="101"/>
      <c r="K2515" s="101"/>
      <c r="L2515" s="101"/>
    </row>
    <row r="2516" spans="1:12">
      <c r="A2516" s="104"/>
      <c r="H2516" s="101"/>
      <c r="K2516" s="101"/>
      <c r="L2516" s="101"/>
    </row>
    <row r="2517" spans="1:12">
      <c r="A2517" s="104"/>
      <c r="H2517" s="101"/>
      <c r="K2517" s="101"/>
      <c r="L2517" s="101"/>
    </row>
    <row r="2518" spans="1:12">
      <c r="A2518" s="104"/>
      <c r="H2518" s="101"/>
      <c r="K2518" s="101"/>
      <c r="L2518" s="101"/>
    </row>
    <row r="2519" spans="1:12">
      <c r="A2519" s="104"/>
      <c r="H2519" s="101"/>
      <c r="K2519" s="101"/>
      <c r="L2519" s="101"/>
    </row>
    <row r="2520" spans="1:12">
      <c r="A2520" s="104"/>
      <c r="H2520" s="101"/>
      <c r="K2520" s="101"/>
      <c r="L2520" s="101"/>
    </row>
    <row r="2521" spans="1:12">
      <c r="A2521" s="104"/>
      <c r="H2521" s="101"/>
      <c r="K2521" s="101"/>
      <c r="L2521" s="101"/>
    </row>
    <row r="2522" spans="1:12">
      <c r="A2522" s="104"/>
      <c r="H2522" s="101"/>
      <c r="K2522" s="101"/>
      <c r="L2522" s="101"/>
    </row>
    <row r="2523" spans="1:12">
      <c r="A2523" s="104"/>
      <c r="H2523" s="101"/>
      <c r="K2523" s="101"/>
      <c r="L2523" s="101"/>
    </row>
    <row r="2524" spans="1:12">
      <c r="A2524" s="104"/>
      <c r="H2524" s="101"/>
      <c r="K2524" s="101"/>
      <c r="L2524" s="101"/>
    </row>
    <row r="2525" spans="1:12">
      <c r="A2525" s="104"/>
      <c r="H2525" s="101"/>
      <c r="K2525" s="101"/>
      <c r="L2525" s="101"/>
    </row>
    <row r="2526" spans="1:12">
      <c r="A2526" s="104"/>
      <c r="H2526" s="101"/>
      <c r="K2526" s="101"/>
      <c r="L2526" s="101"/>
    </row>
    <row r="2527" spans="1:12">
      <c r="A2527" s="104"/>
      <c r="H2527" s="101"/>
      <c r="K2527" s="101"/>
      <c r="L2527" s="101"/>
    </row>
    <row r="2528" spans="1:12">
      <c r="A2528" s="104"/>
      <c r="H2528" s="101"/>
      <c r="K2528" s="101"/>
      <c r="L2528" s="101"/>
    </row>
    <row r="2529" spans="1:12">
      <c r="A2529" s="104"/>
      <c r="H2529" s="101"/>
      <c r="K2529" s="101"/>
      <c r="L2529" s="101"/>
    </row>
    <row r="2530" spans="1:12">
      <c r="A2530" s="104"/>
      <c r="H2530" s="101"/>
      <c r="K2530" s="101"/>
      <c r="L2530" s="101"/>
    </row>
    <row r="2531" spans="1:12">
      <c r="A2531" s="104"/>
      <c r="H2531" s="101"/>
      <c r="K2531" s="101"/>
      <c r="L2531" s="101"/>
    </row>
    <row r="2532" spans="1:12">
      <c r="A2532" s="104"/>
      <c r="H2532" s="101"/>
      <c r="K2532" s="101"/>
      <c r="L2532" s="101"/>
    </row>
    <row r="2533" spans="1:12">
      <c r="A2533" s="104"/>
      <c r="H2533" s="101"/>
      <c r="K2533" s="101"/>
      <c r="L2533" s="101"/>
    </row>
    <row r="2534" spans="1:12">
      <c r="A2534" s="104"/>
      <c r="H2534" s="101"/>
      <c r="K2534" s="101"/>
      <c r="L2534" s="101"/>
    </row>
    <row r="2535" spans="1:12">
      <c r="A2535" s="104"/>
      <c r="H2535" s="101"/>
      <c r="K2535" s="101"/>
      <c r="L2535" s="101"/>
    </row>
    <row r="2536" spans="1:12">
      <c r="A2536" s="104"/>
      <c r="H2536" s="101"/>
      <c r="K2536" s="101"/>
      <c r="L2536" s="101"/>
    </row>
    <row r="2537" spans="1:12">
      <c r="A2537" s="104"/>
      <c r="H2537" s="101"/>
      <c r="K2537" s="101"/>
      <c r="L2537" s="101"/>
    </row>
    <row r="2538" spans="1:12">
      <c r="A2538" s="104"/>
      <c r="H2538" s="101"/>
      <c r="K2538" s="101"/>
      <c r="L2538" s="101"/>
    </row>
    <row r="2539" spans="1:12">
      <c r="A2539" s="104"/>
      <c r="H2539" s="101"/>
      <c r="K2539" s="101"/>
      <c r="L2539" s="101"/>
    </row>
    <row r="2540" spans="1:12">
      <c r="A2540" s="104"/>
      <c r="H2540" s="101"/>
      <c r="K2540" s="101"/>
      <c r="L2540" s="101"/>
    </row>
    <row r="2541" spans="1:12">
      <c r="A2541" s="104"/>
      <c r="H2541" s="101"/>
      <c r="K2541" s="101"/>
      <c r="L2541" s="101"/>
    </row>
    <row r="2542" spans="1:12">
      <c r="A2542" s="104"/>
      <c r="H2542" s="101"/>
      <c r="K2542" s="101"/>
      <c r="L2542" s="101"/>
    </row>
    <row r="2543" spans="1:12">
      <c r="A2543" s="104"/>
      <c r="H2543" s="101"/>
      <c r="K2543" s="101"/>
      <c r="L2543" s="101"/>
    </row>
    <row r="2544" spans="1:12">
      <c r="A2544" s="104"/>
      <c r="H2544" s="101"/>
      <c r="K2544" s="101"/>
      <c r="L2544" s="101"/>
    </row>
    <row r="2545" spans="1:12">
      <c r="A2545" s="104"/>
      <c r="H2545" s="101"/>
      <c r="K2545" s="101"/>
      <c r="L2545" s="101"/>
    </row>
    <row r="2546" spans="1:12">
      <c r="A2546" s="104"/>
      <c r="H2546" s="101"/>
      <c r="K2546" s="101"/>
      <c r="L2546" s="101"/>
    </row>
    <row r="2547" spans="1:12">
      <c r="A2547" s="104"/>
      <c r="H2547" s="101"/>
      <c r="K2547" s="101"/>
      <c r="L2547" s="101"/>
    </row>
    <row r="2548" spans="1:12">
      <c r="A2548" s="104"/>
      <c r="H2548" s="101"/>
      <c r="K2548" s="101"/>
      <c r="L2548" s="101"/>
    </row>
    <row r="2549" spans="1:12">
      <c r="A2549" s="104"/>
      <c r="H2549" s="101"/>
      <c r="K2549" s="101"/>
      <c r="L2549" s="101"/>
    </row>
    <row r="2550" spans="1:12">
      <c r="A2550" s="104"/>
      <c r="H2550" s="101"/>
      <c r="K2550" s="101"/>
      <c r="L2550" s="101"/>
    </row>
    <row r="2551" spans="1:12">
      <c r="A2551" s="104"/>
      <c r="H2551" s="101"/>
      <c r="K2551" s="101"/>
      <c r="L2551" s="101"/>
    </row>
    <row r="2552" spans="1:12">
      <c r="A2552" s="104"/>
      <c r="H2552" s="101"/>
      <c r="K2552" s="101"/>
      <c r="L2552" s="101"/>
    </row>
    <row r="2553" spans="1:12">
      <c r="A2553" s="104"/>
      <c r="H2553" s="101"/>
      <c r="K2553" s="101"/>
      <c r="L2553" s="101"/>
    </row>
    <row r="2554" spans="1:12">
      <c r="A2554" s="104"/>
      <c r="H2554" s="101"/>
      <c r="K2554" s="101"/>
      <c r="L2554" s="101"/>
    </row>
    <row r="2555" spans="1:12">
      <c r="A2555" s="104"/>
      <c r="H2555" s="101"/>
      <c r="K2555" s="101"/>
      <c r="L2555" s="101"/>
    </row>
    <row r="2556" spans="1:12">
      <c r="A2556" s="104"/>
      <c r="H2556" s="101"/>
      <c r="K2556" s="101"/>
      <c r="L2556" s="101"/>
    </row>
    <row r="2557" spans="1:12">
      <c r="A2557" s="104"/>
      <c r="H2557" s="101"/>
      <c r="K2557" s="101"/>
      <c r="L2557" s="101"/>
    </row>
    <row r="2558" spans="1:12">
      <c r="A2558" s="104"/>
      <c r="H2558" s="101"/>
      <c r="K2558" s="101"/>
      <c r="L2558" s="101"/>
    </row>
    <row r="2559" spans="1:12">
      <c r="A2559" s="104"/>
      <c r="H2559" s="101"/>
      <c r="K2559" s="101"/>
      <c r="L2559" s="101"/>
    </row>
    <row r="2560" spans="1:12">
      <c r="A2560" s="104"/>
      <c r="H2560" s="101"/>
      <c r="K2560" s="101"/>
      <c r="L2560" s="101"/>
    </row>
    <row r="2561" spans="1:12">
      <c r="A2561" s="104"/>
      <c r="H2561" s="101"/>
      <c r="K2561" s="101"/>
      <c r="L2561" s="101"/>
    </row>
    <row r="2562" spans="1:12">
      <c r="A2562" s="104"/>
      <c r="H2562" s="101"/>
      <c r="K2562" s="101"/>
      <c r="L2562" s="101"/>
    </row>
    <row r="2563" spans="1:12">
      <c r="A2563" s="104"/>
      <c r="H2563" s="101"/>
      <c r="K2563" s="101"/>
      <c r="L2563" s="101"/>
    </row>
    <row r="2564" spans="1:12">
      <c r="A2564" s="104"/>
      <c r="H2564" s="101"/>
      <c r="K2564" s="101"/>
      <c r="L2564" s="101"/>
    </row>
    <row r="2565" spans="1:12">
      <c r="A2565" s="104"/>
      <c r="H2565" s="101"/>
      <c r="K2565" s="101"/>
      <c r="L2565" s="101"/>
    </row>
    <row r="2566" spans="1:12">
      <c r="A2566" s="104"/>
      <c r="H2566" s="101"/>
      <c r="K2566" s="101"/>
      <c r="L2566" s="101"/>
    </row>
    <row r="2567" spans="1:12">
      <c r="A2567" s="104"/>
      <c r="H2567" s="101"/>
      <c r="K2567" s="101"/>
      <c r="L2567" s="101"/>
    </row>
    <row r="2568" spans="1:12">
      <c r="A2568" s="104"/>
      <c r="H2568" s="101"/>
      <c r="K2568" s="101"/>
      <c r="L2568" s="101"/>
    </row>
    <row r="2569" spans="1:12">
      <c r="A2569" s="104"/>
      <c r="H2569" s="101"/>
      <c r="K2569" s="101"/>
      <c r="L2569" s="101"/>
    </row>
    <row r="2570" spans="1:12">
      <c r="A2570" s="104"/>
      <c r="H2570" s="101"/>
      <c r="K2570" s="101"/>
      <c r="L2570" s="101"/>
    </row>
    <row r="2571" spans="1:12">
      <c r="A2571" s="104"/>
      <c r="H2571" s="101"/>
      <c r="K2571" s="101"/>
      <c r="L2571" s="101"/>
    </row>
    <row r="2572" spans="1:12">
      <c r="A2572" s="104"/>
      <c r="H2572" s="101"/>
      <c r="K2572" s="101"/>
      <c r="L2572" s="101"/>
    </row>
    <row r="2573" spans="1:12">
      <c r="A2573" s="104"/>
      <c r="H2573" s="101"/>
      <c r="K2573" s="101"/>
      <c r="L2573" s="101"/>
    </row>
    <row r="2574" spans="1:12">
      <c r="A2574" s="104"/>
      <c r="H2574" s="101"/>
      <c r="K2574" s="101"/>
      <c r="L2574" s="101"/>
    </row>
    <row r="2575" spans="1:12">
      <c r="A2575" s="104"/>
      <c r="H2575" s="101"/>
      <c r="K2575" s="101"/>
      <c r="L2575" s="101"/>
    </row>
    <row r="2576" spans="1:12">
      <c r="A2576" s="104"/>
      <c r="H2576" s="101"/>
      <c r="K2576" s="101"/>
      <c r="L2576" s="101"/>
    </row>
    <row r="2577" spans="1:12">
      <c r="A2577" s="104"/>
      <c r="H2577" s="101"/>
      <c r="K2577" s="101"/>
      <c r="L2577" s="101"/>
    </row>
    <row r="2578" spans="1:12">
      <c r="A2578" s="104"/>
      <c r="H2578" s="101"/>
      <c r="K2578" s="101"/>
      <c r="L2578" s="101"/>
    </row>
    <row r="2579" spans="1:12">
      <c r="A2579" s="104"/>
      <c r="H2579" s="101"/>
      <c r="K2579" s="101"/>
      <c r="L2579" s="101"/>
    </row>
    <row r="2580" spans="1:12">
      <c r="A2580" s="104"/>
      <c r="H2580" s="101"/>
      <c r="K2580" s="101"/>
      <c r="L2580" s="101"/>
    </row>
    <row r="2581" spans="1:12">
      <c r="A2581" s="104"/>
      <c r="H2581" s="101"/>
      <c r="K2581" s="101"/>
      <c r="L2581" s="101"/>
    </row>
    <row r="2582" spans="1:12">
      <c r="A2582" s="104"/>
      <c r="H2582" s="101"/>
      <c r="K2582" s="101"/>
      <c r="L2582" s="101"/>
    </row>
    <row r="2583" spans="1:12">
      <c r="A2583" s="104"/>
      <c r="H2583" s="101"/>
      <c r="K2583" s="101"/>
      <c r="L2583" s="101"/>
    </row>
    <row r="2584" spans="1:12">
      <c r="A2584" s="104"/>
      <c r="H2584" s="101"/>
      <c r="K2584" s="101"/>
      <c r="L2584" s="101"/>
    </row>
    <row r="2585" spans="1:12">
      <c r="A2585" s="104"/>
      <c r="H2585" s="101"/>
      <c r="K2585" s="101"/>
      <c r="L2585" s="101"/>
    </row>
    <row r="2586" spans="1:12">
      <c r="A2586" s="104"/>
      <c r="H2586" s="101"/>
      <c r="K2586" s="101"/>
      <c r="L2586" s="101"/>
    </row>
    <row r="2587" spans="1:12">
      <c r="A2587" s="104"/>
      <c r="H2587" s="101"/>
      <c r="K2587" s="101"/>
      <c r="L2587" s="101"/>
    </row>
    <row r="2588" spans="1:12">
      <c r="A2588" s="104"/>
      <c r="H2588" s="101"/>
      <c r="K2588" s="101"/>
      <c r="L2588" s="101"/>
    </row>
    <row r="2589" spans="1:12">
      <c r="A2589" s="104"/>
      <c r="H2589" s="101"/>
      <c r="K2589" s="101"/>
      <c r="L2589" s="101"/>
    </row>
    <row r="2590" spans="1:12">
      <c r="A2590" s="104"/>
      <c r="H2590" s="101"/>
      <c r="K2590" s="101"/>
      <c r="L2590" s="101"/>
    </row>
    <row r="2591" spans="1:12">
      <c r="A2591" s="104"/>
      <c r="H2591" s="101"/>
      <c r="K2591" s="101"/>
      <c r="L2591" s="101"/>
    </row>
    <row r="2592" spans="1:12">
      <c r="A2592" s="104"/>
      <c r="H2592" s="101"/>
      <c r="K2592" s="101"/>
      <c r="L2592" s="101"/>
    </row>
    <row r="2593" spans="1:12">
      <c r="A2593" s="104"/>
      <c r="H2593" s="101"/>
      <c r="K2593" s="101"/>
      <c r="L2593" s="101"/>
    </row>
    <row r="2594" spans="1:12">
      <c r="A2594" s="104"/>
      <c r="H2594" s="101"/>
      <c r="K2594" s="101"/>
      <c r="L2594" s="101"/>
    </row>
    <row r="2595" spans="1:12">
      <c r="A2595" s="104"/>
      <c r="H2595" s="101"/>
      <c r="K2595" s="101"/>
      <c r="L2595" s="101"/>
    </row>
    <row r="2596" spans="1:12">
      <c r="A2596" s="104"/>
      <c r="H2596" s="101"/>
      <c r="K2596" s="101"/>
      <c r="L2596" s="101"/>
    </row>
    <row r="2597" spans="1:12">
      <c r="A2597" s="104"/>
      <c r="H2597" s="101"/>
      <c r="K2597" s="101"/>
      <c r="L2597" s="101"/>
    </row>
    <row r="2598" spans="1:12">
      <c r="A2598" s="104"/>
      <c r="H2598" s="101"/>
      <c r="K2598" s="101"/>
      <c r="L2598" s="101"/>
    </row>
    <row r="2599" spans="1:12">
      <c r="A2599" s="104"/>
      <c r="H2599" s="101"/>
      <c r="K2599" s="101"/>
      <c r="L2599" s="101"/>
    </row>
    <row r="2600" spans="1:12">
      <c r="A2600" s="104"/>
      <c r="H2600" s="101"/>
      <c r="K2600" s="101"/>
      <c r="L2600" s="101"/>
    </row>
    <row r="2601" spans="1:12">
      <c r="A2601" s="104"/>
      <c r="H2601" s="101"/>
      <c r="K2601" s="101"/>
      <c r="L2601" s="101"/>
    </row>
    <row r="2602" spans="1:12">
      <c r="A2602" s="104"/>
      <c r="H2602" s="101"/>
      <c r="K2602" s="101"/>
      <c r="L2602" s="101"/>
    </row>
    <row r="2603" spans="1:12">
      <c r="A2603" s="104"/>
      <c r="H2603" s="101"/>
      <c r="K2603" s="101"/>
      <c r="L2603" s="101"/>
    </row>
    <row r="2604" spans="1:12">
      <c r="A2604" s="104"/>
      <c r="H2604" s="101"/>
      <c r="K2604" s="101"/>
      <c r="L2604" s="101"/>
    </row>
    <row r="2605" spans="1:12">
      <c r="A2605" s="104"/>
      <c r="H2605" s="101"/>
      <c r="K2605" s="101"/>
      <c r="L2605" s="101"/>
    </row>
    <row r="2606" spans="1:12">
      <c r="A2606" s="104"/>
      <c r="H2606" s="101"/>
      <c r="K2606" s="101"/>
      <c r="L2606" s="101"/>
    </row>
    <row r="2607" spans="1:12">
      <c r="A2607" s="104"/>
      <c r="H2607" s="101"/>
      <c r="K2607" s="101"/>
      <c r="L2607" s="101"/>
    </row>
    <row r="2608" spans="1:12">
      <c r="A2608" s="104"/>
      <c r="H2608" s="101"/>
      <c r="K2608" s="101"/>
      <c r="L2608" s="101"/>
    </row>
    <row r="2609" spans="1:12">
      <c r="A2609" s="104"/>
      <c r="H2609" s="101"/>
      <c r="K2609" s="101"/>
      <c r="L2609" s="101"/>
    </row>
    <row r="2610" spans="1:12">
      <c r="A2610" s="104"/>
      <c r="H2610" s="101"/>
      <c r="K2610" s="101"/>
      <c r="L2610" s="101"/>
    </row>
    <row r="2611" spans="1:12">
      <c r="A2611" s="104"/>
      <c r="H2611" s="101"/>
      <c r="K2611" s="101"/>
      <c r="L2611" s="101"/>
    </row>
    <row r="2612" spans="1:12">
      <c r="A2612" s="104"/>
      <c r="H2612" s="101"/>
      <c r="K2612" s="101"/>
      <c r="L2612" s="101"/>
    </row>
    <row r="2613" spans="1:12">
      <c r="A2613" s="104"/>
      <c r="H2613" s="101"/>
      <c r="K2613" s="101"/>
      <c r="L2613" s="101"/>
    </row>
    <row r="2614" spans="1:12">
      <c r="A2614" s="104"/>
      <c r="H2614" s="101"/>
      <c r="K2614" s="101"/>
      <c r="L2614" s="101"/>
    </row>
    <row r="2615" spans="1:12">
      <c r="A2615" s="104"/>
      <c r="H2615" s="101"/>
      <c r="K2615" s="101"/>
      <c r="L2615" s="101"/>
    </row>
    <row r="2616" spans="1:12">
      <c r="A2616" s="104"/>
      <c r="H2616" s="101"/>
      <c r="K2616" s="101"/>
      <c r="L2616" s="101"/>
    </row>
    <row r="2617" spans="1:12">
      <c r="A2617" s="104"/>
      <c r="H2617" s="101"/>
      <c r="K2617" s="101"/>
      <c r="L2617" s="101"/>
    </row>
    <row r="2618" spans="1:12">
      <c r="A2618" s="104"/>
      <c r="H2618" s="101"/>
      <c r="K2618" s="101"/>
      <c r="L2618" s="101"/>
    </row>
    <row r="2619" spans="1:12">
      <c r="A2619" s="104"/>
      <c r="H2619" s="101"/>
      <c r="K2619" s="101"/>
      <c r="L2619" s="101"/>
    </row>
    <row r="2620" spans="1:12">
      <c r="A2620" s="104"/>
      <c r="H2620" s="101"/>
      <c r="K2620" s="101"/>
      <c r="L2620" s="101"/>
    </row>
    <row r="2621" spans="1:12">
      <c r="A2621" s="104"/>
      <c r="H2621" s="101"/>
      <c r="K2621" s="101"/>
      <c r="L2621" s="101"/>
    </row>
    <row r="2622" spans="1:12">
      <c r="A2622" s="104"/>
      <c r="H2622" s="101"/>
      <c r="K2622" s="101"/>
      <c r="L2622" s="101"/>
    </row>
    <row r="2623" spans="1:12">
      <c r="A2623" s="104"/>
      <c r="H2623" s="101"/>
      <c r="K2623" s="101"/>
      <c r="L2623" s="101"/>
    </row>
    <row r="2624" spans="1:12">
      <c r="A2624" s="104"/>
      <c r="H2624" s="101"/>
      <c r="K2624" s="101"/>
      <c r="L2624" s="101"/>
    </row>
    <row r="2625" spans="1:12">
      <c r="A2625" s="104"/>
      <c r="H2625" s="101"/>
      <c r="K2625" s="101"/>
      <c r="L2625" s="101"/>
    </row>
    <row r="2626" spans="1:12">
      <c r="A2626" s="104"/>
      <c r="H2626" s="101"/>
      <c r="K2626" s="101"/>
      <c r="L2626" s="101"/>
    </row>
    <row r="2627" spans="1:12">
      <c r="A2627" s="104"/>
      <c r="H2627" s="101"/>
      <c r="K2627" s="101"/>
      <c r="L2627" s="101"/>
    </row>
    <row r="2628" spans="1:12">
      <c r="A2628" s="104"/>
      <c r="H2628" s="101"/>
      <c r="K2628" s="101"/>
      <c r="L2628" s="101"/>
    </row>
    <row r="2629" spans="1:12">
      <c r="A2629" s="104"/>
      <c r="H2629" s="101"/>
      <c r="K2629" s="101"/>
      <c r="L2629" s="101"/>
    </row>
    <row r="2630" spans="1:12">
      <c r="A2630" s="104"/>
      <c r="H2630" s="101"/>
      <c r="K2630" s="101"/>
      <c r="L2630" s="101"/>
    </row>
    <row r="2631" spans="1:12">
      <c r="A2631" s="104"/>
      <c r="H2631" s="101"/>
      <c r="K2631" s="101"/>
      <c r="L2631" s="101"/>
    </row>
    <row r="2632" spans="1:12">
      <c r="A2632" s="104"/>
      <c r="H2632" s="101"/>
      <c r="K2632" s="101"/>
      <c r="L2632" s="101"/>
    </row>
    <row r="2633" spans="1:12">
      <c r="A2633" s="104"/>
      <c r="H2633" s="101"/>
      <c r="K2633" s="101"/>
      <c r="L2633" s="101"/>
    </row>
    <row r="2634" spans="1:12">
      <c r="A2634" s="104"/>
      <c r="H2634" s="101"/>
      <c r="K2634" s="101"/>
      <c r="L2634" s="101"/>
    </row>
    <row r="2635" spans="1:12">
      <c r="A2635" s="104"/>
      <c r="H2635" s="101"/>
      <c r="K2635" s="101"/>
      <c r="L2635" s="101"/>
    </row>
    <row r="2636" spans="1:12">
      <c r="A2636" s="104"/>
      <c r="H2636" s="101"/>
      <c r="K2636" s="101"/>
      <c r="L2636" s="101"/>
    </row>
    <row r="2637" spans="1:12">
      <c r="A2637" s="104"/>
      <c r="H2637" s="101"/>
      <c r="K2637" s="101"/>
      <c r="L2637" s="101"/>
    </row>
    <row r="2638" spans="1:12">
      <c r="A2638" s="104"/>
      <c r="H2638" s="101"/>
      <c r="K2638" s="101"/>
      <c r="L2638" s="101"/>
    </row>
    <row r="2639" spans="1:12">
      <c r="A2639" s="104"/>
      <c r="H2639" s="101"/>
      <c r="K2639" s="101"/>
      <c r="L2639" s="101"/>
    </row>
    <row r="2640" spans="1:12">
      <c r="A2640" s="104"/>
      <c r="H2640" s="101"/>
      <c r="K2640" s="101"/>
      <c r="L2640" s="101"/>
    </row>
    <row r="2641" spans="1:12">
      <c r="A2641" s="104"/>
      <c r="H2641" s="101"/>
      <c r="K2641" s="101"/>
      <c r="L2641" s="101"/>
    </row>
    <row r="2642" spans="1:12">
      <c r="A2642" s="104"/>
      <c r="H2642" s="101"/>
      <c r="K2642" s="101"/>
      <c r="L2642" s="101"/>
    </row>
    <row r="2643" spans="1:12">
      <c r="A2643" s="104"/>
      <c r="H2643" s="101"/>
      <c r="K2643" s="101"/>
      <c r="L2643" s="101"/>
    </row>
    <row r="2644" spans="1:12">
      <c r="A2644" s="104"/>
      <c r="H2644" s="101"/>
      <c r="K2644" s="101"/>
      <c r="L2644" s="101"/>
    </row>
    <row r="2645" spans="1:12">
      <c r="A2645" s="104"/>
      <c r="H2645" s="101"/>
      <c r="K2645" s="101"/>
      <c r="L2645" s="101"/>
    </row>
    <row r="2646" spans="1:12">
      <c r="A2646" s="104"/>
      <c r="H2646" s="101"/>
      <c r="K2646" s="101"/>
      <c r="L2646" s="101"/>
    </row>
    <row r="2647" spans="1:12">
      <c r="A2647" s="104"/>
      <c r="H2647" s="101"/>
      <c r="K2647" s="101"/>
      <c r="L2647" s="101"/>
    </row>
    <row r="2648" spans="1:12">
      <c r="A2648" s="104"/>
      <c r="H2648" s="101"/>
      <c r="K2648" s="101"/>
      <c r="L2648" s="101"/>
    </row>
    <row r="2649" spans="1:12">
      <c r="A2649" s="104"/>
      <c r="H2649" s="101"/>
      <c r="K2649" s="101"/>
      <c r="L2649" s="101"/>
    </row>
    <row r="2650" spans="1:12">
      <c r="A2650" s="104"/>
      <c r="H2650" s="101"/>
      <c r="K2650" s="101"/>
      <c r="L2650" s="101"/>
    </row>
    <row r="2651" spans="1:12">
      <c r="A2651" s="104"/>
      <c r="H2651" s="101"/>
      <c r="K2651" s="101"/>
      <c r="L2651" s="101"/>
    </row>
    <row r="2652" spans="1:12">
      <c r="A2652" s="104"/>
      <c r="H2652" s="101"/>
      <c r="K2652" s="101"/>
      <c r="L2652" s="101"/>
    </row>
    <row r="2653" spans="1:12">
      <c r="A2653" s="104"/>
      <c r="H2653" s="101"/>
      <c r="K2653" s="101"/>
      <c r="L2653" s="101"/>
    </row>
    <row r="2654" spans="1:12">
      <c r="A2654" s="104"/>
      <c r="H2654" s="101"/>
      <c r="K2654" s="101"/>
      <c r="L2654" s="101"/>
    </row>
    <row r="2655" spans="1:12">
      <c r="A2655" s="104"/>
      <c r="H2655" s="101"/>
      <c r="K2655" s="101"/>
      <c r="L2655" s="101"/>
    </row>
    <row r="2656" spans="1:12">
      <c r="A2656" s="104"/>
      <c r="H2656" s="101"/>
      <c r="K2656" s="101"/>
      <c r="L2656" s="101"/>
    </row>
    <row r="2657" spans="1:12">
      <c r="A2657" s="104"/>
      <c r="H2657" s="101"/>
      <c r="K2657" s="101"/>
      <c r="L2657" s="101"/>
    </row>
    <row r="2658" spans="1:12">
      <c r="A2658" s="104"/>
      <c r="H2658" s="101"/>
      <c r="K2658" s="101"/>
      <c r="L2658" s="101"/>
    </row>
    <row r="2659" spans="1:12">
      <c r="A2659" s="104"/>
      <c r="H2659" s="101"/>
      <c r="K2659" s="101"/>
      <c r="L2659" s="101"/>
    </row>
    <row r="2660" spans="1:12">
      <c r="A2660" s="104"/>
      <c r="H2660" s="101"/>
      <c r="K2660" s="101"/>
      <c r="L2660" s="101"/>
    </row>
    <row r="2661" spans="1:12">
      <c r="A2661" s="104"/>
      <c r="H2661" s="101"/>
      <c r="K2661" s="101"/>
      <c r="L2661" s="101"/>
    </row>
    <row r="2662" spans="1:12">
      <c r="A2662" s="104"/>
      <c r="H2662" s="101"/>
      <c r="K2662" s="101"/>
      <c r="L2662" s="101"/>
    </row>
    <row r="2663" spans="1:12">
      <c r="A2663" s="104"/>
      <c r="H2663" s="101"/>
      <c r="K2663" s="101"/>
      <c r="L2663" s="101"/>
    </row>
    <row r="2664" spans="1:12">
      <c r="A2664" s="104"/>
      <c r="H2664" s="101"/>
      <c r="K2664" s="101"/>
      <c r="L2664" s="101"/>
    </row>
    <row r="2665" spans="1:12">
      <c r="A2665" s="104"/>
      <c r="H2665" s="101"/>
      <c r="K2665" s="101"/>
      <c r="L2665" s="101"/>
    </row>
    <row r="2666" spans="1:12">
      <c r="A2666" s="104"/>
      <c r="H2666" s="101"/>
      <c r="K2666" s="101"/>
      <c r="L2666" s="101"/>
    </row>
    <row r="2667" spans="1:12">
      <c r="A2667" s="104"/>
      <c r="H2667" s="101"/>
      <c r="K2667" s="101"/>
      <c r="L2667" s="101"/>
    </row>
    <row r="2668" spans="1:12">
      <c r="A2668" s="104"/>
      <c r="H2668" s="101"/>
      <c r="K2668" s="101"/>
      <c r="L2668" s="101"/>
    </row>
    <row r="2669" spans="1:12">
      <c r="A2669" s="104"/>
      <c r="H2669" s="101"/>
      <c r="K2669" s="101"/>
      <c r="L2669" s="101"/>
    </row>
    <row r="2670" spans="1:12">
      <c r="A2670" s="104"/>
      <c r="H2670" s="101"/>
      <c r="K2670" s="101"/>
      <c r="L2670" s="101"/>
    </row>
    <row r="2671" spans="1:12">
      <c r="A2671" s="104"/>
      <c r="H2671" s="101"/>
      <c r="K2671" s="101"/>
      <c r="L2671" s="101"/>
    </row>
    <row r="2672" spans="1:12">
      <c r="A2672" s="104"/>
      <c r="H2672" s="101"/>
      <c r="K2672" s="101"/>
      <c r="L2672" s="101"/>
    </row>
    <row r="2673" spans="1:12">
      <c r="A2673" s="104"/>
      <c r="H2673" s="101"/>
      <c r="K2673" s="101"/>
      <c r="L2673" s="101"/>
    </row>
    <row r="2674" spans="1:12">
      <c r="A2674" s="104"/>
      <c r="H2674" s="101"/>
      <c r="K2674" s="101"/>
      <c r="L2674" s="101"/>
    </row>
    <row r="2675" spans="1:12">
      <c r="A2675" s="104"/>
      <c r="H2675" s="101"/>
      <c r="K2675" s="101"/>
      <c r="L2675" s="101"/>
    </row>
    <row r="2676" spans="1:12">
      <c r="A2676" s="104"/>
      <c r="H2676" s="101"/>
      <c r="K2676" s="101"/>
      <c r="L2676" s="101"/>
    </row>
    <row r="2677" spans="1:12">
      <c r="A2677" s="104"/>
      <c r="H2677" s="101"/>
      <c r="K2677" s="101"/>
      <c r="L2677" s="101"/>
    </row>
    <row r="2678" spans="1:12">
      <c r="A2678" s="104"/>
      <c r="H2678" s="101"/>
      <c r="K2678" s="101"/>
      <c r="L2678" s="101"/>
    </row>
    <row r="2679" spans="1:12">
      <c r="A2679" s="104"/>
      <c r="H2679" s="101"/>
      <c r="K2679" s="101"/>
      <c r="L2679" s="101"/>
    </row>
    <row r="2680" spans="1:12">
      <c r="A2680" s="104"/>
      <c r="H2680" s="101"/>
      <c r="K2680" s="101"/>
      <c r="L2680" s="101"/>
    </row>
    <row r="2681" spans="1:12">
      <c r="A2681" s="104"/>
      <c r="H2681" s="101"/>
      <c r="K2681" s="101"/>
      <c r="L2681" s="101"/>
    </row>
    <row r="2682" spans="1:12">
      <c r="A2682" s="104"/>
      <c r="H2682" s="101"/>
      <c r="K2682" s="101"/>
      <c r="L2682" s="101"/>
    </row>
    <row r="2683" spans="1:12">
      <c r="A2683" s="104"/>
      <c r="H2683" s="101"/>
      <c r="K2683" s="101"/>
      <c r="L2683" s="101"/>
    </row>
    <row r="2684" spans="1:12">
      <c r="A2684" s="104"/>
      <c r="H2684" s="101"/>
      <c r="K2684" s="101"/>
      <c r="L2684" s="101"/>
    </row>
    <row r="2685" spans="1:12">
      <c r="A2685" s="104"/>
      <c r="H2685" s="101"/>
      <c r="K2685" s="101"/>
      <c r="L2685" s="101"/>
    </row>
    <row r="2686" spans="1:12">
      <c r="A2686" s="104"/>
      <c r="H2686" s="101"/>
      <c r="K2686" s="101"/>
      <c r="L2686" s="101"/>
    </row>
    <row r="2687" spans="1:12">
      <c r="A2687" s="104"/>
      <c r="H2687" s="101"/>
      <c r="K2687" s="101"/>
      <c r="L2687" s="101"/>
    </row>
    <row r="2688" spans="1:12">
      <c r="A2688" s="104"/>
      <c r="H2688" s="101"/>
      <c r="K2688" s="101"/>
      <c r="L2688" s="101"/>
    </row>
    <row r="2689" spans="1:12">
      <c r="A2689" s="104"/>
      <c r="H2689" s="101"/>
      <c r="K2689" s="101"/>
      <c r="L2689" s="101"/>
    </row>
    <row r="2690" spans="1:12">
      <c r="A2690" s="104"/>
      <c r="H2690" s="101"/>
      <c r="K2690" s="101"/>
      <c r="L2690" s="101"/>
    </row>
    <row r="2691" spans="1:12">
      <c r="A2691" s="104"/>
      <c r="H2691" s="101"/>
      <c r="K2691" s="101"/>
      <c r="L2691" s="101"/>
    </row>
    <row r="2692" spans="1:12">
      <c r="A2692" s="104"/>
      <c r="H2692" s="101"/>
      <c r="K2692" s="101"/>
      <c r="L2692" s="101"/>
    </row>
    <row r="2693" spans="1:12">
      <c r="A2693" s="104"/>
      <c r="H2693" s="101"/>
      <c r="K2693" s="101"/>
      <c r="L2693" s="101"/>
    </row>
    <row r="2694" spans="1:12">
      <c r="A2694" s="104"/>
      <c r="H2694" s="101"/>
      <c r="K2694" s="101"/>
      <c r="L2694" s="101"/>
    </row>
    <row r="2695" spans="1:12">
      <c r="A2695" s="104"/>
      <c r="H2695" s="101"/>
      <c r="K2695" s="101"/>
      <c r="L2695" s="101"/>
    </row>
    <row r="2696" spans="1:12">
      <c r="A2696" s="104"/>
      <c r="H2696" s="101"/>
      <c r="K2696" s="101"/>
      <c r="L2696" s="101"/>
    </row>
    <row r="2697" spans="1:12">
      <c r="A2697" s="104"/>
      <c r="H2697" s="101"/>
      <c r="K2697" s="101"/>
      <c r="L2697" s="101"/>
    </row>
    <row r="2698" spans="1:12">
      <c r="A2698" s="104"/>
      <c r="H2698" s="101"/>
      <c r="K2698" s="101"/>
      <c r="L2698" s="101"/>
    </row>
    <row r="2699" spans="1:12">
      <c r="A2699" s="104"/>
      <c r="H2699" s="101"/>
      <c r="K2699" s="101"/>
      <c r="L2699" s="101"/>
    </row>
    <row r="2700" spans="1:12">
      <c r="A2700" s="104"/>
      <c r="H2700" s="101"/>
      <c r="K2700" s="101"/>
      <c r="L2700" s="101"/>
    </row>
    <row r="2701" spans="1:12">
      <c r="A2701" s="104"/>
      <c r="H2701" s="101"/>
      <c r="K2701" s="101"/>
      <c r="L2701" s="101"/>
    </row>
    <row r="2702" spans="1:12">
      <c r="A2702" s="104"/>
      <c r="H2702" s="101"/>
      <c r="K2702" s="101"/>
      <c r="L2702" s="101"/>
    </row>
    <row r="2703" spans="1:12">
      <c r="A2703" s="104"/>
      <c r="H2703" s="101"/>
      <c r="K2703" s="101"/>
      <c r="L2703" s="101"/>
    </row>
    <row r="2704" spans="1:12">
      <c r="A2704" s="104"/>
      <c r="H2704" s="101"/>
      <c r="K2704" s="101"/>
      <c r="L2704" s="101"/>
    </row>
    <row r="2705" spans="1:12">
      <c r="A2705" s="104"/>
      <c r="H2705" s="101"/>
      <c r="K2705" s="101"/>
      <c r="L2705" s="101"/>
    </row>
    <row r="2706" spans="1:12">
      <c r="A2706" s="104"/>
      <c r="H2706" s="101"/>
      <c r="K2706" s="101"/>
      <c r="L2706" s="101"/>
    </row>
    <row r="2707" spans="1:12">
      <c r="A2707" s="104"/>
      <c r="H2707" s="101"/>
      <c r="K2707" s="101"/>
      <c r="L2707" s="101"/>
    </row>
    <row r="2708" spans="1:12">
      <c r="A2708" s="104"/>
      <c r="H2708" s="101"/>
      <c r="K2708" s="101"/>
      <c r="L2708" s="101"/>
    </row>
    <row r="2709" spans="1:12">
      <c r="A2709" s="104"/>
      <c r="H2709" s="101"/>
      <c r="K2709" s="101"/>
      <c r="L2709" s="101"/>
    </row>
    <row r="2710" spans="1:12">
      <c r="A2710" s="104"/>
      <c r="H2710" s="101"/>
      <c r="K2710" s="101"/>
      <c r="L2710" s="101"/>
    </row>
    <row r="2711" spans="1:12">
      <c r="A2711" s="104"/>
      <c r="H2711" s="101"/>
      <c r="K2711" s="101"/>
      <c r="L2711" s="101"/>
    </row>
    <row r="2712" spans="1:12">
      <c r="A2712" s="104"/>
      <c r="H2712" s="101"/>
      <c r="K2712" s="101"/>
      <c r="L2712" s="101"/>
    </row>
    <row r="2713" spans="1:12">
      <c r="A2713" s="104"/>
      <c r="H2713" s="101"/>
      <c r="K2713" s="101"/>
      <c r="L2713" s="101"/>
    </row>
    <row r="2714" spans="1:12">
      <c r="A2714" s="104"/>
      <c r="H2714" s="101"/>
      <c r="K2714" s="101"/>
      <c r="L2714" s="101"/>
    </row>
    <row r="2715" spans="1:12">
      <c r="A2715" s="104"/>
      <c r="H2715" s="101"/>
      <c r="K2715" s="101"/>
      <c r="L2715" s="101"/>
    </row>
    <row r="2716" spans="1:12">
      <c r="A2716" s="104"/>
      <c r="H2716" s="101"/>
      <c r="K2716" s="101"/>
      <c r="L2716" s="101"/>
    </row>
    <row r="2717" spans="1:12">
      <c r="A2717" s="104"/>
      <c r="H2717" s="101"/>
      <c r="K2717" s="101"/>
      <c r="L2717" s="101"/>
    </row>
    <row r="2718" spans="1:12">
      <c r="A2718" s="104"/>
      <c r="H2718" s="101"/>
      <c r="K2718" s="101"/>
      <c r="L2718" s="101"/>
    </row>
    <row r="2719" spans="1:12">
      <c r="A2719" s="104"/>
      <c r="H2719" s="101"/>
      <c r="K2719" s="101"/>
      <c r="L2719" s="101"/>
    </row>
    <row r="2720" spans="1:12">
      <c r="A2720" s="104"/>
      <c r="H2720" s="101"/>
      <c r="K2720" s="101"/>
      <c r="L2720" s="101"/>
    </row>
    <row r="2721" spans="1:12">
      <c r="A2721" s="104"/>
      <c r="H2721" s="101"/>
      <c r="K2721" s="101"/>
      <c r="L2721" s="101"/>
    </row>
    <row r="2722" spans="1:12">
      <c r="A2722" s="104"/>
      <c r="H2722" s="101"/>
      <c r="K2722" s="101"/>
      <c r="L2722" s="101"/>
    </row>
    <row r="2723" spans="1:12">
      <c r="A2723" s="104"/>
      <c r="H2723" s="101"/>
      <c r="K2723" s="101"/>
      <c r="L2723" s="101"/>
    </row>
    <row r="2724" spans="1:12">
      <c r="A2724" s="104"/>
      <c r="H2724" s="101"/>
      <c r="K2724" s="101"/>
      <c r="L2724" s="101"/>
    </row>
    <row r="2725" spans="1:12">
      <c r="A2725" s="104"/>
      <c r="H2725" s="101"/>
      <c r="K2725" s="101"/>
      <c r="L2725" s="101"/>
    </row>
    <row r="2726" spans="1:12">
      <c r="A2726" s="104"/>
      <c r="H2726" s="101"/>
      <c r="K2726" s="101"/>
      <c r="L2726" s="101"/>
    </row>
    <row r="2727" spans="1:12">
      <c r="A2727" s="104"/>
      <c r="H2727" s="101"/>
      <c r="K2727" s="101"/>
      <c r="L2727" s="101"/>
    </row>
    <row r="2728" spans="1:12">
      <c r="A2728" s="104"/>
      <c r="H2728" s="101"/>
      <c r="K2728" s="101"/>
      <c r="L2728" s="101"/>
    </row>
    <row r="2729" spans="1:12">
      <c r="A2729" s="104"/>
      <c r="H2729" s="101"/>
      <c r="K2729" s="101"/>
      <c r="L2729" s="101"/>
    </row>
    <row r="2730" spans="1:12">
      <c r="A2730" s="104"/>
      <c r="H2730" s="101"/>
      <c r="K2730" s="101"/>
      <c r="L2730" s="101"/>
    </row>
    <row r="2731" spans="1:12">
      <c r="A2731" s="104"/>
      <c r="H2731" s="101"/>
      <c r="K2731" s="101"/>
      <c r="L2731" s="101"/>
    </row>
    <row r="2732" spans="1:12">
      <c r="A2732" s="104"/>
      <c r="H2732" s="101"/>
      <c r="K2732" s="101"/>
      <c r="L2732" s="101"/>
    </row>
    <row r="2733" spans="1:12">
      <c r="A2733" s="104"/>
      <c r="H2733" s="101"/>
      <c r="K2733" s="101"/>
      <c r="L2733" s="101"/>
    </row>
    <row r="2734" spans="1:12">
      <c r="A2734" s="104"/>
      <c r="H2734" s="101"/>
      <c r="K2734" s="101"/>
      <c r="L2734" s="101"/>
    </row>
    <row r="2735" spans="1:12">
      <c r="A2735" s="104"/>
      <c r="H2735" s="101"/>
      <c r="K2735" s="101"/>
      <c r="L2735" s="101"/>
    </row>
    <row r="2736" spans="1:12">
      <c r="A2736" s="104"/>
      <c r="H2736" s="101"/>
      <c r="K2736" s="101"/>
      <c r="L2736" s="101"/>
    </row>
    <row r="2737" spans="1:12">
      <c r="A2737" s="104"/>
      <c r="H2737" s="101"/>
      <c r="K2737" s="101"/>
      <c r="L2737" s="101"/>
    </row>
    <row r="2738" spans="1:12">
      <c r="A2738" s="104"/>
      <c r="H2738" s="101"/>
      <c r="K2738" s="101"/>
      <c r="L2738" s="101"/>
    </row>
    <row r="2739" spans="1:12">
      <c r="A2739" s="104"/>
      <c r="H2739" s="101"/>
      <c r="K2739" s="101"/>
      <c r="L2739" s="101"/>
    </row>
    <row r="2740" spans="1:12">
      <c r="A2740" s="104"/>
      <c r="H2740" s="101"/>
      <c r="K2740" s="101"/>
      <c r="L2740" s="101"/>
    </row>
    <row r="2741" spans="1:12">
      <c r="A2741" s="104"/>
      <c r="H2741" s="101"/>
      <c r="K2741" s="101"/>
      <c r="L2741" s="101"/>
    </row>
    <row r="2742" spans="1:12">
      <c r="A2742" s="104"/>
      <c r="H2742" s="101"/>
      <c r="K2742" s="101"/>
      <c r="L2742" s="101"/>
    </row>
    <row r="2743" spans="1:12">
      <c r="A2743" s="104"/>
      <c r="H2743" s="101"/>
      <c r="K2743" s="101"/>
      <c r="L2743" s="101"/>
    </row>
    <row r="2744" spans="1:12">
      <c r="A2744" s="104"/>
      <c r="H2744" s="101"/>
      <c r="K2744" s="101"/>
      <c r="L2744" s="101"/>
    </row>
    <row r="2745" spans="1:12">
      <c r="A2745" s="104"/>
      <c r="H2745" s="101"/>
      <c r="K2745" s="101"/>
      <c r="L2745" s="101"/>
    </row>
    <row r="2746" spans="1:12">
      <c r="A2746" s="104"/>
      <c r="H2746" s="101"/>
      <c r="K2746" s="101"/>
      <c r="L2746" s="101"/>
    </row>
    <row r="2747" spans="1:12">
      <c r="A2747" s="104"/>
      <c r="H2747" s="101"/>
      <c r="K2747" s="101"/>
      <c r="L2747" s="101"/>
    </row>
    <row r="2748" spans="1:12">
      <c r="A2748" s="104"/>
      <c r="H2748" s="101"/>
      <c r="K2748" s="101"/>
      <c r="L2748" s="101"/>
    </row>
    <row r="2749" spans="1:12">
      <c r="A2749" s="104"/>
      <c r="H2749" s="101"/>
      <c r="K2749" s="101"/>
      <c r="L2749" s="101"/>
    </row>
    <row r="2750" spans="1:12">
      <c r="A2750" s="104"/>
      <c r="H2750" s="101"/>
      <c r="K2750" s="101"/>
      <c r="L2750" s="101"/>
    </row>
    <row r="2751" spans="1:12">
      <c r="A2751" s="104"/>
      <c r="H2751" s="101"/>
      <c r="K2751" s="101"/>
      <c r="L2751" s="101"/>
    </row>
    <row r="2752" spans="1:12">
      <c r="A2752" s="104"/>
      <c r="H2752" s="101"/>
      <c r="K2752" s="101"/>
      <c r="L2752" s="101"/>
    </row>
    <row r="2753" spans="1:12">
      <c r="A2753" s="104"/>
      <c r="H2753" s="101"/>
      <c r="K2753" s="101"/>
      <c r="L2753" s="101"/>
    </row>
    <row r="2754" spans="1:12">
      <c r="A2754" s="104"/>
      <c r="H2754" s="101"/>
      <c r="K2754" s="101"/>
      <c r="L2754" s="101"/>
    </row>
    <row r="2755" spans="1:12">
      <c r="A2755" s="104"/>
      <c r="H2755" s="101"/>
      <c r="K2755" s="101"/>
      <c r="L2755" s="101"/>
    </row>
    <row r="2756" spans="1:12">
      <c r="A2756" s="104"/>
      <c r="H2756" s="101"/>
      <c r="K2756" s="101"/>
      <c r="L2756" s="101"/>
    </row>
    <row r="2757" spans="1:12">
      <c r="A2757" s="104"/>
      <c r="H2757" s="101"/>
      <c r="K2757" s="101"/>
      <c r="L2757" s="101"/>
    </row>
    <row r="2758" spans="1:12">
      <c r="A2758" s="104"/>
      <c r="H2758" s="101"/>
      <c r="K2758" s="101"/>
      <c r="L2758" s="101"/>
    </row>
    <row r="2759" spans="1:12">
      <c r="A2759" s="104"/>
      <c r="H2759" s="101"/>
      <c r="K2759" s="101"/>
      <c r="L2759" s="101"/>
    </row>
    <row r="2760" spans="1:12">
      <c r="A2760" s="104"/>
      <c r="H2760" s="101"/>
      <c r="K2760" s="101"/>
      <c r="L2760" s="101"/>
    </row>
    <row r="2761" spans="1:12">
      <c r="A2761" s="104"/>
      <c r="H2761" s="101"/>
      <c r="K2761" s="101"/>
      <c r="L2761" s="101"/>
    </row>
    <row r="2762" spans="1:12">
      <c r="A2762" s="104"/>
      <c r="H2762" s="101"/>
      <c r="K2762" s="101"/>
      <c r="L2762" s="101"/>
    </row>
    <row r="2763" spans="1:12">
      <c r="A2763" s="104"/>
      <c r="H2763" s="101"/>
      <c r="K2763" s="101"/>
      <c r="L2763" s="101"/>
    </row>
    <row r="2764" spans="1:12">
      <c r="A2764" s="104"/>
      <c r="H2764" s="101"/>
      <c r="K2764" s="101"/>
      <c r="L2764" s="101"/>
    </row>
    <row r="2765" spans="1:12">
      <c r="A2765" s="104"/>
      <c r="H2765" s="101"/>
      <c r="K2765" s="101"/>
      <c r="L2765" s="101"/>
    </row>
    <row r="2766" spans="1:12">
      <c r="A2766" s="104"/>
      <c r="H2766" s="101"/>
      <c r="K2766" s="101"/>
      <c r="L2766" s="101"/>
    </row>
    <row r="2767" spans="1:12">
      <c r="A2767" s="104"/>
      <c r="H2767" s="101"/>
      <c r="K2767" s="101"/>
      <c r="L2767" s="101"/>
    </row>
    <row r="2768" spans="1:12">
      <c r="A2768" s="104"/>
      <c r="H2768" s="101"/>
      <c r="K2768" s="101"/>
      <c r="L2768" s="101"/>
    </row>
    <row r="2769" spans="1:12">
      <c r="A2769" s="104"/>
      <c r="H2769" s="101"/>
      <c r="K2769" s="101"/>
      <c r="L2769" s="101"/>
    </row>
    <row r="2770" spans="1:12">
      <c r="A2770" s="104"/>
      <c r="H2770" s="101"/>
      <c r="K2770" s="101"/>
      <c r="L2770" s="101"/>
    </row>
    <row r="2771" spans="1:12">
      <c r="A2771" s="104"/>
      <c r="H2771" s="101"/>
      <c r="K2771" s="101"/>
      <c r="L2771" s="101"/>
    </row>
    <row r="2772" spans="1:12">
      <c r="A2772" s="104"/>
      <c r="H2772" s="101"/>
      <c r="K2772" s="101"/>
      <c r="L2772" s="101"/>
    </row>
    <row r="2773" spans="1:12">
      <c r="A2773" s="104"/>
      <c r="H2773" s="101"/>
      <c r="K2773" s="101"/>
      <c r="L2773" s="101"/>
    </row>
    <row r="2774" spans="1:12">
      <c r="A2774" s="104"/>
      <c r="H2774" s="101"/>
      <c r="K2774" s="101"/>
      <c r="L2774" s="101"/>
    </row>
    <row r="2775" spans="1:12">
      <c r="A2775" s="104"/>
      <c r="H2775" s="101"/>
      <c r="K2775" s="101"/>
      <c r="L2775" s="101"/>
    </row>
    <row r="2776" spans="1:12">
      <c r="A2776" s="104"/>
      <c r="H2776" s="101"/>
      <c r="K2776" s="101"/>
      <c r="L2776" s="101"/>
    </row>
    <row r="2777" spans="1:12">
      <c r="A2777" s="104"/>
      <c r="H2777" s="101"/>
      <c r="K2777" s="101"/>
      <c r="L2777" s="101"/>
    </row>
    <row r="2778" spans="1:12">
      <c r="A2778" s="104"/>
      <c r="H2778" s="101"/>
      <c r="K2778" s="101"/>
      <c r="L2778" s="101"/>
    </row>
    <row r="2779" spans="1:12">
      <c r="A2779" s="104"/>
      <c r="H2779" s="101"/>
      <c r="K2779" s="101"/>
      <c r="L2779" s="101"/>
    </row>
    <row r="2780" spans="1:12">
      <c r="A2780" s="104"/>
      <c r="H2780" s="101"/>
      <c r="K2780" s="101"/>
      <c r="L2780" s="101"/>
    </row>
    <row r="2781" spans="1:12">
      <c r="A2781" s="104"/>
      <c r="H2781" s="101"/>
      <c r="K2781" s="101"/>
      <c r="L2781" s="101"/>
    </row>
    <row r="2782" spans="1:12">
      <c r="A2782" s="104"/>
      <c r="H2782" s="101"/>
      <c r="K2782" s="101"/>
      <c r="L2782" s="101"/>
    </row>
    <row r="2783" spans="1:12">
      <c r="A2783" s="104"/>
      <c r="H2783" s="101"/>
      <c r="K2783" s="101"/>
      <c r="L2783" s="101"/>
    </row>
    <row r="2784" spans="1:12">
      <c r="A2784" s="104"/>
      <c r="H2784" s="101"/>
      <c r="K2784" s="101"/>
      <c r="L2784" s="101"/>
    </row>
    <row r="2785" spans="1:12">
      <c r="A2785" s="104"/>
      <c r="H2785" s="101"/>
      <c r="K2785" s="101"/>
      <c r="L2785" s="101"/>
    </row>
    <row r="2786" spans="1:12">
      <c r="A2786" s="104"/>
      <c r="H2786" s="101"/>
      <c r="K2786" s="101"/>
      <c r="L2786" s="101"/>
    </row>
    <row r="2787" spans="1:12">
      <c r="A2787" s="104"/>
      <c r="H2787" s="101"/>
      <c r="K2787" s="101"/>
      <c r="L2787" s="101"/>
    </row>
    <row r="2788" spans="1:12">
      <c r="A2788" s="104"/>
      <c r="H2788" s="101"/>
      <c r="K2788" s="101"/>
      <c r="L2788" s="101"/>
    </row>
    <row r="2789" spans="1:12">
      <c r="A2789" s="104"/>
      <c r="H2789" s="101"/>
      <c r="K2789" s="101"/>
      <c r="L2789" s="101"/>
    </row>
    <row r="2790" spans="1:12">
      <c r="A2790" s="104"/>
      <c r="H2790" s="101"/>
      <c r="K2790" s="101"/>
      <c r="L2790" s="101"/>
    </row>
    <row r="2791" spans="1:12">
      <c r="A2791" s="104"/>
      <c r="H2791" s="101"/>
      <c r="K2791" s="101"/>
      <c r="L2791" s="101"/>
    </row>
    <row r="2792" spans="1:12">
      <c r="A2792" s="104"/>
      <c r="H2792" s="101"/>
      <c r="K2792" s="101"/>
      <c r="L2792" s="101"/>
    </row>
    <row r="2793" spans="1:12">
      <c r="A2793" s="104"/>
      <c r="H2793" s="101"/>
      <c r="K2793" s="101"/>
      <c r="L2793" s="101"/>
    </row>
    <row r="2794" spans="1:12">
      <c r="A2794" s="104"/>
      <c r="H2794" s="101"/>
      <c r="K2794" s="101"/>
      <c r="L2794" s="101"/>
    </row>
    <row r="2795" spans="1:12">
      <c r="A2795" s="104"/>
      <c r="H2795" s="101"/>
      <c r="K2795" s="101"/>
      <c r="L2795" s="101"/>
    </row>
    <row r="2796" spans="1:12">
      <c r="A2796" s="104"/>
      <c r="H2796" s="101"/>
      <c r="K2796" s="101"/>
      <c r="L2796" s="101"/>
    </row>
    <row r="2797" spans="1:12">
      <c r="A2797" s="104"/>
      <c r="H2797" s="101"/>
      <c r="K2797" s="101"/>
      <c r="L2797" s="101"/>
    </row>
    <row r="2798" spans="1:12">
      <c r="A2798" s="104"/>
      <c r="H2798" s="101"/>
      <c r="K2798" s="101"/>
      <c r="L2798" s="101"/>
    </row>
    <row r="2799" spans="1:12">
      <c r="A2799" s="104"/>
      <c r="H2799" s="101"/>
      <c r="K2799" s="101"/>
      <c r="L2799" s="101"/>
    </row>
    <row r="2800" spans="1:12">
      <c r="A2800" s="104"/>
      <c r="H2800" s="101"/>
      <c r="K2800" s="101"/>
      <c r="L2800" s="101"/>
    </row>
    <row r="2801" spans="1:12">
      <c r="A2801" s="104"/>
      <c r="H2801" s="101"/>
      <c r="K2801" s="101"/>
      <c r="L2801" s="101"/>
    </row>
    <row r="2802" spans="1:12">
      <c r="A2802" s="104"/>
      <c r="H2802" s="101"/>
      <c r="K2802" s="101"/>
      <c r="L2802" s="101"/>
    </row>
    <row r="2803" spans="1:12">
      <c r="A2803" s="104"/>
      <c r="H2803" s="101"/>
      <c r="K2803" s="101"/>
      <c r="L2803" s="101"/>
    </row>
    <row r="2804" spans="1:12">
      <c r="A2804" s="104"/>
      <c r="H2804" s="101"/>
      <c r="K2804" s="101"/>
      <c r="L2804" s="101"/>
    </row>
    <row r="2805" spans="1:12">
      <c r="A2805" s="104"/>
      <c r="H2805" s="101"/>
      <c r="K2805" s="101"/>
      <c r="L2805" s="101"/>
    </row>
    <row r="2806" spans="1:12">
      <c r="A2806" s="104"/>
      <c r="H2806" s="101"/>
      <c r="K2806" s="101"/>
      <c r="L2806" s="101"/>
    </row>
    <row r="2807" spans="1:12">
      <c r="A2807" s="104"/>
      <c r="H2807" s="101"/>
      <c r="K2807" s="101"/>
      <c r="L2807" s="101"/>
    </row>
    <row r="2808" spans="1:12">
      <c r="A2808" s="104"/>
      <c r="H2808" s="101"/>
      <c r="K2808" s="101"/>
      <c r="L2808" s="101"/>
    </row>
    <row r="2809" spans="1:12">
      <c r="A2809" s="104"/>
      <c r="H2809" s="101"/>
      <c r="K2809" s="101"/>
      <c r="L2809" s="101"/>
    </row>
    <row r="2810" spans="1:12">
      <c r="A2810" s="104"/>
      <c r="H2810" s="101"/>
      <c r="K2810" s="101"/>
      <c r="L2810" s="101"/>
    </row>
    <row r="2811" spans="1:12">
      <c r="A2811" s="104"/>
      <c r="H2811" s="101"/>
      <c r="K2811" s="101"/>
      <c r="L2811" s="101"/>
    </row>
    <row r="2812" spans="1:12">
      <c r="A2812" s="104"/>
      <c r="H2812" s="101"/>
      <c r="K2812" s="101"/>
      <c r="L2812" s="101"/>
    </row>
    <row r="2813" spans="1:12">
      <c r="A2813" s="104"/>
      <c r="H2813" s="101"/>
      <c r="K2813" s="101"/>
      <c r="L2813" s="101"/>
    </row>
    <row r="2814" spans="1:12">
      <c r="A2814" s="104"/>
      <c r="H2814" s="101"/>
      <c r="K2814" s="101"/>
      <c r="L2814" s="101"/>
    </row>
    <row r="2815" spans="1:12">
      <c r="A2815" s="104"/>
      <c r="H2815" s="101"/>
      <c r="K2815" s="101"/>
      <c r="L2815" s="101"/>
    </row>
    <row r="2816" spans="1:12">
      <c r="A2816" s="104"/>
      <c r="H2816" s="101"/>
      <c r="K2816" s="101"/>
      <c r="L2816" s="101"/>
    </row>
    <row r="2817" spans="1:12">
      <c r="A2817" s="104"/>
      <c r="H2817" s="101"/>
      <c r="K2817" s="101"/>
      <c r="L2817" s="101"/>
    </row>
    <row r="2818" spans="1:12">
      <c r="A2818" s="104"/>
      <c r="H2818" s="101"/>
      <c r="K2818" s="101"/>
      <c r="L2818" s="101"/>
    </row>
    <row r="2819" spans="1:12">
      <c r="A2819" s="104"/>
      <c r="H2819" s="101"/>
      <c r="K2819" s="101"/>
      <c r="L2819" s="101"/>
    </row>
    <row r="2820" spans="1:12">
      <c r="A2820" s="104"/>
      <c r="H2820" s="101"/>
      <c r="K2820" s="101"/>
      <c r="L2820" s="101"/>
    </row>
    <row r="2821" spans="1:12">
      <c r="A2821" s="104"/>
      <c r="H2821" s="101"/>
      <c r="K2821" s="101"/>
      <c r="L2821" s="101"/>
    </row>
    <row r="2822" spans="1:12">
      <c r="A2822" s="104"/>
      <c r="H2822" s="101"/>
      <c r="K2822" s="101"/>
      <c r="L2822" s="101"/>
    </row>
    <row r="2823" spans="1:12">
      <c r="A2823" s="104"/>
      <c r="H2823" s="101"/>
      <c r="K2823" s="101"/>
      <c r="L2823" s="101"/>
    </row>
    <row r="2824" spans="1:12">
      <c r="A2824" s="104"/>
      <c r="H2824" s="101"/>
      <c r="K2824" s="101"/>
      <c r="L2824" s="101"/>
    </row>
    <row r="2825" spans="1:12">
      <c r="A2825" s="104"/>
      <c r="H2825" s="101"/>
      <c r="K2825" s="101"/>
      <c r="L2825" s="101"/>
    </row>
    <row r="2826" spans="1:12">
      <c r="A2826" s="104"/>
      <c r="H2826" s="101"/>
      <c r="K2826" s="101"/>
      <c r="L2826" s="101"/>
    </row>
    <row r="2827" spans="1:12">
      <c r="A2827" s="104"/>
      <c r="H2827" s="101"/>
      <c r="K2827" s="101"/>
      <c r="L2827" s="101"/>
    </row>
    <row r="2828" spans="1:12">
      <c r="A2828" s="104"/>
      <c r="H2828" s="101"/>
      <c r="K2828" s="101"/>
      <c r="L2828" s="101"/>
    </row>
    <row r="2829" spans="1:12">
      <c r="A2829" s="104"/>
      <c r="H2829" s="101"/>
      <c r="K2829" s="101"/>
      <c r="L2829" s="101"/>
    </row>
    <row r="2830" spans="1:12">
      <c r="A2830" s="104"/>
      <c r="H2830" s="101"/>
      <c r="K2830" s="101"/>
      <c r="L2830" s="101"/>
    </row>
    <row r="2831" spans="1:12">
      <c r="A2831" s="104"/>
      <c r="H2831" s="101"/>
      <c r="K2831" s="101"/>
      <c r="L2831" s="101"/>
    </row>
    <row r="2832" spans="1:12">
      <c r="A2832" s="104"/>
      <c r="H2832" s="101"/>
      <c r="K2832" s="101"/>
      <c r="L2832" s="101"/>
    </row>
    <row r="2833" spans="1:12">
      <c r="A2833" s="104"/>
      <c r="H2833" s="101"/>
      <c r="K2833" s="101"/>
      <c r="L2833" s="101"/>
    </row>
    <row r="2834" spans="1:12">
      <c r="A2834" s="104"/>
      <c r="H2834" s="101"/>
      <c r="K2834" s="101"/>
      <c r="L2834" s="101"/>
    </row>
    <row r="2835" spans="1:12">
      <c r="A2835" s="104"/>
      <c r="H2835" s="101"/>
      <c r="K2835" s="101"/>
      <c r="L2835" s="101"/>
    </row>
    <row r="2836" spans="1:12">
      <c r="A2836" s="104"/>
      <c r="H2836" s="101"/>
      <c r="K2836" s="101"/>
      <c r="L2836" s="101"/>
    </row>
    <row r="2837" spans="1:12">
      <c r="A2837" s="104"/>
      <c r="H2837" s="101"/>
      <c r="K2837" s="101"/>
      <c r="L2837" s="101"/>
    </row>
    <row r="2838" spans="1:12">
      <c r="A2838" s="104"/>
      <c r="H2838" s="101"/>
      <c r="K2838" s="101"/>
      <c r="L2838" s="101"/>
    </row>
    <row r="2839" spans="1:12">
      <c r="A2839" s="104"/>
      <c r="H2839" s="101"/>
      <c r="K2839" s="101"/>
      <c r="L2839" s="101"/>
    </row>
    <row r="2840" spans="1:12">
      <c r="A2840" s="104"/>
      <c r="H2840" s="101"/>
      <c r="K2840" s="101"/>
      <c r="L2840" s="101"/>
    </row>
    <row r="2841" spans="1:12">
      <c r="A2841" s="104"/>
      <c r="H2841" s="101"/>
      <c r="K2841" s="101"/>
      <c r="L2841" s="101"/>
    </row>
    <row r="2842" spans="1:12">
      <c r="A2842" s="104"/>
      <c r="H2842" s="101"/>
      <c r="K2842" s="101"/>
      <c r="L2842" s="101"/>
    </row>
    <row r="2843" spans="1:12">
      <c r="A2843" s="104"/>
      <c r="H2843" s="101"/>
      <c r="K2843" s="101"/>
      <c r="L2843" s="101"/>
    </row>
    <row r="2844" spans="1:12">
      <c r="A2844" s="104"/>
      <c r="H2844" s="101"/>
      <c r="K2844" s="101"/>
      <c r="L2844" s="101"/>
    </row>
    <row r="2845" spans="1:12">
      <c r="A2845" s="104"/>
      <c r="H2845" s="101"/>
      <c r="K2845" s="101"/>
      <c r="L2845" s="101"/>
    </row>
    <row r="2846" spans="1:12">
      <c r="A2846" s="104"/>
      <c r="H2846" s="101"/>
      <c r="K2846" s="101"/>
      <c r="L2846" s="101"/>
    </row>
    <row r="2847" spans="1:12">
      <c r="A2847" s="104"/>
      <c r="H2847" s="101"/>
      <c r="K2847" s="101"/>
      <c r="L2847" s="101"/>
    </row>
    <row r="2848" spans="1:12">
      <c r="A2848" s="104"/>
      <c r="H2848" s="101"/>
      <c r="K2848" s="101"/>
      <c r="L2848" s="101"/>
    </row>
    <row r="2849" spans="1:12">
      <c r="A2849" s="104"/>
      <c r="H2849" s="101"/>
      <c r="K2849" s="101"/>
      <c r="L2849" s="101"/>
    </row>
    <row r="2850" spans="1:12">
      <c r="A2850" s="104"/>
      <c r="H2850" s="101"/>
      <c r="K2850" s="101"/>
      <c r="L2850" s="101"/>
    </row>
    <row r="2851" spans="1:12">
      <c r="A2851" s="104"/>
      <c r="H2851" s="101"/>
      <c r="K2851" s="101"/>
      <c r="L2851" s="101"/>
    </row>
    <row r="2852" spans="1:12">
      <c r="A2852" s="104"/>
      <c r="H2852" s="101"/>
      <c r="K2852" s="101"/>
      <c r="L2852" s="101"/>
    </row>
    <row r="2853" spans="1:12">
      <c r="A2853" s="104"/>
      <c r="H2853" s="101"/>
      <c r="K2853" s="101"/>
      <c r="L2853" s="101"/>
    </row>
    <row r="2854" spans="1:12">
      <c r="A2854" s="104"/>
      <c r="H2854" s="101"/>
      <c r="K2854" s="101"/>
      <c r="L2854" s="101"/>
    </row>
    <row r="2855" spans="1:12">
      <c r="A2855" s="104"/>
      <c r="H2855" s="101"/>
      <c r="K2855" s="101"/>
      <c r="L2855" s="101"/>
    </row>
    <row r="2856" spans="1:12">
      <c r="A2856" s="104"/>
      <c r="H2856" s="101"/>
      <c r="K2856" s="101"/>
      <c r="L2856" s="101"/>
    </row>
    <row r="2857" spans="1:12">
      <c r="A2857" s="104"/>
      <c r="H2857" s="101"/>
      <c r="K2857" s="101"/>
      <c r="L2857" s="101"/>
    </row>
    <row r="2858" spans="1:12">
      <c r="A2858" s="104"/>
      <c r="H2858" s="101"/>
      <c r="K2858" s="101"/>
      <c r="L2858" s="101"/>
    </row>
    <row r="2859" spans="1:12">
      <c r="A2859" s="104"/>
      <c r="H2859" s="101"/>
      <c r="K2859" s="101"/>
      <c r="L2859" s="101"/>
    </row>
    <row r="2860" spans="1:12">
      <c r="A2860" s="104"/>
      <c r="H2860" s="101"/>
      <c r="K2860" s="101"/>
      <c r="L2860" s="101"/>
    </row>
    <row r="2861" spans="1:12">
      <c r="A2861" s="104"/>
      <c r="H2861" s="101"/>
      <c r="K2861" s="101"/>
      <c r="L2861" s="101"/>
    </row>
    <row r="2862" spans="1:12">
      <c r="A2862" s="104"/>
      <c r="H2862" s="101"/>
      <c r="K2862" s="101"/>
      <c r="L2862" s="101"/>
    </row>
    <row r="2863" spans="1:12">
      <c r="A2863" s="104"/>
      <c r="H2863" s="101"/>
      <c r="K2863" s="101"/>
      <c r="L2863" s="101"/>
    </row>
    <row r="2864" spans="1:12">
      <c r="A2864" s="104"/>
      <c r="H2864" s="101"/>
      <c r="K2864" s="101"/>
      <c r="L2864" s="101"/>
    </row>
    <row r="2865" spans="1:12">
      <c r="A2865" s="104"/>
      <c r="H2865" s="101"/>
      <c r="K2865" s="101"/>
      <c r="L2865" s="101"/>
    </row>
    <row r="2866" spans="1:12">
      <c r="A2866" s="104"/>
      <c r="H2866" s="101"/>
      <c r="K2866" s="101"/>
      <c r="L2866" s="101"/>
    </row>
    <row r="2867" spans="1:12">
      <c r="A2867" s="104"/>
      <c r="H2867" s="101"/>
      <c r="K2867" s="101"/>
      <c r="L2867" s="101"/>
    </row>
    <row r="2868" spans="1:12">
      <c r="A2868" s="104"/>
      <c r="H2868" s="101"/>
      <c r="K2868" s="101"/>
      <c r="L2868" s="101"/>
    </row>
    <row r="2869" spans="1:12">
      <c r="A2869" s="104"/>
      <c r="H2869" s="101"/>
      <c r="K2869" s="101"/>
      <c r="L2869" s="101"/>
    </row>
    <row r="2870" spans="1:12">
      <c r="A2870" s="104"/>
      <c r="H2870" s="101"/>
      <c r="K2870" s="101"/>
      <c r="L2870" s="101"/>
    </row>
    <row r="2871" spans="1:12">
      <c r="A2871" s="104"/>
      <c r="H2871" s="101"/>
      <c r="K2871" s="101"/>
      <c r="L2871" s="101"/>
    </row>
    <row r="2872" spans="1:12">
      <c r="A2872" s="104"/>
      <c r="H2872" s="101"/>
      <c r="K2872" s="101"/>
      <c r="L2872" s="101"/>
    </row>
    <row r="2873" spans="1:12">
      <c r="A2873" s="104"/>
      <c r="H2873" s="101"/>
      <c r="K2873" s="101"/>
      <c r="L2873" s="101"/>
    </row>
    <row r="2874" spans="1:12">
      <c r="A2874" s="104"/>
      <c r="H2874" s="101"/>
      <c r="K2874" s="101"/>
      <c r="L2874" s="101"/>
    </row>
    <row r="2875" spans="1:12">
      <c r="A2875" s="104"/>
      <c r="H2875" s="101"/>
      <c r="K2875" s="101"/>
      <c r="L2875" s="101"/>
    </row>
    <row r="2876" spans="1:12">
      <c r="A2876" s="104"/>
      <c r="H2876" s="101"/>
      <c r="K2876" s="101"/>
      <c r="L2876" s="101"/>
    </row>
    <row r="2877" spans="1:12">
      <c r="A2877" s="104"/>
      <c r="H2877" s="101"/>
      <c r="K2877" s="101"/>
      <c r="L2877" s="101"/>
    </row>
    <row r="2878" spans="1:12">
      <c r="A2878" s="104"/>
      <c r="H2878" s="101"/>
      <c r="K2878" s="101"/>
      <c r="L2878" s="101"/>
    </row>
    <row r="2879" spans="1:12">
      <c r="A2879" s="104"/>
      <c r="H2879" s="101"/>
      <c r="K2879" s="101"/>
      <c r="L2879" s="101"/>
    </row>
    <row r="2880" spans="1:12">
      <c r="A2880" s="104"/>
      <c r="H2880" s="101"/>
      <c r="K2880" s="101"/>
      <c r="L2880" s="101"/>
    </row>
    <row r="2881" spans="1:12">
      <c r="A2881" s="104"/>
      <c r="H2881" s="101"/>
      <c r="K2881" s="101"/>
      <c r="L2881" s="101"/>
    </row>
    <row r="2882" spans="1:12">
      <c r="A2882" s="104"/>
      <c r="H2882" s="101"/>
      <c r="K2882" s="101"/>
      <c r="L2882" s="101"/>
    </row>
    <row r="2883" spans="1:12">
      <c r="A2883" s="104"/>
      <c r="H2883" s="101"/>
      <c r="K2883" s="101"/>
      <c r="L2883" s="101"/>
    </row>
    <row r="2884" spans="1:12">
      <c r="A2884" s="104"/>
      <c r="H2884" s="101"/>
      <c r="K2884" s="101"/>
      <c r="L2884" s="101"/>
    </row>
    <row r="2885" spans="1:12">
      <c r="A2885" s="104"/>
      <c r="H2885" s="101"/>
      <c r="K2885" s="101"/>
      <c r="L2885" s="101"/>
    </row>
    <row r="2886" spans="1:12">
      <c r="A2886" s="104"/>
      <c r="H2886" s="101"/>
      <c r="K2886" s="101"/>
      <c r="L2886" s="101"/>
    </row>
    <row r="2887" spans="1:12">
      <c r="A2887" s="104"/>
      <c r="H2887" s="101"/>
      <c r="K2887" s="101"/>
      <c r="L2887" s="101"/>
    </row>
    <row r="2888" spans="1:12">
      <c r="A2888" s="104"/>
      <c r="H2888" s="101"/>
      <c r="K2888" s="101"/>
      <c r="L2888" s="101"/>
    </row>
    <row r="2889" spans="1:12">
      <c r="A2889" s="104"/>
      <c r="H2889" s="101"/>
      <c r="K2889" s="101"/>
      <c r="L2889" s="101"/>
    </row>
    <row r="2890" spans="1:12">
      <c r="A2890" s="104"/>
      <c r="H2890" s="101"/>
      <c r="K2890" s="101"/>
      <c r="L2890" s="101"/>
    </row>
    <row r="2891" spans="1:12">
      <c r="A2891" s="104"/>
      <c r="H2891" s="101"/>
      <c r="K2891" s="101"/>
      <c r="L2891" s="101"/>
    </row>
    <row r="2892" spans="1:12">
      <c r="A2892" s="104"/>
      <c r="H2892" s="101"/>
      <c r="K2892" s="101"/>
      <c r="L2892" s="101"/>
    </row>
    <row r="2893" spans="1:12">
      <c r="A2893" s="104"/>
      <c r="H2893" s="101"/>
      <c r="K2893" s="101"/>
      <c r="L2893" s="101"/>
    </row>
    <row r="2894" spans="1:12">
      <c r="A2894" s="104"/>
      <c r="H2894" s="101"/>
      <c r="K2894" s="101"/>
      <c r="L2894" s="101"/>
    </row>
    <row r="2895" spans="1:12">
      <c r="A2895" s="104"/>
      <c r="H2895" s="101"/>
      <c r="K2895" s="101"/>
      <c r="L2895" s="101"/>
    </row>
    <row r="2896" spans="1:12">
      <c r="A2896" s="104"/>
      <c r="H2896" s="101"/>
      <c r="K2896" s="101"/>
      <c r="L2896" s="101"/>
    </row>
    <row r="2897" spans="1:12">
      <c r="A2897" s="104"/>
      <c r="H2897" s="101"/>
      <c r="K2897" s="101"/>
      <c r="L2897" s="101"/>
    </row>
    <row r="2898" spans="1:12">
      <c r="A2898" s="104"/>
      <c r="H2898" s="101"/>
      <c r="K2898" s="101"/>
      <c r="L2898" s="101"/>
    </row>
    <row r="2899" spans="1:12">
      <c r="A2899" s="104"/>
      <c r="H2899" s="101"/>
      <c r="K2899" s="101"/>
      <c r="L2899" s="101"/>
    </row>
    <row r="2900" spans="1:12">
      <c r="A2900" s="104"/>
      <c r="H2900" s="101"/>
      <c r="K2900" s="101"/>
      <c r="L2900" s="101"/>
    </row>
    <row r="2901" spans="1:12">
      <c r="A2901" s="104"/>
      <c r="H2901" s="101"/>
      <c r="K2901" s="101"/>
      <c r="L2901" s="101"/>
    </row>
    <row r="2902" spans="1:12">
      <c r="A2902" s="104"/>
      <c r="H2902" s="101"/>
      <c r="K2902" s="101"/>
      <c r="L2902" s="101"/>
    </row>
    <row r="2903" spans="1:12">
      <c r="A2903" s="104"/>
      <c r="H2903" s="101"/>
      <c r="K2903" s="101"/>
      <c r="L2903" s="101"/>
    </row>
    <row r="2904" spans="1:12">
      <c r="A2904" s="104"/>
      <c r="H2904" s="101"/>
      <c r="K2904" s="101"/>
      <c r="L2904" s="101"/>
    </row>
    <row r="2905" spans="1:12">
      <c r="A2905" s="104"/>
      <c r="H2905" s="101"/>
      <c r="K2905" s="101"/>
      <c r="L2905" s="101"/>
    </row>
    <row r="2906" spans="1:12">
      <c r="A2906" s="104"/>
      <c r="H2906" s="101"/>
      <c r="K2906" s="101"/>
      <c r="L2906" s="101"/>
    </row>
    <row r="2907" spans="1:12">
      <c r="A2907" s="104"/>
      <c r="H2907" s="101"/>
      <c r="K2907" s="101"/>
      <c r="L2907" s="101"/>
    </row>
    <row r="2908" spans="1:12">
      <c r="A2908" s="104"/>
      <c r="H2908" s="101"/>
      <c r="K2908" s="101"/>
      <c r="L2908" s="101"/>
    </row>
    <row r="2909" spans="1:12">
      <c r="A2909" s="104"/>
      <c r="H2909" s="101"/>
      <c r="K2909" s="101"/>
      <c r="L2909" s="101"/>
    </row>
    <row r="2910" spans="1:12">
      <c r="A2910" s="104"/>
      <c r="H2910" s="101"/>
      <c r="K2910" s="101"/>
      <c r="L2910" s="101"/>
    </row>
    <row r="2911" spans="1:12">
      <c r="A2911" s="104"/>
      <c r="H2911" s="101"/>
      <c r="K2911" s="101"/>
      <c r="L2911" s="101"/>
    </row>
    <row r="2912" spans="1:12">
      <c r="A2912" s="104"/>
      <c r="H2912" s="101"/>
      <c r="K2912" s="101"/>
      <c r="L2912" s="101"/>
    </row>
    <row r="2913" spans="1:12">
      <c r="A2913" s="104"/>
      <c r="H2913" s="101"/>
      <c r="K2913" s="101"/>
      <c r="L2913" s="101"/>
    </row>
    <row r="2914" spans="1:12">
      <c r="A2914" s="104"/>
      <c r="H2914" s="101"/>
      <c r="K2914" s="101"/>
      <c r="L2914" s="101"/>
    </row>
    <row r="2915" spans="1:12">
      <c r="A2915" s="104"/>
      <c r="H2915" s="101"/>
      <c r="K2915" s="101"/>
      <c r="L2915" s="101"/>
    </row>
    <row r="2916" spans="1:12">
      <c r="A2916" s="104"/>
      <c r="H2916" s="101"/>
      <c r="K2916" s="101"/>
      <c r="L2916" s="101"/>
    </row>
    <row r="2917" spans="1:12">
      <c r="A2917" s="104"/>
      <c r="H2917" s="101"/>
      <c r="K2917" s="101"/>
      <c r="L2917" s="101"/>
    </row>
    <row r="2918" spans="1:12">
      <c r="A2918" s="104"/>
      <c r="H2918" s="101"/>
      <c r="K2918" s="101"/>
      <c r="L2918" s="101"/>
    </row>
    <row r="2919" spans="1:12">
      <c r="A2919" s="104"/>
      <c r="H2919" s="101"/>
      <c r="K2919" s="101"/>
      <c r="L2919" s="101"/>
    </row>
    <row r="2920" spans="1:12">
      <c r="A2920" s="104"/>
      <c r="H2920" s="101"/>
      <c r="K2920" s="101"/>
      <c r="L2920" s="101"/>
    </row>
    <row r="2921" spans="1:12">
      <c r="A2921" s="104"/>
      <c r="H2921" s="101"/>
      <c r="K2921" s="101"/>
      <c r="L2921" s="101"/>
    </row>
    <row r="2922" spans="1:12">
      <c r="A2922" s="104"/>
      <c r="H2922" s="101"/>
      <c r="K2922" s="101"/>
      <c r="L2922" s="101"/>
    </row>
    <row r="2923" spans="1:12">
      <c r="A2923" s="104"/>
      <c r="H2923" s="101"/>
      <c r="K2923" s="101"/>
      <c r="L2923" s="101"/>
    </row>
    <row r="2924" spans="1:12">
      <c r="A2924" s="104"/>
      <c r="H2924" s="101"/>
      <c r="K2924" s="101"/>
      <c r="L2924" s="101"/>
    </row>
    <row r="2925" spans="1:12">
      <c r="A2925" s="104"/>
      <c r="H2925" s="101"/>
      <c r="K2925" s="101"/>
      <c r="L2925" s="101"/>
    </row>
    <row r="2926" spans="1:12">
      <c r="A2926" s="104"/>
      <c r="H2926" s="101"/>
      <c r="K2926" s="101"/>
      <c r="L2926" s="101"/>
    </row>
    <row r="2927" spans="1:12">
      <c r="A2927" s="104"/>
      <c r="H2927" s="101"/>
      <c r="K2927" s="101"/>
      <c r="L2927" s="101"/>
    </row>
    <row r="2928" spans="1:12">
      <c r="A2928" s="104"/>
      <c r="H2928" s="101"/>
      <c r="K2928" s="101"/>
      <c r="L2928" s="101"/>
    </row>
    <row r="2929" spans="1:12">
      <c r="A2929" s="104"/>
      <c r="H2929" s="101"/>
      <c r="K2929" s="101"/>
      <c r="L2929" s="101"/>
    </row>
    <row r="2930" spans="1:12">
      <c r="A2930" s="104"/>
      <c r="H2930" s="101"/>
      <c r="K2930" s="101"/>
      <c r="L2930" s="101"/>
    </row>
    <row r="2931" spans="1:12">
      <c r="A2931" s="104"/>
      <c r="H2931" s="101"/>
      <c r="K2931" s="101"/>
      <c r="L2931" s="101"/>
    </row>
    <row r="2932" spans="1:12">
      <c r="A2932" s="104"/>
      <c r="H2932" s="101"/>
      <c r="K2932" s="101"/>
      <c r="L2932" s="101"/>
    </row>
    <row r="2933" spans="1:12">
      <c r="A2933" s="104"/>
      <c r="H2933" s="101"/>
      <c r="K2933" s="101"/>
      <c r="L2933" s="101"/>
    </row>
    <row r="2934" spans="1:12">
      <c r="A2934" s="104"/>
      <c r="H2934" s="101"/>
      <c r="K2934" s="101"/>
      <c r="L2934" s="101"/>
    </row>
    <row r="2935" spans="1:12">
      <c r="A2935" s="104"/>
      <c r="H2935" s="101"/>
      <c r="K2935" s="101"/>
      <c r="L2935" s="101"/>
    </row>
    <row r="2936" spans="1:12">
      <c r="A2936" s="104"/>
      <c r="H2936" s="101"/>
      <c r="K2936" s="101"/>
      <c r="L2936" s="101"/>
    </row>
    <row r="2937" spans="1:12">
      <c r="A2937" s="104"/>
      <c r="H2937" s="101"/>
      <c r="K2937" s="101"/>
      <c r="L2937" s="101"/>
    </row>
    <row r="2938" spans="1:12">
      <c r="A2938" s="104"/>
      <c r="H2938" s="101"/>
      <c r="K2938" s="101"/>
      <c r="L2938" s="101"/>
    </row>
    <row r="2939" spans="1:12">
      <c r="A2939" s="104"/>
      <c r="H2939" s="101"/>
      <c r="K2939" s="101"/>
      <c r="L2939" s="101"/>
    </row>
    <row r="2940" spans="1:12">
      <c r="A2940" s="104"/>
      <c r="H2940" s="101"/>
      <c r="K2940" s="101"/>
      <c r="L2940" s="101"/>
    </row>
    <row r="2941" spans="1:12">
      <c r="A2941" s="104"/>
      <c r="H2941" s="101"/>
      <c r="K2941" s="101"/>
      <c r="L2941" s="101"/>
    </row>
    <row r="2942" spans="1:12">
      <c r="A2942" s="104"/>
      <c r="H2942" s="101"/>
      <c r="K2942" s="101"/>
      <c r="L2942" s="101"/>
    </row>
    <row r="2943" spans="1:12">
      <c r="A2943" s="104"/>
      <c r="H2943" s="101"/>
      <c r="K2943" s="101"/>
      <c r="L2943" s="101"/>
    </row>
    <row r="2944" spans="1:12">
      <c r="A2944" s="104"/>
      <c r="H2944" s="101"/>
      <c r="K2944" s="101"/>
      <c r="L2944" s="101"/>
    </row>
    <row r="2945" spans="1:12">
      <c r="A2945" s="104"/>
      <c r="H2945" s="101"/>
      <c r="K2945" s="101"/>
      <c r="L2945" s="101"/>
    </row>
    <row r="2946" spans="1:12">
      <c r="A2946" s="104"/>
      <c r="H2946" s="101"/>
      <c r="K2946" s="101"/>
      <c r="L2946" s="101"/>
    </row>
    <row r="2947" spans="1:12">
      <c r="A2947" s="104"/>
      <c r="H2947" s="101"/>
      <c r="K2947" s="101"/>
      <c r="L2947" s="101"/>
    </row>
    <row r="2948" spans="1:12">
      <c r="A2948" s="104"/>
      <c r="H2948" s="101"/>
      <c r="K2948" s="101"/>
      <c r="L2948" s="101"/>
    </row>
    <row r="2949" spans="1:12">
      <c r="A2949" s="104"/>
      <c r="H2949" s="101"/>
      <c r="K2949" s="101"/>
      <c r="L2949" s="101"/>
    </row>
    <row r="2950" spans="1:12">
      <c r="A2950" s="104"/>
      <c r="H2950" s="101"/>
      <c r="K2950" s="101"/>
      <c r="L2950" s="101"/>
    </row>
    <row r="2951" spans="1:12">
      <c r="A2951" s="104"/>
      <c r="H2951" s="101"/>
      <c r="K2951" s="101"/>
      <c r="L2951" s="101"/>
    </row>
    <row r="2952" spans="1:12">
      <c r="A2952" s="104"/>
      <c r="H2952" s="101"/>
      <c r="K2952" s="101"/>
      <c r="L2952" s="101"/>
    </row>
    <row r="2953" spans="1:12">
      <c r="A2953" s="104"/>
      <c r="H2953" s="101"/>
      <c r="K2953" s="101"/>
      <c r="L2953" s="101"/>
    </row>
    <row r="2954" spans="1:12">
      <c r="A2954" s="104"/>
      <c r="H2954" s="101"/>
      <c r="K2954" s="101"/>
      <c r="L2954" s="101"/>
    </row>
    <row r="2955" spans="1:12">
      <c r="A2955" s="104"/>
      <c r="H2955" s="101"/>
      <c r="K2955" s="101"/>
      <c r="L2955" s="101"/>
    </row>
    <row r="2956" spans="1:12">
      <c r="A2956" s="104"/>
      <c r="H2956" s="101"/>
      <c r="K2956" s="101"/>
      <c r="L2956" s="101"/>
    </row>
    <row r="2957" spans="1:12">
      <c r="A2957" s="104"/>
      <c r="H2957" s="101"/>
      <c r="K2957" s="101"/>
      <c r="L2957" s="101"/>
    </row>
    <row r="2958" spans="1:12">
      <c r="A2958" s="104"/>
      <c r="H2958" s="101"/>
      <c r="K2958" s="101"/>
      <c r="L2958" s="101"/>
    </row>
    <row r="2959" spans="1:12">
      <c r="A2959" s="104"/>
      <c r="H2959" s="101"/>
      <c r="K2959" s="101"/>
      <c r="L2959" s="101"/>
    </row>
    <row r="2960" spans="1:12">
      <c r="A2960" s="104"/>
      <c r="H2960" s="101"/>
      <c r="K2960" s="101"/>
      <c r="L2960" s="101"/>
    </row>
    <row r="2961" spans="1:12">
      <c r="A2961" s="104"/>
      <c r="H2961" s="101"/>
      <c r="K2961" s="101"/>
      <c r="L2961" s="101"/>
    </row>
    <row r="2962" spans="1:12">
      <c r="A2962" s="104"/>
      <c r="H2962" s="101"/>
      <c r="K2962" s="101"/>
      <c r="L2962" s="101"/>
    </row>
    <row r="2963" spans="1:12">
      <c r="A2963" s="104"/>
      <c r="H2963" s="101"/>
      <c r="K2963" s="101"/>
      <c r="L2963" s="101"/>
    </row>
    <row r="2964" spans="1:12">
      <c r="A2964" s="104"/>
      <c r="H2964" s="101"/>
      <c r="K2964" s="101"/>
      <c r="L2964" s="101"/>
    </row>
    <row r="2965" spans="1:12">
      <c r="A2965" s="104"/>
      <c r="H2965" s="101"/>
      <c r="K2965" s="101"/>
      <c r="L2965" s="101"/>
    </row>
    <row r="2966" spans="1:12">
      <c r="A2966" s="104"/>
      <c r="H2966" s="101"/>
      <c r="K2966" s="101"/>
      <c r="L2966" s="101"/>
    </row>
    <row r="2967" spans="1:12">
      <c r="A2967" s="104"/>
      <c r="H2967" s="101"/>
      <c r="K2967" s="101"/>
      <c r="L2967" s="101"/>
    </row>
    <row r="2968" spans="1:12">
      <c r="A2968" s="104"/>
      <c r="H2968" s="101"/>
      <c r="K2968" s="101"/>
      <c r="L2968" s="101"/>
    </row>
    <row r="2969" spans="1:12">
      <c r="A2969" s="104"/>
      <c r="H2969" s="101"/>
      <c r="K2969" s="101"/>
      <c r="L2969" s="101"/>
    </row>
    <row r="2970" spans="1:12">
      <c r="A2970" s="104"/>
      <c r="H2970" s="101"/>
      <c r="K2970" s="101"/>
      <c r="L2970" s="101"/>
    </row>
    <row r="2971" spans="1:12">
      <c r="A2971" s="104"/>
      <c r="H2971" s="101"/>
      <c r="K2971" s="101"/>
      <c r="L2971" s="101"/>
    </row>
    <row r="2972" spans="1:12">
      <c r="A2972" s="104"/>
      <c r="H2972" s="101"/>
      <c r="K2972" s="101"/>
      <c r="L2972" s="101"/>
    </row>
    <row r="2973" spans="1:12">
      <c r="A2973" s="104"/>
      <c r="H2973" s="101"/>
      <c r="K2973" s="101"/>
      <c r="L2973" s="101"/>
    </row>
    <row r="2974" spans="1:12">
      <c r="A2974" s="104"/>
      <c r="H2974" s="101"/>
      <c r="K2974" s="101"/>
      <c r="L2974" s="101"/>
    </row>
    <row r="2975" spans="1:12">
      <c r="A2975" s="104"/>
      <c r="H2975" s="101"/>
      <c r="K2975" s="101"/>
      <c r="L2975" s="101"/>
    </row>
    <row r="2976" spans="1:12">
      <c r="A2976" s="104"/>
      <c r="H2976" s="101"/>
      <c r="K2976" s="101"/>
      <c r="L2976" s="101"/>
    </row>
    <row r="2977" spans="1:12">
      <c r="A2977" s="104"/>
      <c r="H2977" s="101"/>
      <c r="K2977" s="101"/>
      <c r="L2977" s="101"/>
    </row>
    <row r="2978" spans="1:12">
      <c r="A2978" s="104"/>
      <c r="H2978" s="101"/>
      <c r="K2978" s="101"/>
      <c r="L2978" s="101"/>
    </row>
    <row r="2979" spans="1:12">
      <c r="A2979" s="104"/>
      <c r="H2979" s="101"/>
      <c r="K2979" s="101"/>
      <c r="L2979" s="101"/>
    </row>
    <row r="2980" spans="1:12">
      <c r="A2980" s="104"/>
      <c r="H2980" s="101"/>
      <c r="K2980" s="101"/>
      <c r="L2980" s="101"/>
    </row>
    <row r="2981" spans="1:12">
      <c r="A2981" s="104"/>
      <c r="H2981" s="101"/>
      <c r="K2981" s="101"/>
      <c r="L2981" s="101"/>
    </row>
    <row r="2982" spans="1:12">
      <c r="A2982" s="104"/>
      <c r="H2982" s="101"/>
      <c r="K2982" s="101"/>
      <c r="L2982" s="101"/>
    </row>
    <row r="2983" spans="1:12">
      <c r="A2983" s="104"/>
      <c r="H2983" s="101"/>
      <c r="K2983" s="101"/>
      <c r="L2983" s="101"/>
    </row>
    <row r="2984" spans="1:12">
      <c r="A2984" s="104"/>
      <c r="H2984" s="101"/>
      <c r="K2984" s="101"/>
      <c r="L2984" s="101"/>
    </row>
    <row r="2985" spans="1:12">
      <c r="A2985" s="104"/>
      <c r="H2985" s="101"/>
      <c r="K2985" s="101"/>
      <c r="L2985" s="101"/>
    </row>
    <row r="2986" spans="1:12">
      <c r="A2986" s="104"/>
      <c r="H2986" s="101"/>
      <c r="K2986" s="101"/>
      <c r="L2986" s="101"/>
    </row>
    <row r="2987" spans="1:12">
      <c r="A2987" s="104"/>
      <c r="H2987" s="101"/>
      <c r="K2987" s="101"/>
      <c r="L2987" s="101"/>
    </row>
    <row r="2988" spans="1:12">
      <c r="A2988" s="104"/>
      <c r="H2988" s="101"/>
      <c r="K2988" s="101"/>
      <c r="L2988" s="101"/>
    </row>
    <row r="2989" spans="1:12">
      <c r="A2989" s="104"/>
      <c r="H2989" s="101"/>
      <c r="K2989" s="101"/>
      <c r="L2989" s="101"/>
    </row>
    <row r="2990" spans="1:12">
      <c r="A2990" s="104"/>
      <c r="H2990" s="101"/>
      <c r="K2990" s="101"/>
      <c r="L2990" s="101"/>
    </row>
    <row r="2991" spans="1:12">
      <c r="A2991" s="104"/>
      <c r="H2991" s="101"/>
      <c r="K2991" s="101"/>
      <c r="L2991" s="101"/>
    </row>
    <row r="2992" spans="1:12">
      <c r="A2992" s="104"/>
      <c r="H2992" s="101"/>
      <c r="K2992" s="101"/>
      <c r="L2992" s="101"/>
    </row>
    <row r="2993" spans="1:12">
      <c r="A2993" s="104"/>
      <c r="H2993" s="101"/>
      <c r="K2993" s="101"/>
      <c r="L2993" s="101"/>
    </row>
    <row r="2994" spans="1:12">
      <c r="A2994" s="104"/>
      <c r="H2994" s="101"/>
      <c r="K2994" s="101"/>
      <c r="L2994" s="101"/>
    </row>
    <row r="2995" spans="1:12">
      <c r="A2995" s="104"/>
      <c r="H2995" s="101"/>
      <c r="K2995" s="101"/>
      <c r="L2995" s="101"/>
    </row>
    <row r="2996" spans="1:12">
      <c r="A2996" s="104"/>
      <c r="H2996" s="101"/>
      <c r="K2996" s="101"/>
      <c r="L2996" s="101"/>
    </row>
    <row r="2997" spans="1:12">
      <c r="A2997" s="104"/>
      <c r="H2997" s="101"/>
      <c r="K2997" s="101"/>
      <c r="L2997" s="101"/>
    </row>
    <row r="2998" spans="1:12">
      <c r="A2998" s="104"/>
      <c r="H2998" s="101"/>
      <c r="K2998" s="101"/>
      <c r="L2998" s="101"/>
    </row>
    <row r="2999" spans="1:12">
      <c r="A2999" s="104"/>
      <c r="H2999" s="101"/>
      <c r="K2999" s="101"/>
      <c r="L2999" s="101"/>
    </row>
    <row r="3000" spans="1:12">
      <c r="A3000" s="104"/>
      <c r="H3000" s="101"/>
      <c r="K3000" s="101"/>
      <c r="L3000" s="101"/>
    </row>
    <row r="3001" spans="1:12">
      <c r="A3001" s="104"/>
      <c r="H3001" s="101"/>
      <c r="K3001" s="101"/>
      <c r="L3001" s="101"/>
    </row>
    <row r="3002" spans="1:12">
      <c r="A3002" s="104"/>
      <c r="H3002" s="101"/>
      <c r="K3002" s="101"/>
      <c r="L3002" s="101"/>
    </row>
    <row r="3003" spans="1:12">
      <c r="A3003" s="104"/>
      <c r="H3003" s="101"/>
      <c r="K3003" s="101"/>
      <c r="L3003" s="101"/>
    </row>
    <row r="3004" spans="1:12">
      <c r="A3004" s="104"/>
      <c r="H3004" s="101"/>
      <c r="K3004" s="101"/>
      <c r="L3004" s="101"/>
    </row>
    <row r="3005" spans="1:12">
      <c r="A3005" s="104"/>
      <c r="H3005" s="101"/>
      <c r="K3005" s="101"/>
      <c r="L3005" s="101"/>
    </row>
    <row r="3006" spans="1:12">
      <c r="A3006" s="104"/>
      <c r="H3006" s="101"/>
      <c r="K3006" s="101"/>
      <c r="L3006" s="101"/>
    </row>
    <row r="3007" spans="1:12">
      <c r="A3007" s="104"/>
      <c r="H3007" s="101"/>
      <c r="K3007" s="101"/>
      <c r="L3007" s="101"/>
    </row>
    <row r="3008" spans="1:12">
      <c r="A3008" s="104"/>
      <c r="H3008" s="101"/>
      <c r="K3008" s="101"/>
      <c r="L3008" s="101"/>
    </row>
    <row r="3009" spans="1:12">
      <c r="A3009" s="104"/>
      <c r="H3009" s="101"/>
      <c r="K3009" s="101"/>
      <c r="L3009" s="101"/>
    </row>
    <row r="3010" spans="1:12">
      <c r="A3010" s="104"/>
      <c r="H3010" s="101"/>
      <c r="K3010" s="101"/>
      <c r="L3010" s="101"/>
    </row>
    <row r="3011" spans="1:12">
      <c r="A3011" s="104"/>
      <c r="H3011" s="101"/>
      <c r="K3011" s="101"/>
      <c r="L3011" s="101"/>
    </row>
    <row r="3012" spans="1:12">
      <c r="A3012" s="104"/>
      <c r="H3012" s="101"/>
      <c r="K3012" s="101"/>
      <c r="L3012" s="101"/>
    </row>
    <row r="3013" spans="1:12">
      <c r="A3013" s="104"/>
      <c r="H3013" s="101"/>
      <c r="K3013" s="101"/>
      <c r="L3013" s="101"/>
    </row>
    <row r="3014" spans="1:12">
      <c r="A3014" s="104"/>
      <c r="H3014" s="101"/>
      <c r="K3014" s="101"/>
      <c r="L3014" s="101"/>
    </row>
    <row r="3015" spans="1:12">
      <c r="A3015" s="104"/>
      <c r="H3015" s="101"/>
      <c r="K3015" s="101"/>
      <c r="L3015" s="101"/>
    </row>
    <row r="3016" spans="1:12">
      <c r="A3016" s="104"/>
      <c r="H3016" s="101"/>
      <c r="K3016" s="101"/>
      <c r="L3016" s="101"/>
    </row>
    <row r="3017" spans="1:12">
      <c r="A3017" s="104"/>
      <c r="H3017" s="101"/>
      <c r="K3017" s="101"/>
      <c r="L3017" s="101"/>
    </row>
    <row r="3018" spans="1:12">
      <c r="A3018" s="104"/>
      <c r="H3018" s="101"/>
      <c r="K3018" s="101"/>
      <c r="L3018" s="101"/>
    </row>
    <row r="3019" spans="1:12">
      <c r="A3019" s="104"/>
      <c r="H3019" s="101"/>
      <c r="K3019" s="101"/>
      <c r="L3019" s="101"/>
    </row>
    <row r="3020" spans="1:12">
      <c r="A3020" s="104"/>
      <c r="H3020" s="101"/>
      <c r="K3020" s="101"/>
      <c r="L3020" s="101"/>
    </row>
    <row r="3021" spans="1:12">
      <c r="A3021" s="104"/>
      <c r="H3021" s="101"/>
      <c r="K3021" s="101"/>
      <c r="L3021" s="101"/>
    </row>
    <row r="3022" spans="1:12">
      <c r="A3022" s="104"/>
      <c r="H3022" s="101"/>
      <c r="K3022" s="101"/>
      <c r="L3022" s="101"/>
    </row>
    <row r="3023" spans="1:12">
      <c r="A3023" s="104"/>
      <c r="H3023" s="101"/>
      <c r="K3023" s="101"/>
      <c r="L3023" s="101"/>
    </row>
    <row r="3024" spans="1:12">
      <c r="A3024" s="104"/>
      <c r="H3024" s="101"/>
      <c r="K3024" s="101"/>
      <c r="L3024" s="101"/>
    </row>
    <row r="3025" spans="1:12">
      <c r="A3025" s="104"/>
      <c r="H3025" s="101"/>
      <c r="K3025" s="101"/>
      <c r="L3025" s="101"/>
    </row>
    <row r="3026" spans="1:12">
      <c r="A3026" s="104"/>
      <c r="H3026" s="101"/>
      <c r="K3026" s="101"/>
      <c r="L3026" s="101"/>
    </row>
    <row r="3027" spans="1:12">
      <c r="A3027" s="104"/>
      <c r="H3027" s="101"/>
      <c r="K3027" s="101"/>
      <c r="L3027" s="101"/>
    </row>
    <row r="3028" spans="1:12">
      <c r="A3028" s="104"/>
      <c r="H3028" s="101"/>
      <c r="K3028" s="101"/>
      <c r="L3028" s="101"/>
    </row>
    <row r="3029" spans="1:12">
      <c r="A3029" s="104"/>
      <c r="H3029" s="101"/>
      <c r="K3029" s="101"/>
      <c r="L3029" s="101"/>
    </row>
    <row r="3030" spans="1:12">
      <c r="A3030" s="104"/>
      <c r="H3030" s="101"/>
      <c r="K3030" s="101"/>
      <c r="L3030" s="101"/>
    </row>
    <row r="3031" spans="1:12">
      <c r="A3031" s="104"/>
      <c r="H3031" s="101"/>
      <c r="K3031" s="101"/>
      <c r="L3031" s="101"/>
    </row>
    <row r="3032" spans="1:12">
      <c r="A3032" s="104"/>
      <c r="H3032" s="101"/>
      <c r="K3032" s="101"/>
      <c r="L3032" s="101"/>
    </row>
    <row r="3033" spans="1:12">
      <c r="A3033" s="104"/>
      <c r="H3033" s="101"/>
      <c r="K3033" s="101"/>
      <c r="L3033" s="101"/>
    </row>
    <row r="3034" spans="1:12">
      <c r="A3034" s="104"/>
      <c r="H3034" s="101"/>
      <c r="K3034" s="101"/>
      <c r="L3034" s="101"/>
    </row>
    <row r="3035" spans="1:12">
      <c r="A3035" s="104"/>
      <c r="H3035" s="101"/>
      <c r="K3035" s="101"/>
      <c r="L3035" s="101"/>
    </row>
    <row r="3036" spans="1:12">
      <c r="A3036" s="104"/>
      <c r="H3036" s="101"/>
      <c r="K3036" s="101"/>
      <c r="L3036" s="101"/>
    </row>
    <row r="3037" spans="1:12">
      <c r="A3037" s="104"/>
      <c r="H3037" s="101"/>
      <c r="K3037" s="101"/>
      <c r="L3037" s="101"/>
    </row>
    <row r="3038" spans="1:12">
      <c r="A3038" s="104"/>
      <c r="H3038" s="101"/>
      <c r="K3038" s="101"/>
      <c r="L3038" s="101"/>
    </row>
    <row r="3039" spans="1:12">
      <c r="A3039" s="104"/>
      <c r="H3039" s="101"/>
      <c r="K3039" s="101"/>
      <c r="L3039" s="101"/>
    </row>
    <row r="3040" spans="1:12">
      <c r="A3040" s="104"/>
      <c r="H3040" s="101"/>
      <c r="K3040" s="101"/>
      <c r="L3040" s="101"/>
    </row>
    <row r="3041" spans="1:12">
      <c r="A3041" s="104"/>
      <c r="H3041" s="101"/>
      <c r="K3041" s="101"/>
      <c r="L3041" s="101"/>
    </row>
    <row r="3042" spans="1:12">
      <c r="A3042" s="104"/>
      <c r="H3042" s="101"/>
      <c r="K3042" s="101"/>
      <c r="L3042" s="101"/>
    </row>
    <row r="3043" spans="1:12">
      <c r="A3043" s="104"/>
      <c r="H3043" s="101"/>
      <c r="K3043" s="101"/>
      <c r="L3043" s="101"/>
    </row>
    <row r="3044" spans="1:12">
      <c r="A3044" s="104"/>
      <c r="H3044" s="101"/>
      <c r="K3044" s="101"/>
      <c r="L3044" s="101"/>
    </row>
    <row r="3045" spans="1:12">
      <c r="A3045" s="104"/>
      <c r="H3045" s="101"/>
      <c r="K3045" s="101"/>
      <c r="L3045" s="101"/>
    </row>
    <row r="3046" spans="1:12">
      <c r="A3046" s="104"/>
      <c r="H3046" s="101"/>
      <c r="K3046" s="101"/>
      <c r="L3046" s="101"/>
    </row>
    <row r="3047" spans="1:12">
      <c r="A3047" s="104"/>
      <c r="H3047" s="101"/>
      <c r="K3047" s="101"/>
      <c r="L3047" s="101"/>
    </row>
    <row r="3048" spans="1:12">
      <c r="A3048" s="104"/>
      <c r="H3048" s="101"/>
      <c r="K3048" s="101"/>
      <c r="L3048" s="101"/>
    </row>
    <row r="3049" spans="1:12">
      <c r="A3049" s="104"/>
      <c r="H3049" s="101"/>
      <c r="K3049" s="101"/>
      <c r="L3049" s="101"/>
    </row>
    <row r="3050" spans="1:12">
      <c r="A3050" s="104"/>
      <c r="H3050" s="101"/>
      <c r="K3050" s="101"/>
      <c r="L3050" s="101"/>
    </row>
    <row r="3051" spans="1:12">
      <c r="A3051" s="104"/>
      <c r="H3051" s="101"/>
      <c r="K3051" s="101"/>
      <c r="L3051" s="101"/>
    </row>
    <row r="3052" spans="1:12">
      <c r="A3052" s="104"/>
      <c r="H3052" s="101"/>
      <c r="K3052" s="101"/>
      <c r="L3052" s="101"/>
    </row>
    <row r="3053" spans="1:12">
      <c r="A3053" s="104"/>
      <c r="H3053" s="101"/>
      <c r="K3053" s="101"/>
      <c r="L3053" s="101"/>
    </row>
    <row r="3054" spans="1:12">
      <c r="A3054" s="104"/>
      <c r="H3054" s="101"/>
      <c r="K3054" s="101"/>
      <c r="L3054" s="101"/>
    </row>
    <row r="3055" spans="1:12">
      <c r="A3055" s="104"/>
      <c r="H3055" s="101"/>
      <c r="K3055" s="101"/>
      <c r="L3055" s="101"/>
    </row>
    <row r="3056" spans="1:12">
      <c r="A3056" s="104"/>
      <c r="H3056" s="101"/>
      <c r="K3056" s="101"/>
      <c r="L3056" s="101"/>
    </row>
    <row r="3057" spans="1:12">
      <c r="A3057" s="104"/>
      <c r="H3057" s="101"/>
      <c r="K3057" s="101"/>
      <c r="L3057" s="101"/>
    </row>
    <row r="3058" spans="1:12">
      <c r="A3058" s="104"/>
      <c r="H3058" s="101"/>
      <c r="K3058" s="101"/>
      <c r="L3058" s="101"/>
    </row>
    <row r="3059" spans="1:12">
      <c r="A3059" s="104"/>
      <c r="H3059" s="101"/>
      <c r="K3059" s="101"/>
      <c r="L3059" s="101"/>
    </row>
    <row r="3060" spans="1:12">
      <c r="A3060" s="104"/>
      <c r="H3060" s="101"/>
      <c r="K3060" s="101"/>
      <c r="L3060" s="101"/>
    </row>
    <row r="3061" spans="1:12">
      <c r="A3061" s="104"/>
      <c r="H3061" s="101"/>
      <c r="K3061" s="101"/>
      <c r="L3061" s="101"/>
    </row>
    <row r="3062" spans="1:12">
      <c r="A3062" s="104"/>
      <c r="H3062" s="101"/>
      <c r="K3062" s="101"/>
      <c r="L3062" s="101"/>
    </row>
    <row r="3063" spans="1:12">
      <c r="A3063" s="104"/>
      <c r="H3063" s="101"/>
      <c r="K3063" s="101"/>
      <c r="L3063" s="101"/>
    </row>
    <row r="3064" spans="1:12">
      <c r="A3064" s="104"/>
      <c r="H3064" s="101"/>
      <c r="K3064" s="101"/>
      <c r="L3064" s="101"/>
    </row>
    <row r="3065" spans="1:12">
      <c r="A3065" s="104"/>
      <c r="H3065" s="101"/>
      <c r="K3065" s="101"/>
      <c r="L3065" s="101"/>
    </row>
    <row r="3066" spans="1:12">
      <c r="A3066" s="104"/>
      <c r="H3066" s="101"/>
      <c r="K3066" s="101"/>
      <c r="L3066" s="101"/>
    </row>
    <row r="3067" spans="1:12">
      <c r="A3067" s="104"/>
      <c r="H3067" s="101"/>
      <c r="K3067" s="101"/>
      <c r="L3067" s="101"/>
    </row>
    <row r="3068" spans="1:12">
      <c r="A3068" s="104"/>
      <c r="H3068" s="101"/>
      <c r="K3068" s="101"/>
      <c r="L3068" s="101"/>
    </row>
    <row r="3069" spans="1:12">
      <c r="A3069" s="104"/>
      <c r="H3069" s="101"/>
      <c r="K3069" s="101"/>
      <c r="L3069" s="101"/>
    </row>
    <row r="3070" spans="1:12">
      <c r="A3070" s="104"/>
      <c r="H3070" s="101"/>
      <c r="K3070" s="101"/>
      <c r="L3070" s="101"/>
    </row>
    <row r="3071" spans="1:12">
      <c r="A3071" s="104"/>
      <c r="H3071" s="101"/>
      <c r="K3071" s="101"/>
      <c r="L3071" s="101"/>
    </row>
    <row r="3072" spans="1:12">
      <c r="A3072" s="104"/>
      <c r="H3072" s="101"/>
      <c r="K3072" s="101"/>
      <c r="L3072" s="101"/>
    </row>
    <row r="3073" spans="1:12">
      <c r="A3073" s="104"/>
      <c r="H3073" s="101"/>
      <c r="K3073" s="101"/>
      <c r="L3073" s="101"/>
    </row>
    <row r="3074" spans="1:12">
      <c r="A3074" s="104"/>
      <c r="H3074" s="101"/>
      <c r="K3074" s="101"/>
      <c r="L3074" s="101"/>
    </row>
    <row r="3075" spans="1:12">
      <c r="A3075" s="104"/>
      <c r="H3075" s="101"/>
      <c r="K3075" s="101"/>
      <c r="L3075" s="101"/>
    </row>
    <row r="3076" spans="1:12">
      <c r="A3076" s="104"/>
      <c r="H3076" s="101"/>
      <c r="K3076" s="101"/>
      <c r="L3076" s="101"/>
    </row>
    <row r="3077" spans="1:12">
      <c r="A3077" s="104"/>
      <c r="H3077" s="101"/>
      <c r="K3077" s="101"/>
      <c r="L3077" s="101"/>
    </row>
    <row r="3078" spans="1:12">
      <c r="A3078" s="104"/>
      <c r="H3078" s="101"/>
      <c r="K3078" s="101"/>
      <c r="L3078" s="101"/>
    </row>
    <row r="3079" spans="1:12">
      <c r="A3079" s="104"/>
      <c r="H3079" s="101"/>
      <c r="K3079" s="101"/>
      <c r="L3079" s="101"/>
    </row>
    <row r="3080" spans="1:12">
      <c r="A3080" s="104"/>
      <c r="H3080" s="101"/>
      <c r="K3080" s="101"/>
      <c r="L3080" s="101"/>
    </row>
    <row r="3081" spans="1:12">
      <c r="A3081" s="104"/>
      <c r="H3081" s="101"/>
      <c r="K3081" s="101"/>
      <c r="L3081" s="101"/>
    </row>
    <row r="3082" spans="1:12">
      <c r="A3082" s="104"/>
      <c r="H3082" s="101"/>
      <c r="K3082" s="101"/>
      <c r="L3082" s="101"/>
    </row>
    <row r="3083" spans="1:12">
      <c r="A3083" s="104"/>
      <c r="H3083" s="101"/>
      <c r="K3083" s="101"/>
      <c r="L3083" s="101"/>
    </row>
    <row r="3084" spans="1:12">
      <c r="A3084" s="104"/>
      <c r="H3084" s="101"/>
      <c r="K3084" s="101"/>
      <c r="L3084" s="101"/>
    </row>
    <row r="3085" spans="1:12">
      <c r="A3085" s="104"/>
      <c r="H3085" s="101"/>
      <c r="K3085" s="101"/>
      <c r="L3085" s="101"/>
    </row>
    <row r="3086" spans="1:12">
      <c r="A3086" s="104"/>
      <c r="H3086" s="101"/>
      <c r="K3086" s="101"/>
      <c r="L3086" s="101"/>
    </row>
    <row r="3087" spans="1:12">
      <c r="A3087" s="104"/>
      <c r="H3087" s="101"/>
      <c r="K3087" s="101"/>
      <c r="L3087" s="101"/>
    </row>
    <row r="3088" spans="1:12">
      <c r="A3088" s="104"/>
      <c r="H3088" s="101"/>
      <c r="K3088" s="101"/>
      <c r="L3088" s="101"/>
    </row>
    <row r="3089" spans="1:12">
      <c r="A3089" s="104"/>
      <c r="H3089" s="101"/>
      <c r="K3089" s="101"/>
      <c r="L3089" s="101"/>
    </row>
    <row r="3090" spans="1:12">
      <c r="A3090" s="104"/>
      <c r="H3090" s="101"/>
      <c r="K3090" s="101"/>
      <c r="L3090" s="101"/>
    </row>
    <row r="3091" spans="1:12">
      <c r="A3091" s="104"/>
      <c r="H3091" s="101"/>
      <c r="K3091" s="101"/>
      <c r="L3091" s="101"/>
    </row>
    <row r="3092" spans="1:12">
      <c r="A3092" s="104"/>
      <c r="H3092" s="101"/>
      <c r="K3092" s="101"/>
      <c r="L3092" s="101"/>
    </row>
    <row r="3093" spans="1:12">
      <c r="A3093" s="104"/>
      <c r="H3093" s="101"/>
      <c r="K3093" s="101"/>
      <c r="L3093" s="101"/>
    </row>
    <row r="3094" spans="1:12">
      <c r="A3094" s="104"/>
      <c r="H3094" s="101"/>
      <c r="K3094" s="101"/>
      <c r="L3094" s="101"/>
    </row>
    <row r="3095" spans="1:12">
      <c r="A3095" s="104"/>
      <c r="H3095" s="101"/>
      <c r="K3095" s="101"/>
      <c r="L3095" s="101"/>
    </row>
    <row r="3096" spans="1:12">
      <c r="A3096" s="104"/>
      <c r="H3096" s="101"/>
      <c r="K3096" s="101"/>
      <c r="L3096" s="101"/>
    </row>
    <row r="3097" spans="1:12">
      <c r="A3097" s="104"/>
      <c r="H3097" s="101"/>
      <c r="K3097" s="101"/>
      <c r="L3097" s="101"/>
    </row>
    <row r="3098" spans="1:12">
      <c r="A3098" s="104"/>
      <c r="H3098" s="101"/>
      <c r="K3098" s="101"/>
      <c r="L3098" s="101"/>
    </row>
    <row r="3099" spans="1:12">
      <c r="A3099" s="104"/>
      <c r="H3099" s="101"/>
      <c r="K3099" s="101"/>
      <c r="L3099" s="101"/>
    </row>
    <row r="3100" spans="1:12">
      <c r="A3100" s="104"/>
      <c r="H3100" s="101"/>
      <c r="K3100" s="101"/>
      <c r="L3100" s="101"/>
    </row>
    <row r="3101" spans="1:12">
      <c r="A3101" s="104"/>
      <c r="H3101" s="101"/>
      <c r="K3101" s="101"/>
      <c r="L3101" s="101"/>
    </row>
    <row r="3102" spans="1:12">
      <c r="A3102" s="104"/>
      <c r="H3102" s="101"/>
      <c r="K3102" s="101"/>
      <c r="L3102" s="101"/>
    </row>
    <row r="3103" spans="1:12">
      <c r="A3103" s="104"/>
      <c r="H3103" s="101"/>
      <c r="K3103" s="101"/>
      <c r="L3103" s="101"/>
    </row>
    <row r="3104" spans="1:12">
      <c r="A3104" s="104"/>
      <c r="H3104" s="101"/>
      <c r="K3104" s="101"/>
      <c r="L3104" s="101"/>
    </row>
    <row r="3105" spans="1:12">
      <c r="A3105" s="104"/>
      <c r="H3105" s="101"/>
      <c r="K3105" s="101"/>
      <c r="L3105" s="101"/>
    </row>
    <row r="3106" spans="1:12">
      <c r="A3106" s="104"/>
      <c r="H3106" s="101"/>
      <c r="K3106" s="101"/>
      <c r="L3106" s="101"/>
    </row>
    <row r="3107" spans="1:12">
      <c r="A3107" s="104"/>
      <c r="H3107" s="101"/>
      <c r="K3107" s="101"/>
      <c r="L3107" s="101"/>
    </row>
    <row r="3108" spans="1:12">
      <c r="A3108" s="104"/>
      <c r="H3108" s="101"/>
      <c r="K3108" s="101"/>
      <c r="L3108" s="101"/>
    </row>
    <row r="3109" spans="1:12">
      <c r="A3109" s="104"/>
      <c r="H3109" s="101"/>
      <c r="K3109" s="101"/>
      <c r="L3109" s="101"/>
    </row>
    <row r="3110" spans="1:12">
      <c r="A3110" s="104"/>
      <c r="H3110" s="101"/>
      <c r="K3110" s="101"/>
      <c r="L3110" s="101"/>
    </row>
    <row r="3111" spans="1:12">
      <c r="A3111" s="104"/>
      <c r="H3111" s="101"/>
      <c r="K3111" s="101"/>
      <c r="L3111" s="101"/>
    </row>
    <row r="3112" spans="1:12">
      <c r="A3112" s="104"/>
      <c r="H3112" s="101"/>
      <c r="K3112" s="101"/>
      <c r="L3112" s="101"/>
    </row>
    <row r="3113" spans="1:12">
      <c r="A3113" s="104"/>
      <c r="H3113" s="101"/>
      <c r="K3113" s="101"/>
      <c r="L3113" s="101"/>
    </row>
    <row r="3114" spans="1:12">
      <c r="A3114" s="104"/>
      <c r="H3114" s="101"/>
      <c r="K3114" s="101"/>
      <c r="L3114" s="101"/>
    </row>
    <row r="3115" spans="1:12">
      <c r="A3115" s="104"/>
      <c r="H3115" s="101"/>
      <c r="K3115" s="101"/>
      <c r="L3115" s="101"/>
    </row>
    <row r="3116" spans="1:12">
      <c r="A3116" s="104"/>
      <c r="H3116" s="101"/>
      <c r="K3116" s="101"/>
      <c r="L3116" s="101"/>
    </row>
    <row r="3117" spans="1:12">
      <c r="A3117" s="104"/>
      <c r="H3117" s="101"/>
      <c r="K3117" s="101"/>
      <c r="L3117" s="101"/>
    </row>
    <row r="3118" spans="1:12">
      <c r="A3118" s="104"/>
      <c r="H3118" s="101"/>
      <c r="K3118" s="101"/>
      <c r="L3118" s="101"/>
    </row>
    <row r="3119" spans="1:12">
      <c r="A3119" s="104"/>
      <c r="H3119" s="101"/>
      <c r="K3119" s="101"/>
      <c r="L3119" s="101"/>
    </row>
    <row r="3120" spans="1:12">
      <c r="A3120" s="104"/>
      <c r="H3120" s="101"/>
      <c r="K3120" s="101"/>
      <c r="L3120" s="101"/>
    </row>
    <row r="3121" spans="1:12">
      <c r="A3121" s="104"/>
      <c r="H3121" s="101"/>
      <c r="K3121" s="101"/>
      <c r="L3121" s="101"/>
    </row>
    <row r="3122" spans="1:12">
      <c r="A3122" s="104"/>
      <c r="H3122" s="101"/>
      <c r="K3122" s="101"/>
      <c r="L3122" s="101"/>
    </row>
    <row r="3123" spans="1:12">
      <c r="A3123" s="104"/>
      <c r="H3123" s="101"/>
      <c r="K3123" s="101"/>
      <c r="L3123" s="101"/>
    </row>
    <row r="3124" spans="1:12">
      <c r="A3124" s="104"/>
      <c r="H3124" s="101"/>
      <c r="K3124" s="101"/>
      <c r="L3124" s="101"/>
    </row>
    <row r="3125" spans="1:12">
      <c r="A3125" s="104"/>
      <c r="H3125" s="101"/>
      <c r="K3125" s="101"/>
      <c r="L3125" s="101"/>
    </row>
    <row r="3126" spans="1:12">
      <c r="A3126" s="104"/>
      <c r="H3126" s="101"/>
      <c r="K3126" s="101"/>
      <c r="L3126" s="101"/>
    </row>
    <row r="3127" spans="1:12">
      <c r="A3127" s="104"/>
      <c r="H3127" s="101"/>
      <c r="K3127" s="101"/>
      <c r="L3127" s="101"/>
    </row>
    <row r="3128" spans="1:12">
      <c r="A3128" s="104"/>
      <c r="H3128" s="101"/>
      <c r="K3128" s="101"/>
      <c r="L3128" s="101"/>
    </row>
    <row r="3129" spans="1:12">
      <c r="A3129" s="104"/>
      <c r="H3129" s="101"/>
      <c r="K3129" s="101"/>
      <c r="L3129" s="101"/>
    </row>
    <row r="3130" spans="1:12">
      <c r="A3130" s="104"/>
      <c r="H3130" s="101"/>
      <c r="K3130" s="101"/>
      <c r="L3130" s="101"/>
    </row>
    <row r="3131" spans="1:12">
      <c r="A3131" s="104"/>
      <c r="H3131" s="101"/>
      <c r="K3131" s="101"/>
      <c r="L3131" s="101"/>
    </row>
    <row r="3132" spans="1:12">
      <c r="A3132" s="104"/>
      <c r="H3132" s="101"/>
      <c r="K3132" s="101"/>
      <c r="L3132" s="101"/>
    </row>
    <row r="3133" spans="1:12">
      <c r="A3133" s="104"/>
      <c r="H3133" s="101"/>
      <c r="K3133" s="101"/>
      <c r="L3133" s="101"/>
    </row>
    <row r="3134" spans="1:12">
      <c r="A3134" s="104"/>
      <c r="H3134" s="101"/>
      <c r="K3134" s="101"/>
      <c r="L3134" s="101"/>
    </row>
    <row r="3135" spans="1:12">
      <c r="A3135" s="104"/>
      <c r="H3135" s="101"/>
      <c r="K3135" s="101"/>
      <c r="L3135" s="101"/>
    </row>
    <row r="3136" spans="1:12">
      <c r="A3136" s="104"/>
      <c r="H3136" s="101"/>
      <c r="K3136" s="101"/>
      <c r="L3136" s="101"/>
    </row>
    <row r="3137" spans="1:12">
      <c r="A3137" s="104"/>
      <c r="H3137" s="101"/>
      <c r="K3137" s="101"/>
      <c r="L3137" s="101"/>
    </row>
    <row r="3138" spans="1:12">
      <c r="A3138" s="104"/>
      <c r="H3138" s="101"/>
      <c r="K3138" s="101"/>
      <c r="L3138" s="101"/>
    </row>
    <row r="3139" spans="1:12">
      <c r="A3139" s="104"/>
      <c r="H3139" s="101"/>
      <c r="K3139" s="101"/>
      <c r="L3139" s="101"/>
    </row>
    <row r="3140" spans="1:12">
      <c r="A3140" s="104"/>
      <c r="H3140" s="101"/>
      <c r="K3140" s="101"/>
      <c r="L3140" s="101"/>
    </row>
    <row r="3141" spans="1:12">
      <c r="A3141" s="104"/>
      <c r="H3141" s="101"/>
      <c r="K3141" s="101"/>
      <c r="L3141" s="101"/>
    </row>
    <row r="3142" spans="1:12">
      <c r="A3142" s="104"/>
      <c r="H3142" s="101"/>
      <c r="K3142" s="101"/>
      <c r="L3142" s="101"/>
    </row>
    <row r="3143" spans="1:12">
      <c r="A3143" s="104"/>
      <c r="H3143" s="101"/>
      <c r="K3143" s="101"/>
      <c r="L3143" s="101"/>
    </row>
    <row r="3144" spans="1:12">
      <c r="A3144" s="104"/>
      <c r="H3144" s="101"/>
      <c r="K3144" s="101"/>
      <c r="L3144" s="101"/>
    </row>
    <row r="3145" spans="1:12">
      <c r="A3145" s="104"/>
      <c r="H3145" s="101"/>
      <c r="K3145" s="101"/>
      <c r="L3145" s="101"/>
    </row>
    <row r="3146" spans="1:12">
      <c r="A3146" s="104"/>
      <c r="H3146" s="101"/>
      <c r="K3146" s="101"/>
      <c r="L3146" s="101"/>
    </row>
    <row r="3147" spans="1:12">
      <c r="A3147" s="104"/>
      <c r="H3147" s="101"/>
      <c r="K3147" s="101"/>
      <c r="L3147" s="101"/>
    </row>
    <row r="3148" spans="1:12">
      <c r="A3148" s="104"/>
      <c r="H3148" s="101"/>
      <c r="K3148" s="101"/>
      <c r="L3148" s="101"/>
    </row>
    <row r="3149" spans="1:12">
      <c r="A3149" s="104"/>
      <c r="H3149" s="101"/>
      <c r="K3149" s="101"/>
      <c r="L3149" s="101"/>
    </row>
    <row r="3150" spans="1:12">
      <c r="A3150" s="104"/>
      <c r="H3150" s="101"/>
      <c r="K3150" s="101"/>
      <c r="L3150" s="101"/>
    </row>
    <row r="3151" spans="1:12">
      <c r="A3151" s="104"/>
      <c r="H3151" s="101"/>
      <c r="K3151" s="101"/>
      <c r="L3151" s="101"/>
    </row>
    <row r="3152" spans="1:12">
      <c r="A3152" s="104"/>
      <c r="H3152" s="101"/>
      <c r="K3152" s="101"/>
      <c r="L3152" s="101"/>
    </row>
    <row r="3153" spans="1:12">
      <c r="A3153" s="104"/>
      <c r="H3153" s="101"/>
      <c r="K3153" s="101"/>
      <c r="L3153" s="101"/>
    </row>
    <row r="3154" spans="1:12">
      <c r="A3154" s="104"/>
      <c r="H3154" s="101"/>
      <c r="K3154" s="101"/>
      <c r="L3154" s="101"/>
    </row>
    <row r="3155" spans="1:12">
      <c r="A3155" s="104"/>
      <c r="H3155" s="101"/>
      <c r="K3155" s="101"/>
      <c r="L3155" s="101"/>
    </row>
    <row r="3156" spans="1:12">
      <c r="A3156" s="104"/>
      <c r="H3156" s="101"/>
      <c r="K3156" s="101"/>
      <c r="L3156" s="101"/>
    </row>
    <row r="3157" spans="1:12">
      <c r="A3157" s="104"/>
      <c r="H3157" s="101"/>
      <c r="K3157" s="101"/>
      <c r="L3157" s="101"/>
    </row>
    <row r="3158" spans="1:12">
      <c r="A3158" s="104"/>
      <c r="H3158" s="101"/>
      <c r="K3158" s="101"/>
      <c r="L3158" s="101"/>
    </row>
    <row r="3159" spans="1:12">
      <c r="A3159" s="104"/>
      <c r="H3159" s="101"/>
      <c r="K3159" s="101"/>
      <c r="L3159" s="101"/>
    </row>
    <row r="3160" spans="1:12">
      <c r="A3160" s="104"/>
      <c r="H3160" s="101"/>
      <c r="K3160" s="101"/>
      <c r="L3160" s="101"/>
    </row>
    <row r="3161" spans="1:12">
      <c r="A3161" s="104"/>
      <c r="H3161" s="101"/>
      <c r="K3161" s="101"/>
      <c r="L3161" s="101"/>
    </row>
    <row r="3162" spans="1:12">
      <c r="A3162" s="104"/>
      <c r="H3162" s="101"/>
      <c r="K3162" s="101"/>
      <c r="L3162" s="101"/>
    </row>
    <row r="3163" spans="1:12">
      <c r="A3163" s="104"/>
      <c r="H3163" s="101"/>
      <c r="K3163" s="101"/>
      <c r="L3163" s="101"/>
    </row>
    <row r="3164" spans="1:12">
      <c r="A3164" s="104"/>
      <c r="H3164" s="101"/>
      <c r="K3164" s="101"/>
      <c r="L3164" s="101"/>
    </row>
    <row r="3165" spans="1:12">
      <c r="A3165" s="104"/>
      <c r="H3165" s="101"/>
      <c r="K3165" s="101"/>
      <c r="L3165" s="101"/>
    </row>
    <row r="3166" spans="1:12">
      <c r="A3166" s="104"/>
      <c r="H3166" s="101"/>
      <c r="K3166" s="101"/>
      <c r="L3166" s="101"/>
    </row>
    <row r="3167" spans="1:12">
      <c r="A3167" s="104"/>
      <c r="H3167" s="101"/>
      <c r="K3167" s="101"/>
      <c r="L3167" s="101"/>
    </row>
    <row r="3168" spans="1:12">
      <c r="A3168" s="104"/>
      <c r="H3168" s="101"/>
      <c r="K3168" s="101"/>
      <c r="L3168" s="101"/>
    </row>
    <row r="3169" spans="1:12">
      <c r="A3169" s="104"/>
      <c r="H3169" s="101"/>
      <c r="K3169" s="101"/>
      <c r="L3169" s="101"/>
    </row>
    <row r="3170" spans="1:12">
      <c r="A3170" s="104"/>
      <c r="H3170" s="101"/>
      <c r="K3170" s="101"/>
      <c r="L3170" s="101"/>
    </row>
    <row r="3171" spans="1:12">
      <c r="A3171" s="104"/>
      <c r="H3171" s="101"/>
      <c r="K3171" s="101"/>
      <c r="L3171" s="101"/>
    </row>
    <row r="3172" spans="1:12">
      <c r="A3172" s="104"/>
      <c r="H3172" s="101"/>
      <c r="K3172" s="101"/>
      <c r="L3172" s="101"/>
    </row>
    <row r="3173" spans="1:12">
      <c r="A3173" s="104"/>
      <c r="H3173" s="101"/>
      <c r="K3173" s="101"/>
      <c r="L3173" s="101"/>
    </row>
    <row r="3174" spans="1:12">
      <c r="A3174" s="104"/>
      <c r="H3174" s="101"/>
      <c r="K3174" s="101"/>
      <c r="L3174" s="101"/>
    </row>
    <row r="3175" spans="1:12">
      <c r="A3175" s="104"/>
      <c r="H3175" s="101"/>
      <c r="K3175" s="101"/>
      <c r="L3175" s="101"/>
    </row>
    <row r="3176" spans="1:12">
      <c r="A3176" s="104"/>
      <c r="H3176" s="101"/>
      <c r="K3176" s="101"/>
      <c r="L3176" s="101"/>
    </row>
    <row r="3177" spans="1:12">
      <c r="A3177" s="104"/>
      <c r="H3177" s="101"/>
      <c r="K3177" s="101"/>
      <c r="L3177" s="101"/>
    </row>
    <row r="3178" spans="1:12">
      <c r="A3178" s="104"/>
      <c r="H3178" s="101"/>
      <c r="K3178" s="101"/>
      <c r="L3178" s="101"/>
    </row>
    <row r="3179" spans="1:12">
      <c r="A3179" s="104"/>
      <c r="H3179" s="101"/>
      <c r="K3179" s="101"/>
      <c r="L3179" s="101"/>
    </row>
    <row r="3180" spans="1:12">
      <c r="A3180" s="104"/>
      <c r="H3180" s="101"/>
      <c r="K3180" s="101"/>
      <c r="L3180" s="101"/>
    </row>
    <row r="3181" spans="1:12">
      <c r="A3181" s="104"/>
      <c r="H3181" s="101"/>
      <c r="K3181" s="101"/>
      <c r="L3181" s="101"/>
    </row>
    <row r="3182" spans="1:12">
      <c r="A3182" s="104"/>
      <c r="H3182" s="101"/>
      <c r="K3182" s="101"/>
      <c r="L3182" s="101"/>
    </row>
    <row r="3183" spans="1:12">
      <c r="A3183" s="104"/>
      <c r="H3183" s="101"/>
      <c r="K3183" s="101"/>
      <c r="L3183" s="101"/>
    </row>
    <row r="3184" spans="1:12">
      <c r="A3184" s="104"/>
      <c r="H3184" s="101"/>
      <c r="K3184" s="101"/>
      <c r="L3184" s="101"/>
    </row>
    <row r="3185" spans="1:12">
      <c r="A3185" s="104"/>
      <c r="H3185" s="101"/>
      <c r="K3185" s="101"/>
      <c r="L3185" s="101"/>
    </row>
    <row r="3186" spans="1:12">
      <c r="A3186" s="104"/>
      <c r="H3186" s="101"/>
      <c r="K3186" s="101"/>
      <c r="L3186" s="101"/>
    </row>
    <row r="3187" spans="1:12">
      <c r="A3187" s="104"/>
      <c r="H3187" s="101"/>
      <c r="K3187" s="101"/>
      <c r="L3187" s="101"/>
    </row>
    <row r="3188" spans="1:12">
      <c r="A3188" s="104"/>
      <c r="H3188" s="101"/>
      <c r="K3188" s="101"/>
      <c r="L3188" s="101"/>
    </row>
    <row r="3189" spans="1:12">
      <c r="A3189" s="104"/>
      <c r="H3189" s="101"/>
      <c r="K3189" s="101"/>
      <c r="L3189" s="101"/>
    </row>
    <row r="3190" spans="1:12">
      <c r="A3190" s="104"/>
      <c r="H3190" s="101"/>
      <c r="K3190" s="101"/>
      <c r="L3190" s="101"/>
    </row>
    <row r="3191" spans="1:12">
      <c r="A3191" s="104"/>
      <c r="H3191" s="101"/>
      <c r="K3191" s="101"/>
      <c r="L3191" s="101"/>
    </row>
    <row r="3192" spans="1:12">
      <c r="A3192" s="104"/>
      <c r="H3192" s="101"/>
      <c r="K3192" s="101"/>
      <c r="L3192" s="101"/>
    </row>
    <row r="3193" spans="1:12">
      <c r="A3193" s="104"/>
      <c r="H3193" s="101"/>
      <c r="K3193" s="101"/>
      <c r="L3193" s="101"/>
    </row>
    <row r="3194" spans="1:12">
      <c r="A3194" s="104"/>
      <c r="H3194" s="101"/>
      <c r="K3194" s="101"/>
      <c r="L3194" s="101"/>
    </row>
    <row r="3195" spans="1:12">
      <c r="A3195" s="104"/>
      <c r="H3195" s="101"/>
      <c r="K3195" s="101"/>
      <c r="L3195" s="101"/>
    </row>
    <row r="3196" spans="1:12">
      <c r="A3196" s="104"/>
      <c r="H3196" s="101"/>
      <c r="K3196" s="101"/>
      <c r="L3196" s="101"/>
    </row>
    <row r="3197" spans="1:12">
      <c r="A3197" s="104"/>
      <c r="H3197" s="101"/>
      <c r="K3197" s="101"/>
      <c r="L3197" s="101"/>
    </row>
    <row r="3198" spans="1:12">
      <c r="A3198" s="104"/>
      <c r="H3198" s="101"/>
      <c r="K3198" s="101"/>
      <c r="L3198" s="101"/>
    </row>
    <row r="3199" spans="1:12">
      <c r="A3199" s="104"/>
      <c r="H3199" s="101"/>
      <c r="K3199" s="101"/>
      <c r="L3199" s="101"/>
    </row>
    <row r="3200" spans="1:12">
      <c r="A3200" s="104"/>
      <c r="H3200" s="101"/>
      <c r="K3200" s="101"/>
      <c r="L3200" s="101"/>
    </row>
    <row r="3201" spans="1:12">
      <c r="A3201" s="104"/>
      <c r="H3201" s="101"/>
      <c r="K3201" s="101"/>
      <c r="L3201" s="101"/>
    </row>
    <row r="3202" spans="1:12">
      <c r="A3202" s="104"/>
      <c r="H3202" s="101"/>
      <c r="K3202" s="101"/>
      <c r="L3202" s="101"/>
    </row>
    <row r="3203" spans="1:12">
      <c r="A3203" s="104"/>
      <c r="H3203" s="101"/>
      <c r="K3203" s="101"/>
      <c r="L3203" s="101"/>
    </row>
    <row r="3204" spans="1:12">
      <c r="A3204" s="104"/>
      <c r="H3204" s="101"/>
      <c r="K3204" s="101"/>
      <c r="L3204" s="101"/>
    </row>
    <row r="3205" spans="1:12">
      <c r="A3205" s="104"/>
      <c r="H3205" s="101"/>
      <c r="K3205" s="101"/>
      <c r="L3205" s="101"/>
    </row>
    <row r="3206" spans="1:12">
      <c r="A3206" s="104"/>
      <c r="H3206" s="101"/>
      <c r="K3206" s="101"/>
      <c r="L3206" s="101"/>
    </row>
    <row r="3207" spans="1:12">
      <c r="A3207" s="104"/>
      <c r="H3207" s="101"/>
      <c r="K3207" s="101"/>
      <c r="L3207" s="101"/>
    </row>
    <row r="3208" spans="1:12">
      <c r="A3208" s="104"/>
      <c r="H3208" s="101"/>
      <c r="K3208" s="101"/>
      <c r="L3208" s="101"/>
    </row>
    <row r="3209" spans="1:12">
      <c r="A3209" s="104"/>
      <c r="H3209" s="101"/>
      <c r="K3209" s="101"/>
      <c r="L3209" s="101"/>
    </row>
    <row r="3210" spans="1:12">
      <c r="A3210" s="104"/>
      <c r="H3210" s="101"/>
      <c r="K3210" s="101"/>
      <c r="L3210" s="101"/>
    </row>
    <row r="3211" spans="1:12">
      <c r="A3211" s="104"/>
      <c r="H3211" s="101"/>
      <c r="K3211" s="101"/>
      <c r="L3211" s="101"/>
    </row>
    <row r="3212" spans="1:12">
      <c r="A3212" s="104"/>
      <c r="H3212" s="101"/>
      <c r="K3212" s="101"/>
      <c r="L3212" s="101"/>
    </row>
    <row r="3213" spans="1:12">
      <c r="A3213" s="104"/>
      <c r="H3213" s="101"/>
      <c r="K3213" s="101"/>
      <c r="L3213" s="101"/>
    </row>
    <row r="3214" spans="1:12">
      <c r="A3214" s="104"/>
      <c r="H3214" s="101"/>
      <c r="K3214" s="101"/>
      <c r="L3214" s="101"/>
    </row>
    <row r="3215" spans="1:12">
      <c r="A3215" s="104"/>
      <c r="H3215" s="101"/>
      <c r="K3215" s="101"/>
      <c r="L3215" s="101"/>
    </row>
    <row r="3216" spans="1:12">
      <c r="A3216" s="104"/>
      <c r="H3216" s="101"/>
      <c r="K3216" s="101"/>
      <c r="L3216" s="101"/>
    </row>
    <row r="3217" spans="1:12">
      <c r="A3217" s="104"/>
      <c r="H3217" s="101"/>
      <c r="K3217" s="101"/>
      <c r="L3217" s="101"/>
    </row>
    <row r="3218" spans="1:12">
      <c r="A3218" s="104"/>
      <c r="H3218" s="101"/>
      <c r="K3218" s="101"/>
      <c r="L3218" s="101"/>
    </row>
    <row r="3219" spans="1:12">
      <c r="A3219" s="104"/>
      <c r="H3219" s="101"/>
      <c r="K3219" s="101"/>
      <c r="L3219" s="101"/>
    </row>
    <row r="3220" spans="1:12">
      <c r="A3220" s="104"/>
      <c r="H3220" s="101"/>
      <c r="K3220" s="101"/>
      <c r="L3220" s="101"/>
    </row>
    <row r="3221" spans="1:12">
      <c r="A3221" s="104"/>
      <c r="H3221" s="101"/>
      <c r="K3221" s="101"/>
      <c r="L3221" s="101"/>
    </row>
    <row r="3222" spans="1:12">
      <c r="A3222" s="104"/>
      <c r="H3222" s="101"/>
      <c r="K3222" s="101"/>
      <c r="L3222" s="101"/>
    </row>
    <row r="3223" spans="1:12">
      <c r="A3223" s="104"/>
      <c r="H3223" s="101"/>
      <c r="K3223" s="101"/>
      <c r="L3223" s="101"/>
    </row>
    <row r="3224" spans="1:12">
      <c r="A3224" s="104"/>
      <c r="H3224" s="101"/>
      <c r="K3224" s="101"/>
      <c r="L3224" s="101"/>
    </row>
    <row r="3225" spans="1:12">
      <c r="A3225" s="104"/>
      <c r="H3225" s="101"/>
      <c r="K3225" s="101"/>
      <c r="L3225" s="101"/>
    </row>
    <row r="3226" spans="1:12">
      <c r="A3226" s="104"/>
      <c r="H3226" s="101"/>
      <c r="K3226" s="101"/>
      <c r="L3226" s="101"/>
    </row>
    <row r="3227" spans="1:12">
      <c r="A3227" s="104"/>
      <c r="H3227" s="101"/>
      <c r="K3227" s="101"/>
      <c r="L3227" s="101"/>
    </row>
    <row r="3228" spans="1:12">
      <c r="A3228" s="104"/>
      <c r="H3228" s="101"/>
      <c r="K3228" s="101"/>
      <c r="L3228" s="101"/>
    </row>
    <row r="3229" spans="1:12">
      <c r="A3229" s="104"/>
      <c r="H3229" s="101"/>
      <c r="K3229" s="101"/>
      <c r="L3229" s="101"/>
    </row>
    <row r="3230" spans="1:12">
      <c r="A3230" s="104"/>
      <c r="H3230" s="101"/>
      <c r="K3230" s="101"/>
      <c r="L3230" s="101"/>
    </row>
    <row r="3231" spans="1:12">
      <c r="A3231" s="104"/>
      <c r="H3231" s="101"/>
      <c r="K3231" s="101"/>
      <c r="L3231" s="101"/>
    </row>
    <row r="3232" spans="1:12">
      <c r="A3232" s="104"/>
      <c r="H3232" s="101"/>
      <c r="K3232" s="101"/>
      <c r="L3232" s="101"/>
    </row>
    <row r="3233" spans="1:12">
      <c r="A3233" s="104"/>
      <c r="H3233" s="101"/>
      <c r="K3233" s="101"/>
      <c r="L3233" s="101"/>
    </row>
    <row r="3234" spans="1:12">
      <c r="A3234" s="104"/>
      <c r="H3234" s="101"/>
      <c r="K3234" s="101"/>
      <c r="L3234" s="101"/>
    </row>
    <row r="3235" spans="1:12">
      <c r="A3235" s="104"/>
      <c r="H3235" s="101"/>
      <c r="K3235" s="101"/>
      <c r="L3235" s="101"/>
    </row>
    <row r="3236" spans="1:12">
      <c r="A3236" s="104"/>
      <c r="H3236" s="101"/>
      <c r="K3236" s="101"/>
      <c r="L3236" s="101"/>
    </row>
    <row r="3237" spans="1:12">
      <c r="A3237" s="104"/>
      <c r="H3237" s="101"/>
      <c r="K3237" s="101"/>
      <c r="L3237" s="101"/>
    </row>
    <row r="3238" spans="1:12">
      <c r="A3238" s="104"/>
      <c r="H3238" s="101"/>
      <c r="K3238" s="101"/>
      <c r="L3238" s="101"/>
    </row>
    <row r="3239" spans="1:12">
      <c r="A3239" s="104"/>
      <c r="H3239" s="101"/>
      <c r="K3239" s="101"/>
      <c r="L3239" s="101"/>
    </row>
    <row r="3240" spans="1:12">
      <c r="A3240" s="104"/>
      <c r="H3240" s="101"/>
      <c r="K3240" s="101"/>
      <c r="L3240" s="101"/>
    </row>
    <row r="3241" spans="1:12">
      <c r="A3241" s="104"/>
      <c r="H3241" s="101"/>
      <c r="K3241" s="101"/>
      <c r="L3241" s="101"/>
    </row>
    <row r="3242" spans="1:12">
      <c r="A3242" s="104"/>
      <c r="H3242" s="101"/>
      <c r="K3242" s="101"/>
      <c r="L3242" s="101"/>
    </row>
    <row r="3243" spans="1:12">
      <c r="A3243" s="104"/>
      <c r="H3243" s="101"/>
      <c r="K3243" s="101"/>
      <c r="L3243" s="101"/>
    </row>
    <row r="3244" spans="1:12">
      <c r="A3244" s="104"/>
      <c r="H3244" s="101"/>
      <c r="K3244" s="101"/>
      <c r="L3244" s="101"/>
    </row>
    <row r="3245" spans="1:12">
      <c r="A3245" s="104"/>
      <c r="H3245" s="101"/>
      <c r="K3245" s="101"/>
      <c r="L3245" s="101"/>
    </row>
    <row r="3246" spans="1:12">
      <c r="A3246" s="104"/>
      <c r="H3246" s="101"/>
      <c r="K3246" s="101"/>
      <c r="L3246" s="101"/>
    </row>
    <row r="3247" spans="1:12">
      <c r="A3247" s="104"/>
      <c r="H3247" s="101"/>
      <c r="K3247" s="101"/>
      <c r="L3247" s="101"/>
    </row>
    <row r="3248" spans="1:12">
      <c r="A3248" s="104"/>
      <c r="H3248" s="101"/>
      <c r="K3248" s="101"/>
      <c r="L3248" s="101"/>
    </row>
    <row r="3249" spans="1:12">
      <c r="A3249" s="104"/>
      <c r="H3249" s="101"/>
      <c r="K3249" s="101"/>
      <c r="L3249" s="101"/>
    </row>
    <row r="3250" spans="1:12">
      <c r="A3250" s="104"/>
      <c r="H3250" s="101"/>
      <c r="K3250" s="101"/>
      <c r="L3250" s="101"/>
    </row>
    <row r="3251" spans="1:12">
      <c r="A3251" s="104"/>
      <c r="H3251" s="101"/>
      <c r="K3251" s="101"/>
      <c r="L3251" s="101"/>
    </row>
    <row r="3252" spans="1:12">
      <c r="A3252" s="104"/>
      <c r="H3252" s="101"/>
      <c r="K3252" s="101"/>
      <c r="L3252" s="101"/>
    </row>
    <row r="3253" spans="1:12">
      <c r="A3253" s="104"/>
      <c r="H3253" s="101"/>
      <c r="K3253" s="101"/>
      <c r="L3253" s="101"/>
    </row>
    <row r="3254" spans="1:12">
      <c r="A3254" s="104"/>
      <c r="H3254" s="101"/>
      <c r="K3254" s="101"/>
      <c r="L3254" s="101"/>
    </row>
    <row r="3255" spans="1:12">
      <c r="A3255" s="104"/>
      <c r="H3255" s="101"/>
      <c r="K3255" s="101"/>
      <c r="L3255" s="101"/>
    </row>
    <row r="3256" spans="1:12">
      <c r="A3256" s="104"/>
      <c r="H3256" s="101"/>
      <c r="K3256" s="101"/>
      <c r="L3256" s="101"/>
    </row>
    <row r="3257" spans="1:12">
      <c r="A3257" s="104"/>
      <c r="H3257" s="101"/>
      <c r="K3257" s="101"/>
      <c r="L3257" s="101"/>
    </row>
    <row r="3258" spans="1:12">
      <c r="A3258" s="104"/>
      <c r="H3258" s="101"/>
      <c r="K3258" s="101"/>
      <c r="L3258" s="101"/>
    </row>
    <row r="3259" spans="1:12">
      <c r="A3259" s="104"/>
      <c r="H3259" s="101"/>
      <c r="K3259" s="101"/>
      <c r="L3259" s="101"/>
    </row>
    <row r="3260" spans="1:12">
      <c r="A3260" s="104"/>
      <c r="H3260" s="101"/>
      <c r="K3260" s="101"/>
      <c r="L3260" s="101"/>
    </row>
    <row r="3261" spans="1:12">
      <c r="A3261" s="104"/>
      <c r="H3261" s="101"/>
      <c r="K3261" s="101"/>
      <c r="L3261" s="101"/>
    </row>
    <row r="3262" spans="1:12">
      <c r="A3262" s="104"/>
      <c r="H3262" s="101"/>
      <c r="K3262" s="101"/>
      <c r="L3262" s="101"/>
    </row>
    <row r="3263" spans="1:12">
      <c r="A3263" s="104"/>
      <c r="H3263" s="101"/>
      <c r="K3263" s="101"/>
      <c r="L3263" s="101"/>
    </row>
    <row r="3264" spans="1:12">
      <c r="A3264" s="104"/>
      <c r="H3264" s="101"/>
      <c r="K3264" s="101"/>
      <c r="L3264" s="101"/>
    </row>
    <row r="3265" spans="1:12">
      <c r="A3265" s="104"/>
      <c r="H3265" s="101"/>
      <c r="K3265" s="101"/>
      <c r="L3265" s="101"/>
    </row>
    <row r="3266" spans="1:12">
      <c r="A3266" s="104"/>
      <c r="H3266" s="101"/>
      <c r="K3266" s="101"/>
      <c r="L3266" s="101"/>
    </row>
    <row r="3267" spans="1:12">
      <c r="A3267" s="104"/>
      <c r="H3267" s="101"/>
      <c r="K3267" s="101"/>
      <c r="L3267" s="101"/>
    </row>
    <row r="3268" spans="1:12">
      <c r="A3268" s="104"/>
      <c r="H3268" s="101"/>
      <c r="K3268" s="101"/>
      <c r="L3268" s="101"/>
    </row>
    <row r="3269" spans="1:12">
      <c r="A3269" s="104"/>
      <c r="H3269" s="101"/>
      <c r="K3269" s="101"/>
      <c r="L3269" s="101"/>
    </row>
    <row r="3270" spans="1:12">
      <c r="A3270" s="104"/>
      <c r="H3270" s="101"/>
      <c r="K3270" s="101"/>
      <c r="L3270" s="101"/>
    </row>
    <row r="3271" spans="1:12">
      <c r="A3271" s="104"/>
      <c r="H3271" s="101"/>
      <c r="K3271" s="101"/>
      <c r="L3271" s="101"/>
    </row>
    <row r="3272" spans="1:12">
      <c r="A3272" s="104"/>
      <c r="H3272" s="101"/>
      <c r="K3272" s="101"/>
      <c r="L3272" s="101"/>
    </row>
    <row r="3273" spans="1:12">
      <c r="A3273" s="104"/>
      <c r="H3273" s="101"/>
      <c r="K3273" s="101"/>
      <c r="L3273" s="101"/>
    </row>
    <row r="3274" spans="1:12">
      <c r="A3274" s="104"/>
      <c r="H3274" s="101"/>
      <c r="K3274" s="101"/>
      <c r="L3274" s="101"/>
    </row>
    <row r="3275" spans="1:12">
      <c r="A3275" s="104"/>
      <c r="H3275" s="101"/>
      <c r="K3275" s="101"/>
      <c r="L3275" s="101"/>
    </row>
    <row r="3276" spans="1:12">
      <c r="A3276" s="104"/>
      <c r="H3276" s="101"/>
      <c r="K3276" s="101"/>
      <c r="L3276" s="101"/>
    </row>
    <row r="3277" spans="1:12">
      <c r="A3277" s="104"/>
      <c r="H3277" s="101"/>
      <c r="K3277" s="101"/>
      <c r="L3277" s="101"/>
    </row>
    <row r="3278" spans="1:12">
      <c r="A3278" s="104"/>
      <c r="H3278" s="101"/>
      <c r="K3278" s="101"/>
      <c r="L3278" s="101"/>
    </row>
    <row r="3279" spans="1:12">
      <c r="A3279" s="104"/>
      <c r="H3279" s="101"/>
      <c r="K3279" s="101"/>
      <c r="L3279" s="101"/>
    </row>
    <row r="3280" spans="1:12">
      <c r="A3280" s="104"/>
      <c r="H3280" s="101"/>
      <c r="K3280" s="101"/>
      <c r="L3280" s="101"/>
    </row>
    <row r="3281" spans="1:12">
      <c r="A3281" s="104"/>
      <c r="H3281" s="101"/>
      <c r="K3281" s="101"/>
      <c r="L3281" s="101"/>
    </row>
    <row r="3282" spans="1:12">
      <c r="A3282" s="104"/>
      <c r="H3282" s="101"/>
      <c r="K3282" s="101"/>
      <c r="L3282" s="101"/>
    </row>
    <row r="3283" spans="1:12">
      <c r="A3283" s="104"/>
      <c r="H3283" s="101"/>
      <c r="K3283" s="101"/>
      <c r="L3283" s="101"/>
    </row>
    <row r="3284" spans="1:12">
      <c r="A3284" s="104"/>
      <c r="H3284" s="101"/>
      <c r="K3284" s="101"/>
      <c r="L3284" s="101"/>
    </row>
    <row r="3285" spans="1:12">
      <c r="A3285" s="104"/>
      <c r="H3285" s="101"/>
      <c r="K3285" s="101"/>
      <c r="L3285" s="101"/>
    </row>
    <row r="3286" spans="1:12">
      <c r="A3286" s="104"/>
      <c r="H3286" s="101"/>
      <c r="K3286" s="101"/>
      <c r="L3286" s="101"/>
    </row>
    <row r="3287" spans="1:12">
      <c r="A3287" s="104"/>
      <c r="H3287" s="101"/>
      <c r="K3287" s="101"/>
      <c r="L3287" s="101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38" sqref="H38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646"/>
  <sheetViews>
    <sheetView topLeftCell="E1" workbookViewId="0">
      <selection activeCell="V27" sqref="V27:Y27"/>
    </sheetView>
  </sheetViews>
  <sheetFormatPr defaultColWidth="9" defaultRowHeight="12"/>
  <cols>
    <col min="1" max="1" width="13.3958333333333" style="43" customWidth="1"/>
    <col min="2" max="2" width="8.39583333333333" style="43" customWidth="1"/>
    <col min="3" max="3" width="28" style="43" customWidth="1"/>
    <col min="4" max="4" width="9.19791666666667" style="43" customWidth="1"/>
    <col min="5" max="5" width="7.39583333333333" style="43" customWidth="1"/>
    <col min="6" max="6" width="4.39583333333333" style="43" customWidth="1"/>
    <col min="7" max="7" width="9.39583333333333" customWidth="1"/>
    <col min="8" max="8" width="8.39583333333333" style="43" customWidth="1"/>
    <col min="9" max="9" width="13.3958333333333" style="43" customWidth="1"/>
    <col min="10" max="10" width="8.80208333333333" style="43" customWidth="1"/>
    <col min="11" max="11" width="8" style="43" customWidth="1"/>
    <col min="12" max="12" width="8.19791666666667" style="43" customWidth="1"/>
    <col min="13" max="13" width="9.19791666666667" style="43" customWidth="1"/>
    <col min="14" max="14" width="9.80208333333333" style="43" customWidth="1"/>
    <col min="15" max="15" width="7.59375" style="43" customWidth="1"/>
    <col min="16" max="16" width="9.59375" style="43" customWidth="1"/>
    <col min="17" max="17" width="6.19791666666667" style="43" customWidth="1"/>
    <col min="18" max="18" width="5.39583333333333" style="43" customWidth="1"/>
    <col min="19" max="19" width="7.59375" style="43" customWidth="1"/>
    <col min="20" max="20" width="7.39583333333333" style="43" customWidth="1"/>
    <col min="21" max="21" width="8.39583333333333" style="43" customWidth="1"/>
    <col min="22" max="22" width="7.39583333333333" style="44" customWidth="1"/>
    <col min="23" max="23" width="7.59375" style="44" customWidth="1"/>
    <col min="24" max="24" width="7.39583333333333" style="44" customWidth="1"/>
    <col min="25" max="25" width="9.59375" style="44" customWidth="1"/>
    <col min="26" max="26" width="12.3958333333333" customWidth="1"/>
    <col min="27" max="27" width="7.39583333333333" customWidth="1"/>
    <col min="28" max="28" width="6.19791666666667" customWidth="1"/>
    <col min="29" max="29" width="6.39583333333333" customWidth="1"/>
    <col min="30" max="30" width="12.8020833333333" customWidth="1"/>
    <col min="31" max="31" width="8.39583333333333" customWidth="1"/>
    <col min="32" max="32" width="16.59375" customWidth="1"/>
    <col min="33" max="33" width="7.39583333333333" customWidth="1"/>
    <col min="34" max="34" width="13.3958333333333" customWidth="1"/>
    <col min="35" max="35" width="3.39583333333333" customWidth="1"/>
    <col min="36" max="36" width="5.59375" customWidth="1"/>
    <col min="37" max="37" width="9.80208333333333" customWidth="1"/>
    <col min="38" max="38" width="8.59375" customWidth="1"/>
    <col min="39" max="39" width="11.1979166666667" customWidth="1"/>
    <col min="40" max="40" width="8.19791666666667" customWidth="1"/>
  </cols>
  <sheetData>
    <row r="1" ht="20.4" spans="1:40">
      <c r="A1" s="45" t="s">
        <v>127</v>
      </c>
      <c r="B1" s="45" t="s">
        <v>128</v>
      </c>
      <c r="C1" s="45" t="s">
        <v>129</v>
      </c>
      <c r="D1" s="46" t="s">
        <v>15167</v>
      </c>
      <c r="E1" s="46" t="s">
        <v>15168</v>
      </c>
      <c r="F1" s="47" t="s">
        <v>15169</v>
      </c>
      <c r="G1" s="46" t="s">
        <v>15170</v>
      </c>
      <c r="H1" s="46" t="s">
        <v>15171</v>
      </c>
      <c r="I1" s="46" t="s">
        <v>15172</v>
      </c>
      <c r="J1" s="66" t="s">
        <v>15173</v>
      </c>
      <c r="K1" s="46" t="s">
        <v>15174</v>
      </c>
      <c r="L1" s="46" t="s">
        <v>15175</v>
      </c>
      <c r="M1" s="46" t="s">
        <v>15176</v>
      </c>
      <c r="N1" s="46" t="s">
        <v>15177</v>
      </c>
      <c r="O1" s="46" t="s">
        <v>15178</v>
      </c>
      <c r="P1" s="46" t="s">
        <v>15179</v>
      </c>
      <c r="Q1" s="46" t="s">
        <v>15180</v>
      </c>
      <c r="R1" s="46" t="s">
        <v>15181</v>
      </c>
      <c r="S1" s="46" t="s">
        <v>15182</v>
      </c>
      <c r="T1" s="46" t="s">
        <v>15183</v>
      </c>
      <c r="U1" s="66" t="s">
        <v>15184</v>
      </c>
      <c r="V1" s="78" t="s">
        <v>15185</v>
      </c>
      <c r="W1" s="78" t="s">
        <v>15186</v>
      </c>
      <c r="X1" s="78" t="s">
        <v>15187</v>
      </c>
      <c r="Y1" s="78" t="s">
        <v>15188</v>
      </c>
      <c r="Z1" s="46" t="s">
        <v>15189</v>
      </c>
      <c r="AA1" s="47" t="s">
        <v>15190</v>
      </c>
      <c r="AB1" s="47" t="s">
        <v>15191</v>
      </c>
      <c r="AC1" s="47" t="s">
        <v>13</v>
      </c>
      <c r="AD1" s="45" t="s">
        <v>15192</v>
      </c>
      <c r="AE1" s="45" t="s">
        <v>139</v>
      </c>
      <c r="AF1" s="45" t="s">
        <v>15193</v>
      </c>
      <c r="AG1" s="45" t="s">
        <v>15194</v>
      </c>
      <c r="AH1" s="47" t="s">
        <v>15195</v>
      </c>
      <c r="AI1" s="45" t="s">
        <v>15196</v>
      </c>
      <c r="AJ1" s="46" t="s">
        <v>15197</v>
      </c>
      <c r="AK1" s="46" t="s">
        <v>15198</v>
      </c>
      <c r="AL1" s="46" t="s">
        <v>15199</v>
      </c>
      <c r="AM1" s="45" t="s">
        <v>15200</v>
      </c>
      <c r="AN1" s="95" t="s">
        <v>15201</v>
      </c>
    </row>
    <row r="2" spans="1:40">
      <c r="A2" s="48" t="s">
        <v>82</v>
      </c>
      <c r="B2" s="48" t="s">
        <v>83</v>
      </c>
      <c r="C2" s="48" t="s">
        <v>84</v>
      </c>
      <c r="D2" s="49">
        <v>350000</v>
      </c>
      <c r="E2" s="50">
        <v>70.8</v>
      </c>
      <c r="F2" s="51" t="s">
        <v>15202</v>
      </c>
      <c r="G2" s="52">
        <v>7.84715</v>
      </c>
      <c r="H2" s="53">
        <v>9.02238392282548</v>
      </c>
      <c r="I2" s="67">
        <v>3157834.37298892</v>
      </c>
      <c r="J2" s="68">
        <v>0.0307244707125896</v>
      </c>
      <c r="K2" s="48">
        <v>11.0645976030209</v>
      </c>
      <c r="L2" s="69">
        <v>0.0455078854453875</v>
      </c>
      <c r="M2" s="70">
        <v>0.1136822</v>
      </c>
      <c r="N2" s="70">
        <v>0.212766237780774</v>
      </c>
      <c r="O2" s="48">
        <v>1.27495130021912</v>
      </c>
      <c r="P2" s="71">
        <v>0.856770903637164</v>
      </c>
      <c r="Q2" s="79">
        <v>82.8882406655844</v>
      </c>
      <c r="R2" s="79">
        <v>79.828381147541</v>
      </c>
      <c r="S2" s="48">
        <v>10.9962282582499</v>
      </c>
      <c r="T2" s="70">
        <v>0.11633481061</v>
      </c>
      <c r="U2" s="48">
        <v>184.737667701981</v>
      </c>
      <c r="V2" s="80">
        <v>1</v>
      </c>
      <c r="W2" s="80">
        <v>-1</v>
      </c>
      <c r="X2" s="80">
        <v>0.87077</v>
      </c>
      <c r="Y2" s="80">
        <v>1.68369</v>
      </c>
      <c r="Z2" s="89">
        <v>1.66196535310142</v>
      </c>
      <c r="AA2" s="90" t="s">
        <v>15203</v>
      </c>
      <c r="AB2" s="51">
        <v>5010</v>
      </c>
      <c r="AC2" s="51">
        <v>50</v>
      </c>
      <c r="AD2" s="91" t="s">
        <v>15204</v>
      </c>
      <c r="AE2" s="50" t="s">
        <v>11822</v>
      </c>
      <c r="AF2" s="50" t="s">
        <v>15205</v>
      </c>
      <c r="AG2" s="71">
        <v>12.1366401814672</v>
      </c>
      <c r="AH2" s="96">
        <v>4247824.0635135</v>
      </c>
      <c r="AI2" s="50"/>
      <c r="AJ2" s="50"/>
      <c r="AK2" s="48">
        <v>0</v>
      </c>
      <c r="AL2" s="50">
        <v>350000</v>
      </c>
      <c r="AM2" s="48">
        <v>3157834.37298892</v>
      </c>
      <c r="AN2" s="97">
        <v>0.0309786562711123</v>
      </c>
    </row>
    <row r="3" spans="1:40">
      <c r="A3" s="54" t="s">
        <v>79</v>
      </c>
      <c r="B3" s="54" t="s">
        <v>80</v>
      </c>
      <c r="C3" s="54" t="s">
        <v>81</v>
      </c>
      <c r="D3" s="55">
        <v>360000</v>
      </c>
      <c r="E3" s="56">
        <v>72.8</v>
      </c>
      <c r="F3" s="57" t="s">
        <v>15202</v>
      </c>
      <c r="G3" s="58">
        <v>7.84715</v>
      </c>
      <c r="H3" s="59">
        <v>9.27725352516519</v>
      </c>
      <c r="I3" s="72">
        <v>3339811.26905947</v>
      </c>
      <c r="J3" s="73">
        <v>0.0324950334316201</v>
      </c>
      <c r="K3" s="54">
        <v>11.4276382396638</v>
      </c>
      <c r="L3" s="74">
        <v>0.0262658966944028</v>
      </c>
      <c r="M3" s="75">
        <v>0.1952628</v>
      </c>
      <c r="N3" s="75">
        <v>0.119088276094374</v>
      </c>
      <c r="O3" s="54">
        <v>2.29847923167693</v>
      </c>
      <c r="P3" s="76">
        <v>1.19010903342447</v>
      </c>
      <c r="Q3" s="81">
        <v>58.7694346733668</v>
      </c>
      <c r="R3" s="81">
        <v>61.0901639344262</v>
      </c>
      <c r="S3" s="54">
        <v>12.2858958621854</v>
      </c>
      <c r="T3" s="75">
        <v>0.20087477761</v>
      </c>
      <c r="U3" s="54">
        <v>69.0930591607908</v>
      </c>
      <c r="V3" s="82">
        <v>1</v>
      </c>
      <c r="W3" s="82">
        <v>0.11067</v>
      </c>
      <c r="X3" s="82">
        <v>-0.52413</v>
      </c>
      <c r="Y3" s="82">
        <v>1.09469</v>
      </c>
      <c r="Z3" s="92">
        <v>0.890707990657598</v>
      </c>
      <c r="AA3" s="93" t="s">
        <v>15203</v>
      </c>
      <c r="AB3" s="57">
        <v>4030</v>
      </c>
      <c r="AC3" s="57">
        <v>40</v>
      </c>
      <c r="AD3" s="94" t="s">
        <v>15206</v>
      </c>
      <c r="AE3" s="56" t="s">
        <v>12149</v>
      </c>
      <c r="AF3" s="56" t="s">
        <v>15207</v>
      </c>
      <c r="AG3" s="76">
        <v>12.4794831244465</v>
      </c>
      <c r="AH3" s="98">
        <v>4492613.92480072</v>
      </c>
      <c r="AI3" s="56"/>
      <c r="AJ3" s="56"/>
      <c r="AK3" s="54">
        <v>0</v>
      </c>
      <c r="AL3" s="56">
        <v>360000</v>
      </c>
      <c r="AM3" s="54">
        <v>3339811.26905947</v>
      </c>
      <c r="AN3" s="99">
        <v>0.0327638669714815</v>
      </c>
    </row>
    <row r="4" spans="1:40">
      <c r="A4" s="48" t="s">
        <v>115</v>
      </c>
      <c r="B4" s="48" t="s">
        <v>116</v>
      </c>
      <c r="C4" s="48" t="s">
        <v>117</v>
      </c>
      <c r="D4" s="49">
        <v>72500</v>
      </c>
      <c r="E4" s="50">
        <v>3000</v>
      </c>
      <c r="F4" s="51" t="s">
        <v>15208</v>
      </c>
      <c r="G4" s="52">
        <v>111.94</v>
      </c>
      <c r="H4" s="53">
        <v>26.8000714668572</v>
      </c>
      <c r="I4" s="67">
        <v>1943005.18134715</v>
      </c>
      <c r="J4" s="68">
        <v>0.0189046665332881</v>
      </c>
      <c r="K4" s="48">
        <v>7.0495895623213</v>
      </c>
      <c r="L4" s="69">
        <v>0.0342997966666667</v>
      </c>
      <c r="M4" s="70">
        <v>0.1592735</v>
      </c>
      <c r="N4" s="70">
        <v>0.212385196666667</v>
      </c>
      <c r="O4" s="48">
        <v>1.16618241366088</v>
      </c>
      <c r="P4" s="71">
        <v>1.31012318409671</v>
      </c>
      <c r="Q4" s="79">
        <v>64.5970476560009</v>
      </c>
      <c r="R4" s="79">
        <v>76.2275885898568</v>
      </c>
      <c r="S4" s="48">
        <v>8.37629020696081</v>
      </c>
      <c r="T4" s="70">
        <v>0.0001</v>
      </c>
      <c r="U4" s="48">
        <v>5.47939829372878</v>
      </c>
      <c r="V4" s="80">
        <v>1</v>
      </c>
      <c r="W4" s="80">
        <v>0.0215800000000002</v>
      </c>
      <c r="X4" s="80">
        <v>-0.45313</v>
      </c>
      <c r="Y4" s="80">
        <v>1.10513</v>
      </c>
      <c r="Z4" s="89">
        <v>1.42533521676601</v>
      </c>
      <c r="AA4" s="90" t="s">
        <v>96</v>
      </c>
      <c r="AB4" s="51">
        <v>1510</v>
      </c>
      <c r="AC4" s="51">
        <v>15</v>
      </c>
      <c r="AD4" s="91" t="s">
        <v>15209</v>
      </c>
      <c r="AE4" s="50" t="s">
        <v>5435</v>
      </c>
      <c r="AF4" s="50" t="s">
        <v>15210</v>
      </c>
      <c r="AG4" s="71">
        <v>36.0506521350724</v>
      </c>
      <c r="AH4" s="96">
        <v>2613672.27979275</v>
      </c>
      <c r="AI4" s="50"/>
      <c r="AJ4" s="50"/>
      <c r="AK4" s="48">
        <v>0</v>
      </c>
      <c r="AL4" s="50">
        <v>72500</v>
      </c>
      <c r="AM4" s="48">
        <v>1943005.18134715</v>
      </c>
      <c r="AN4" s="97">
        <v>0.0190610660776903</v>
      </c>
    </row>
    <row r="5" spans="1:40">
      <c r="A5" s="54" t="s">
        <v>109</v>
      </c>
      <c r="B5" s="54" t="s">
        <v>110</v>
      </c>
      <c r="C5" s="54" t="s">
        <v>111</v>
      </c>
      <c r="D5" s="55">
        <v>87000</v>
      </c>
      <c r="E5" s="56">
        <v>3254</v>
      </c>
      <c r="F5" s="57" t="s">
        <v>15208</v>
      </c>
      <c r="G5" s="58">
        <v>111.94</v>
      </c>
      <c r="H5" s="59">
        <v>29.0691441843845</v>
      </c>
      <c r="I5" s="72">
        <v>2529015.54404145</v>
      </c>
      <c r="J5" s="73">
        <v>0.0246063139597277</v>
      </c>
      <c r="K5" s="54">
        <v>9.51311364004793</v>
      </c>
      <c r="L5" s="74">
        <v>0.0445812753534112</v>
      </c>
      <c r="M5" s="75">
        <v>0.1589272</v>
      </c>
      <c r="N5" s="75">
        <v>0.148213435771358</v>
      </c>
      <c r="O5" s="54">
        <v>1.60667110206821</v>
      </c>
      <c r="P5" s="76">
        <v>0.921691750722634</v>
      </c>
      <c r="Q5" s="81">
        <v>62.8675634950892</v>
      </c>
      <c r="R5" s="81">
        <v>48.0535186393827</v>
      </c>
      <c r="S5" s="54">
        <v>11.3220721744175</v>
      </c>
      <c r="T5" s="75">
        <v>0.14634130143</v>
      </c>
      <c r="U5" s="54">
        <v>22.3592843553868</v>
      </c>
      <c r="V5" s="82">
        <v>1</v>
      </c>
      <c r="W5" s="82">
        <v>-0.89861</v>
      </c>
      <c r="X5" s="82">
        <v>0.84292</v>
      </c>
      <c r="Y5" s="82">
        <v>1.71946</v>
      </c>
      <c r="Z5" s="92">
        <v>1.79084690810101</v>
      </c>
      <c r="AA5" s="93" t="s">
        <v>96</v>
      </c>
      <c r="AB5" s="57">
        <v>2510</v>
      </c>
      <c r="AC5" s="57">
        <v>25</v>
      </c>
      <c r="AD5" s="94" t="s">
        <v>15211</v>
      </c>
      <c r="AE5" s="56" t="s">
        <v>6087</v>
      </c>
      <c r="AF5" s="56" t="s">
        <v>15212</v>
      </c>
      <c r="AG5" s="76">
        <v>39.1029406825085</v>
      </c>
      <c r="AH5" s="98">
        <v>3401955.83937824</v>
      </c>
      <c r="AI5" s="56"/>
      <c r="AJ5" s="56"/>
      <c r="AK5" s="54">
        <v>0</v>
      </c>
      <c r="AL5" s="56">
        <v>87000</v>
      </c>
      <c r="AM5" s="54">
        <v>2529015.54404145</v>
      </c>
      <c r="AN5" s="99">
        <v>0.0248098836067217</v>
      </c>
    </row>
    <row r="6" spans="1:40">
      <c r="A6" s="48" t="s">
        <v>97</v>
      </c>
      <c r="B6" s="48" t="s">
        <v>98</v>
      </c>
      <c r="C6" s="48" t="s">
        <v>99</v>
      </c>
      <c r="D6" s="49">
        <v>167700</v>
      </c>
      <c r="E6" s="50">
        <v>1980</v>
      </c>
      <c r="F6" s="51" t="s">
        <v>15208</v>
      </c>
      <c r="G6" s="52">
        <v>111.94</v>
      </c>
      <c r="H6" s="53">
        <v>17.6880471681258</v>
      </c>
      <c r="I6" s="67">
        <v>2966285.51009469</v>
      </c>
      <c r="J6" s="68">
        <v>0.0288607765687916</v>
      </c>
      <c r="K6" s="48">
        <v>6.61344248319133</v>
      </c>
      <c r="L6" s="69">
        <v>0.0393932121212121</v>
      </c>
      <c r="M6" s="70">
        <v>0.1653576</v>
      </c>
      <c r="N6" s="70">
        <v>0.167136363636364</v>
      </c>
      <c r="O6" s="48">
        <v>1.14978268593584</v>
      </c>
      <c r="P6" s="71">
        <v>1.0939949936431</v>
      </c>
      <c r="Q6" s="79">
        <v>53.5436010469761</v>
      </c>
      <c r="R6" s="79">
        <v>54.0484508772603</v>
      </c>
      <c r="S6" s="48">
        <v>7.67686389408844</v>
      </c>
      <c r="T6" s="70">
        <v>0.15787943943</v>
      </c>
      <c r="U6" s="48">
        <v>29.4132679821333</v>
      </c>
      <c r="V6" s="80">
        <v>1</v>
      </c>
      <c r="W6" s="80">
        <v>0.74408</v>
      </c>
      <c r="X6" s="80">
        <v>-0.17053</v>
      </c>
      <c r="Y6" s="80">
        <v>1.79297</v>
      </c>
      <c r="Z6" s="89">
        <v>1.96695902319768</v>
      </c>
      <c r="AA6" s="90" t="s">
        <v>96</v>
      </c>
      <c r="AB6" s="51">
        <v>2010</v>
      </c>
      <c r="AC6" s="51">
        <v>20</v>
      </c>
      <c r="AD6" s="91" t="s">
        <v>15213</v>
      </c>
      <c r="AE6" s="50" t="s">
        <v>4906</v>
      </c>
      <c r="AF6" s="50" t="s">
        <v>15214</v>
      </c>
      <c r="AG6" s="71">
        <v>23.7934304091478</v>
      </c>
      <c r="AH6" s="96">
        <v>3990158.27961408</v>
      </c>
      <c r="AI6" s="50"/>
      <c r="AJ6" s="50"/>
      <c r="AK6" s="48">
        <v>0</v>
      </c>
      <c r="AL6" s="50">
        <v>167700</v>
      </c>
      <c r="AM6" s="48">
        <v>2966285.51009469</v>
      </c>
      <c r="AN6" s="97">
        <v>0.0290995436635989</v>
      </c>
    </row>
    <row r="7" spans="1:40">
      <c r="A7" s="54" t="s">
        <v>106</v>
      </c>
      <c r="B7" s="54" t="s">
        <v>107</v>
      </c>
      <c r="C7" s="54" t="s">
        <v>108</v>
      </c>
      <c r="D7" s="55">
        <v>65300</v>
      </c>
      <c r="E7" s="56">
        <v>4560</v>
      </c>
      <c r="F7" s="57" t="s">
        <v>15208</v>
      </c>
      <c r="G7" s="58">
        <v>111.94</v>
      </c>
      <c r="H7" s="59">
        <v>40.736108629623</v>
      </c>
      <c r="I7" s="72">
        <v>2660067.89351438</v>
      </c>
      <c r="J7" s="73">
        <v>0.0258814011231454</v>
      </c>
      <c r="K7" s="54">
        <v>13.150781642374</v>
      </c>
      <c r="L7" s="74">
        <v>0.0218939890350877</v>
      </c>
      <c r="M7" s="75">
        <v>0.120753</v>
      </c>
      <c r="N7" s="75">
        <v>0.08885375</v>
      </c>
      <c r="O7" s="54">
        <v>1.59172378477156</v>
      </c>
      <c r="P7" s="76">
        <v>0.815124069375129</v>
      </c>
      <c r="Q7" s="81">
        <v>74.9075446176209</v>
      </c>
      <c r="R7" s="81">
        <v>65.2282412561907</v>
      </c>
      <c r="S7" s="54">
        <v>15.7800149640221</v>
      </c>
      <c r="T7" s="75">
        <v>0.104754436486</v>
      </c>
      <c r="U7" s="54">
        <v>5.61093986778631</v>
      </c>
      <c r="V7" s="82">
        <v>0.55754</v>
      </c>
      <c r="W7" s="82">
        <v>-0.06891</v>
      </c>
      <c r="X7" s="82">
        <v>0.59095</v>
      </c>
      <c r="Y7" s="82">
        <v>1.32682</v>
      </c>
      <c r="Z7" s="92">
        <v>1.06112941755673</v>
      </c>
      <c r="AA7" s="93" t="s">
        <v>96</v>
      </c>
      <c r="AB7" s="57">
        <v>4520</v>
      </c>
      <c r="AC7" s="57">
        <v>45</v>
      </c>
      <c r="AD7" s="94" t="s">
        <v>15215</v>
      </c>
      <c r="AE7" s="56" t="s">
        <v>4825</v>
      </c>
      <c r="AF7" s="56" t="s">
        <v>15216</v>
      </c>
      <c r="AG7" s="76">
        <v>54.79699124531</v>
      </c>
      <c r="AH7" s="98">
        <v>3578243.52831874</v>
      </c>
      <c r="AI7" s="56"/>
      <c r="AJ7" s="56"/>
      <c r="AK7" s="54">
        <v>0</v>
      </c>
      <c r="AL7" s="56">
        <v>65300</v>
      </c>
      <c r="AM7" s="54">
        <v>2660067.89351438</v>
      </c>
      <c r="AN7" s="99">
        <v>0.0260955196497549</v>
      </c>
    </row>
    <row r="8" spans="1:40">
      <c r="A8" s="48" t="s">
        <v>100</v>
      </c>
      <c r="B8" s="48" t="s">
        <v>101</v>
      </c>
      <c r="C8" s="48" t="s">
        <v>102</v>
      </c>
      <c r="D8" s="49">
        <v>72500</v>
      </c>
      <c r="E8" s="50">
        <v>4445</v>
      </c>
      <c r="F8" s="51" t="s">
        <v>15208</v>
      </c>
      <c r="G8" s="52">
        <v>111.94</v>
      </c>
      <c r="H8" s="53">
        <v>39.7087725567268</v>
      </c>
      <c r="I8" s="67">
        <v>2878886.01036269</v>
      </c>
      <c r="J8" s="68">
        <v>0.0280104142468218</v>
      </c>
      <c r="K8" s="48">
        <v>8.47411985684552</v>
      </c>
      <c r="L8" s="69">
        <v>0.0366459460067492</v>
      </c>
      <c r="M8" s="70">
        <v>0.0731455</v>
      </c>
      <c r="N8" s="70">
        <v>0.183166929133858</v>
      </c>
      <c r="O8" s="48">
        <v>0.592287557624303</v>
      </c>
      <c r="P8" s="71">
        <v>2.33859555211479</v>
      </c>
      <c r="Q8" s="79">
        <v>73.2889052564027</v>
      </c>
      <c r="R8" s="79">
        <v>80.7981725342649</v>
      </c>
      <c r="S8" s="48">
        <v>8.70189632821086</v>
      </c>
      <c r="T8" s="70">
        <v>0.070705426906</v>
      </c>
      <c r="U8" s="48">
        <v>56.1658108678756</v>
      </c>
      <c r="V8" s="80">
        <v>1</v>
      </c>
      <c r="W8" s="80">
        <v>-0.2123</v>
      </c>
      <c r="X8" s="80">
        <v>0.28329</v>
      </c>
      <c r="Y8" s="80">
        <v>1.62758</v>
      </c>
      <c r="Z8" s="89">
        <v>1.8650030658052</v>
      </c>
      <c r="AA8" s="90" t="s">
        <v>96</v>
      </c>
      <c r="AB8" s="51">
        <v>4010</v>
      </c>
      <c r="AC8" s="51">
        <v>40</v>
      </c>
      <c r="AD8" s="91" t="s">
        <v>15206</v>
      </c>
      <c r="AE8" s="50" t="s">
        <v>6140</v>
      </c>
      <c r="AF8" s="50" t="s">
        <v>15217</v>
      </c>
      <c r="AG8" s="71">
        <v>53.4150495801322</v>
      </c>
      <c r="AH8" s="96">
        <v>3872591.09455959</v>
      </c>
      <c r="AI8" s="50"/>
      <c r="AJ8" s="50"/>
      <c r="AK8" s="48">
        <v>0</v>
      </c>
      <c r="AL8" s="50">
        <v>72500</v>
      </c>
      <c r="AM8" s="48">
        <v>2878886.01036269</v>
      </c>
      <c r="AN8" s="97">
        <v>0.0282421462384445</v>
      </c>
    </row>
    <row r="9" spans="1:40">
      <c r="A9" s="54" t="s">
        <v>103</v>
      </c>
      <c r="B9" s="54" t="s">
        <v>104</v>
      </c>
      <c r="C9" s="54" t="s">
        <v>105</v>
      </c>
      <c r="D9" s="55">
        <v>170800</v>
      </c>
      <c r="E9" s="56">
        <v>1810</v>
      </c>
      <c r="F9" s="57" t="s">
        <v>15208</v>
      </c>
      <c r="G9" s="58">
        <v>111.94</v>
      </c>
      <c r="H9" s="59">
        <v>16.1693764516705</v>
      </c>
      <c r="I9" s="72">
        <v>2761729.49794533</v>
      </c>
      <c r="J9" s="73">
        <v>0.0268705280433698</v>
      </c>
      <c r="K9" s="54">
        <v>7.10750306506161</v>
      </c>
      <c r="L9" s="74">
        <v>0.0379418784530387</v>
      </c>
      <c r="M9" s="75">
        <v>0.1164414</v>
      </c>
      <c r="N9" s="75">
        <v>0.136414364640884</v>
      </c>
      <c r="O9" s="54">
        <v>0.855404362981402</v>
      </c>
      <c r="P9" s="76">
        <v>1.51727571010759</v>
      </c>
      <c r="Q9" s="81">
        <v>69.8924039687632</v>
      </c>
      <c r="R9" s="81">
        <v>86.9831458517295</v>
      </c>
      <c r="S9" s="54">
        <v>7.6436730763018</v>
      </c>
      <c r="T9" s="75">
        <v>0.115844483449</v>
      </c>
      <c r="U9" s="54">
        <v>21.4153386785778</v>
      </c>
      <c r="V9" s="82">
        <v>1</v>
      </c>
      <c r="W9" s="82">
        <v>-0.01044</v>
      </c>
      <c r="X9" s="82">
        <v>-0.0382800000000001</v>
      </c>
      <c r="Y9" s="82">
        <v>1.45928</v>
      </c>
      <c r="Z9" s="92">
        <v>1.65277889889922</v>
      </c>
      <c r="AA9" s="93" t="s">
        <v>96</v>
      </c>
      <c r="AB9" s="57">
        <v>4020</v>
      </c>
      <c r="AC9" s="57">
        <v>40</v>
      </c>
      <c r="AD9" s="94" t="s">
        <v>15206</v>
      </c>
      <c r="AE9" s="56" t="s">
        <v>5761</v>
      </c>
      <c r="AF9" s="56" t="s">
        <v>15218</v>
      </c>
      <c r="AG9" s="76">
        <v>21.7505601214937</v>
      </c>
      <c r="AH9" s="98">
        <v>3714995.66875112</v>
      </c>
      <c r="AI9" s="56"/>
      <c r="AJ9" s="56"/>
      <c r="AK9" s="54">
        <v>0</v>
      </c>
      <c r="AL9" s="56">
        <v>170800</v>
      </c>
      <c r="AM9" s="54">
        <v>2761729.49794533</v>
      </c>
      <c r="AN9" s="99">
        <v>0.0270928296817738</v>
      </c>
    </row>
    <row r="10" spans="1:40">
      <c r="A10" s="48" t="s">
        <v>89</v>
      </c>
      <c r="B10" s="48" t="s">
        <v>90</v>
      </c>
      <c r="C10" s="48" t="s">
        <v>91</v>
      </c>
      <c r="D10" s="49">
        <v>1245000</v>
      </c>
      <c r="E10" s="50">
        <v>3.42</v>
      </c>
      <c r="F10" s="51" t="s">
        <v>15219</v>
      </c>
      <c r="G10" s="52">
        <v>1.3613</v>
      </c>
      <c r="H10" s="53">
        <v>2.51230441489752</v>
      </c>
      <c r="I10" s="67">
        <v>3127818.99654742</v>
      </c>
      <c r="J10" s="68">
        <v>0.0304324330546641</v>
      </c>
      <c r="K10" s="48">
        <v>20.0975495093142</v>
      </c>
      <c r="L10" s="69">
        <v>0.0448713450292398</v>
      </c>
      <c r="M10" s="70">
        <v>0.2326887</v>
      </c>
      <c r="N10" s="70">
        <v>0.0723538011695906</v>
      </c>
      <c r="O10" s="48">
        <v>4.58601646098822</v>
      </c>
      <c r="P10" s="71">
        <v>0.316644064928887</v>
      </c>
      <c r="Q10" s="79">
        <v>57.3518518518518</v>
      </c>
      <c r="R10" s="79">
        <v>36.3387978142076</v>
      </c>
      <c r="S10" s="48">
        <v>20.403293163107</v>
      </c>
      <c r="T10" s="70">
        <v>0.229400207718</v>
      </c>
      <c r="U10" s="48">
        <v>7.84465846891942</v>
      </c>
      <c r="V10" s="80">
        <v>-0.0563800000000001</v>
      </c>
      <c r="W10" s="80">
        <v>-0.68979</v>
      </c>
      <c r="X10" s="80">
        <v>1</v>
      </c>
      <c r="Y10" s="80">
        <v>0.40156</v>
      </c>
      <c r="Z10" s="89">
        <v>0.566924230130811</v>
      </c>
      <c r="AA10" s="90" t="s">
        <v>15203</v>
      </c>
      <c r="AB10" s="51">
        <v>2010</v>
      </c>
      <c r="AC10" s="51">
        <v>20</v>
      </c>
      <c r="AD10" s="91" t="s">
        <v>15213</v>
      </c>
      <c r="AE10" s="50" t="s">
        <v>7189</v>
      </c>
      <c r="AF10" s="50" t="s">
        <v>15220</v>
      </c>
      <c r="AG10" s="71">
        <v>3.3794765297877</v>
      </c>
      <c r="AH10" s="96">
        <v>4207448.27958569</v>
      </c>
      <c r="AI10" s="50"/>
      <c r="AJ10" s="50"/>
      <c r="AK10" s="48">
        <v>0</v>
      </c>
      <c r="AL10" s="50">
        <v>1245000</v>
      </c>
      <c r="AM10" s="48">
        <v>3127818.99654742</v>
      </c>
      <c r="AN10" s="97">
        <v>0.0306842025665156</v>
      </c>
    </row>
    <row r="11" spans="1:40">
      <c r="A11" s="54" t="s">
        <v>93</v>
      </c>
      <c r="B11" s="54" t="s">
        <v>94</v>
      </c>
      <c r="C11" s="54" t="s">
        <v>95</v>
      </c>
      <c r="D11" s="55">
        <v>82300</v>
      </c>
      <c r="E11" s="56">
        <v>31.65</v>
      </c>
      <c r="F11" s="57" t="s">
        <v>15221</v>
      </c>
      <c r="G11" s="58">
        <v>0.85466</v>
      </c>
      <c r="H11" s="59">
        <v>37.0322701425128</v>
      </c>
      <c r="I11" s="72">
        <v>3047755.8327288</v>
      </c>
      <c r="J11" s="73">
        <v>0.029653450359136</v>
      </c>
      <c r="K11" s="54">
        <v>12.3852457091874</v>
      </c>
      <c r="L11" s="74">
        <v>0.0384290679304897</v>
      </c>
      <c r="M11" s="75">
        <v>0.1458595</v>
      </c>
      <c r="N11" s="75">
        <v>0.117904265402844</v>
      </c>
      <c r="O11" s="54">
        <v>2.03854872148767</v>
      </c>
      <c r="P11" s="76">
        <v>0.56053676553848</v>
      </c>
      <c r="Q11" s="81">
        <v>84.3891476772</v>
      </c>
      <c r="R11" s="81">
        <v>74.3285664457621</v>
      </c>
      <c r="S11" s="54">
        <v>17.4863810649841</v>
      </c>
      <c r="T11" s="75">
        <v>0.129275970619</v>
      </c>
      <c r="U11" s="54">
        <v>17.257037886411</v>
      </c>
      <c r="V11" s="82">
        <v>0.87355</v>
      </c>
      <c r="W11" s="82">
        <v>0.4587</v>
      </c>
      <c r="X11" s="82">
        <v>0.0661299999999998</v>
      </c>
      <c r="Y11" s="82">
        <v>1.64506</v>
      </c>
      <c r="Z11" s="92">
        <v>1.36382766924935</v>
      </c>
      <c r="AA11" s="93" t="s">
        <v>15222</v>
      </c>
      <c r="AB11" s="57">
        <v>1510</v>
      </c>
      <c r="AC11" s="57">
        <v>15</v>
      </c>
      <c r="AD11" s="94" t="s">
        <v>15209</v>
      </c>
      <c r="AE11" s="56" t="s">
        <v>1761</v>
      </c>
      <c r="AF11" s="56" t="s">
        <v>15223</v>
      </c>
      <c r="AG11" s="76">
        <v>49.814698827604</v>
      </c>
      <c r="AH11" s="98">
        <v>4099749.71351181</v>
      </c>
      <c r="AI11" s="56"/>
      <c r="AJ11" s="56"/>
      <c r="AK11" s="54">
        <v>0</v>
      </c>
      <c r="AL11" s="56">
        <v>82300</v>
      </c>
      <c r="AM11" s="54">
        <v>3047755.8327288</v>
      </c>
      <c r="AN11" s="99">
        <v>0.0298987752961275</v>
      </c>
    </row>
    <row r="12" spans="1:40">
      <c r="A12" s="48" t="s">
        <v>62</v>
      </c>
      <c r="B12" s="48" t="s">
        <v>63</v>
      </c>
      <c r="C12" s="48" t="s">
        <v>64</v>
      </c>
      <c r="D12" s="49">
        <v>140000</v>
      </c>
      <c r="E12" s="50">
        <v>21.6</v>
      </c>
      <c r="F12" s="51" t="s">
        <v>15221</v>
      </c>
      <c r="G12" s="52">
        <v>0.85466</v>
      </c>
      <c r="H12" s="53">
        <v>25.2732080593452</v>
      </c>
      <c r="I12" s="67">
        <v>3538249.12830833</v>
      </c>
      <c r="J12" s="68">
        <v>0.0344257547661245</v>
      </c>
      <c r="K12" s="48">
        <v>8.70599141492513</v>
      </c>
      <c r="L12" s="69">
        <v>0.0611240740740741</v>
      </c>
      <c r="M12" s="70">
        <v>0.0906312</v>
      </c>
      <c r="N12" s="70">
        <v>0.106018518518518</v>
      </c>
      <c r="O12" s="48">
        <v>0.739567194380463</v>
      </c>
      <c r="P12" s="71">
        <v>1.0631124455317</v>
      </c>
      <c r="Q12" s="79">
        <v>85.2176900125628</v>
      </c>
      <c r="R12" s="79">
        <v>87.2694672131148</v>
      </c>
      <c r="S12" s="48">
        <v>8.68593120420785</v>
      </c>
      <c r="T12" s="70">
        <v>0.08530183727</v>
      </c>
      <c r="U12" s="48">
        <v>61.2934877279854</v>
      </c>
      <c r="V12" s="80">
        <v>1</v>
      </c>
      <c r="W12" s="80">
        <v>-1</v>
      </c>
      <c r="X12" s="80">
        <v>-0.15104</v>
      </c>
      <c r="Y12" s="80">
        <v>0.76406</v>
      </c>
      <c r="Z12" s="89">
        <v>0.924065073837035</v>
      </c>
      <c r="AA12" s="90" t="s">
        <v>15222</v>
      </c>
      <c r="AB12" s="51">
        <v>4030</v>
      </c>
      <c r="AC12" s="51">
        <v>40</v>
      </c>
      <c r="AD12" s="91" t="s">
        <v>15206</v>
      </c>
      <c r="AE12" s="50" t="s">
        <v>2510</v>
      </c>
      <c r="AF12" s="50" t="s">
        <v>15224</v>
      </c>
      <c r="AG12" s="71">
        <v>33.9967612851894</v>
      </c>
      <c r="AH12" s="96">
        <v>4759546.57992652</v>
      </c>
      <c r="AI12" s="50"/>
      <c r="AJ12" s="50"/>
      <c r="AK12" s="48">
        <v>0</v>
      </c>
      <c r="AL12" s="50">
        <v>140000</v>
      </c>
      <c r="AM12" s="48">
        <v>3538249.12830833</v>
      </c>
      <c r="AN12" s="97">
        <v>0.0347105612900399</v>
      </c>
    </row>
    <row r="13" spans="1:40">
      <c r="A13" s="54" t="s">
        <v>66</v>
      </c>
      <c r="B13" s="54" t="s">
        <v>67</v>
      </c>
      <c r="C13" s="54" t="s">
        <v>68</v>
      </c>
      <c r="D13" s="55">
        <v>55600</v>
      </c>
      <c r="E13" s="56">
        <v>54.26</v>
      </c>
      <c r="F13" s="57" t="s">
        <v>15221</v>
      </c>
      <c r="G13" s="58">
        <v>0.85466</v>
      </c>
      <c r="H13" s="59">
        <v>63.4872346898182</v>
      </c>
      <c r="I13" s="72">
        <v>3529890.24875389</v>
      </c>
      <c r="J13" s="73">
        <v>0.0343444261973251</v>
      </c>
      <c r="K13" s="54">
        <v>11.8959922827326</v>
      </c>
      <c r="L13" s="74">
        <v>0.0494649834131957</v>
      </c>
      <c r="M13" s="75">
        <v>0.1858532</v>
      </c>
      <c r="N13" s="75">
        <v>0.0826638407666789</v>
      </c>
      <c r="O13" s="54">
        <v>2.44289019783267</v>
      </c>
      <c r="P13" s="76">
        <v>0.581963329833083</v>
      </c>
      <c r="Q13" s="81">
        <v>78.3108465608465</v>
      </c>
      <c r="R13" s="81">
        <v>78.5367334547662</v>
      </c>
      <c r="S13" s="54">
        <v>14.7483725418247</v>
      </c>
      <c r="T13" s="75">
        <v>0.167440583184</v>
      </c>
      <c r="U13" s="54">
        <v>11.6349274351204</v>
      </c>
      <c r="V13" s="82">
        <v>0.82065</v>
      </c>
      <c r="W13" s="82">
        <v>-0.7942</v>
      </c>
      <c r="X13" s="82">
        <v>0.80534</v>
      </c>
      <c r="Y13" s="82">
        <v>1.47926</v>
      </c>
      <c r="Z13" s="92">
        <v>1.18337910974277</v>
      </c>
      <c r="AA13" s="93" t="s">
        <v>15222</v>
      </c>
      <c r="AB13" s="57">
        <v>2020</v>
      </c>
      <c r="AC13" s="57">
        <v>20</v>
      </c>
      <c r="AD13" s="94" t="s">
        <v>15213</v>
      </c>
      <c r="AE13" s="56" t="s">
        <v>6676</v>
      </c>
      <c r="AF13" s="56" t="s">
        <v>15225</v>
      </c>
      <c r="AG13" s="76">
        <v>85.4011234877027</v>
      </c>
      <c r="AH13" s="98">
        <v>4748302.46591627</v>
      </c>
      <c r="AI13" s="56"/>
      <c r="AJ13" s="56"/>
      <c r="AK13" s="54">
        <v>0</v>
      </c>
      <c r="AL13" s="56">
        <v>55600</v>
      </c>
      <c r="AM13" s="54">
        <v>3529890.24875389</v>
      </c>
      <c r="AN13" s="99">
        <v>0.0346285598846642</v>
      </c>
    </row>
    <row r="14" spans="1:40">
      <c r="A14" s="48" t="s">
        <v>39</v>
      </c>
      <c r="B14" s="48" t="s">
        <v>40</v>
      </c>
      <c r="C14" s="48" t="s">
        <v>41</v>
      </c>
      <c r="D14" s="49">
        <v>1350000</v>
      </c>
      <c r="E14" s="50">
        <v>2.627</v>
      </c>
      <c r="F14" s="51" t="s">
        <v>15226</v>
      </c>
      <c r="G14" s="52">
        <v>0.76234</v>
      </c>
      <c r="H14" s="53">
        <v>3.44596899021434</v>
      </c>
      <c r="I14" s="67">
        <v>4652058.13678936</v>
      </c>
      <c r="J14" s="68">
        <v>0.0452626727986883</v>
      </c>
      <c r="K14" s="48">
        <v>9.14077418564644</v>
      </c>
      <c r="L14" s="69">
        <v>0.0624539779215836</v>
      </c>
      <c r="M14" s="70">
        <v>0.2053321</v>
      </c>
      <c r="N14" s="70">
        <v>0.260445374952417</v>
      </c>
      <c r="O14" s="48">
        <v>1.99576910942736</v>
      </c>
      <c r="P14" s="71">
        <v>1.1297040176492</v>
      </c>
      <c r="Q14" s="79">
        <v>84.3922084450402</v>
      </c>
      <c r="R14" s="79">
        <v>83.6834703116072</v>
      </c>
      <c r="S14" s="48">
        <v>10.0045700357986</v>
      </c>
      <c r="T14" s="70">
        <v>0.21165810116</v>
      </c>
      <c r="U14" s="48">
        <v>20.5330448891125</v>
      </c>
      <c r="V14" s="80">
        <v>1</v>
      </c>
      <c r="W14" s="80">
        <v>0.51299</v>
      </c>
      <c r="X14" s="80">
        <v>1</v>
      </c>
      <c r="Y14" s="80">
        <v>2.70779</v>
      </c>
      <c r="Z14" s="89">
        <v>2.83099316749525</v>
      </c>
      <c r="AA14" s="90" t="s">
        <v>38</v>
      </c>
      <c r="AB14" s="51">
        <v>4030</v>
      </c>
      <c r="AC14" s="51">
        <v>40</v>
      </c>
      <c r="AD14" s="91" t="s">
        <v>15206</v>
      </c>
      <c r="AE14" s="50" t="s">
        <v>3333</v>
      </c>
      <c r="AF14" s="50" t="s">
        <v>15227</v>
      </c>
      <c r="AG14" s="71">
        <v>4.63541410656662</v>
      </c>
      <c r="AH14" s="96">
        <v>6257809.04386494</v>
      </c>
      <c r="AI14" s="50"/>
      <c r="AJ14" s="50"/>
      <c r="AK14" s="48">
        <v>0</v>
      </c>
      <c r="AL14" s="50">
        <v>1350000</v>
      </c>
      <c r="AM14" s="48">
        <v>4652058.13678936</v>
      </c>
      <c r="AN14" s="97">
        <v>0.0456371338552576</v>
      </c>
    </row>
    <row r="15" spans="1:40">
      <c r="A15" s="54" t="s">
        <v>35</v>
      </c>
      <c r="B15" s="54" t="s">
        <v>36</v>
      </c>
      <c r="C15" s="54" t="s">
        <v>37</v>
      </c>
      <c r="D15" s="55">
        <v>24500</v>
      </c>
      <c r="E15" s="56">
        <v>190.29</v>
      </c>
      <c r="F15" s="57" t="s">
        <v>122</v>
      </c>
      <c r="G15" s="58">
        <v>1</v>
      </c>
      <c r="H15" s="59">
        <v>190.29</v>
      </c>
      <c r="I15" s="72">
        <v>4662105</v>
      </c>
      <c r="J15" s="73">
        <v>0.045360424776154</v>
      </c>
      <c r="K15" s="54">
        <v>16.3228508761019</v>
      </c>
      <c r="L15" s="74">
        <v>0.0143562457302013</v>
      </c>
      <c r="M15" s="75">
        <v>0.4863851</v>
      </c>
      <c r="N15" s="75">
        <v>0.0774404855746492</v>
      </c>
      <c r="O15" s="54">
        <v>7.41387105549727</v>
      </c>
      <c r="P15" s="76">
        <v>0.6364420070934</v>
      </c>
      <c r="Q15" s="81">
        <v>83.8365829280138</v>
      </c>
      <c r="R15" s="81">
        <v>90.1790679177019</v>
      </c>
      <c r="S15" s="54">
        <v>17.531947042077</v>
      </c>
      <c r="T15" s="75">
        <v>0.474746739754</v>
      </c>
      <c r="U15" s="54">
        <v>965.53393377</v>
      </c>
      <c r="V15" s="82">
        <v>-0.0382800000000001</v>
      </c>
      <c r="W15" s="82">
        <v>1</v>
      </c>
      <c r="X15" s="82">
        <v>1</v>
      </c>
      <c r="Y15" s="82">
        <v>1.44258</v>
      </c>
      <c r="Z15" s="92">
        <v>1.54051908367194</v>
      </c>
      <c r="AA15" s="93" t="s">
        <v>15228</v>
      </c>
      <c r="AB15" s="57">
        <v>4520</v>
      </c>
      <c r="AC15" s="57">
        <v>45</v>
      </c>
      <c r="AD15" s="94" t="s">
        <v>15215</v>
      </c>
      <c r="AE15" s="56" t="s">
        <v>7661</v>
      </c>
      <c r="AF15" s="56" t="s">
        <v>15229</v>
      </c>
      <c r="AG15" s="76">
        <v>255.9723993</v>
      </c>
      <c r="AH15" s="98">
        <v>6271323.78285</v>
      </c>
      <c r="AI15" s="56"/>
      <c r="AJ15" s="56"/>
      <c r="AK15" s="54">
        <v>0</v>
      </c>
      <c r="AL15" s="56">
        <v>24500</v>
      </c>
      <c r="AM15" s="54">
        <v>4662105</v>
      </c>
      <c r="AN15" s="99">
        <v>0.0457356945412351</v>
      </c>
    </row>
    <row r="16" spans="1:40">
      <c r="A16" s="48" t="s">
        <v>58</v>
      </c>
      <c r="B16" s="48" t="s">
        <v>59</v>
      </c>
      <c r="C16" s="48" t="s">
        <v>60</v>
      </c>
      <c r="D16" s="49">
        <v>293800</v>
      </c>
      <c r="E16" s="50">
        <v>13.36</v>
      </c>
      <c r="F16" s="51" t="s">
        <v>122</v>
      </c>
      <c r="G16" s="52">
        <v>1</v>
      </c>
      <c r="H16" s="53">
        <v>13.36</v>
      </c>
      <c r="I16" s="67">
        <v>3925168</v>
      </c>
      <c r="J16" s="68">
        <v>0.0381903212814312</v>
      </c>
      <c r="K16" s="48">
        <v>11.1208224081242</v>
      </c>
      <c r="L16" s="69">
        <v>0.0397140718562874</v>
      </c>
      <c r="M16" s="70">
        <v>0.2720768</v>
      </c>
      <c r="N16" s="70">
        <v>0.289527694610778</v>
      </c>
      <c r="O16" s="48">
        <v>2.76724993798536</v>
      </c>
      <c r="P16" s="71">
        <v>-0.528660082432551</v>
      </c>
      <c r="Q16" s="79">
        <v>67.4541364674986</v>
      </c>
      <c r="R16" s="79">
        <v>94.9415909770047</v>
      </c>
      <c r="S16" s="48">
        <v>37.0586114116113</v>
      </c>
      <c r="T16" s="70">
        <v>0.07794307891</v>
      </c>
      <c r="U16" s="48">
        <v>8.82417992024</v>
      </c>
      <c r="V16" s="80">
        <v>0.62993</v>
      </c>
      <c r="W16" s="80">
        <v>1</v>
      </c>
      <c r="X16" s="80">
        <v>0.32227</v>
      </c>
      <c r="Y16" s="80">
        <v>1.83494</v>
      </c>
      <c r="Z16" s="89">
        <v>1.56775913561892</v>
      </c>
      <c r="AA16" s="90" t="s">
        <v>15228</v>
      </c>
      <c r="AB16" s="51">
        <v>5510</v>
      </c>
      <c r="AC16" s="51">
        <v>55</v>
      </c>
      <c r="AD16" s="91" t="s">
        <v>15230</v>
      </c>
      <c r="AE16" s="50" t="s">
        <v>7326</v>
      </c>
      <c r="AF16" s="50" t="s">
        <v>15231</v>
      </c>
      <c r="AG16" s="71">
        <v>17.9714712</v>
      </c>
      <c r="AH16" s="96">
        <v>5280018.23856</v>
      </c>
      <c r="AI16" s="50"/>
      <c r="AJ16" s="50"/>
      <c r="AK16" s="48">
        <v>0</v>
      </c>
      <c r="AL16" s="50">
        <v>293800</v>
      </c>
      <c r="AM16" s="48">
        <v>3925168</v>
      </c>
      <c r="AN16" s="97">
        <v>0.0385062723106903</v>
      </c>
    </row>
    <row r="17" spans="1:40">
      <c r="A17" s="54" t="s">
        <v>85</v>
      </c>
      <c r="B17" s="54" t="s">
        <v>86</v>
      </c>
      <c r="C17" s="54" t="s">
        <v>87</v>
      </c>
      <c r="D17" s="55">
        <v>67400</v>
      </c>
      <c r="E17" s="56">
        <v>46.54</v>
      </c>
      <c r="F17" s="57" t="s">
        <v>122</v>
      </c>
      <c r="G17" s="58">
        <v>1</v>
      </c>
      <c r="H17" s="59">
        <v>46.54</v>
      </c>
      <c r="I17" s="72">
        <v>3136796</v>
      </c>
      <c r="J17" s="73">
        <v>0.0305197757227992</v>
      </c>
      <c r="K17" s="54">
        <v>11.3866291516301</v>
      </c>
      <c r="L17" s="74">
        <v>0.0224447786850022</v>
      </c>
      <c r="M17" s="75">
        <v>0.141009</v>
      </c>
      <c r="N17" s="75">
        <v>0.125096691018479</v>
      </c>
      <c r="O17" s="54">
        <v>1.50428230588161</v>
      </c>
      <c r="P17" s="76">
        <v>0.755113482008317</v>
      </c>
      <c r="Q17" s="81">
        <v>71.9758485923138</v>
      </c>
      <c r="R17" s="81">
        <v>59.4250133774383</v>
      </c>
      <c r="S17" s="54">
        <v>12.5510036218302</v>
      </c>
      <c r="T17" s="75">
        <v>0.12868904929</v>
      </c>
      <c r="U17" s="54">
        <v>36.27169205764</v>
      </c>
      <c r="V17" s="82">
        <v>0.81369</v>
      </c>
      <c r="W17" s="82">
        <v>0.58817</v>
      </c>
      <c r="X17" s="82">
        <v>0.78445</v>
      </c>
      <c r="Y17" s="82">
        <v>2.27944</v>
      </c>
      <c r="Z17" s="92">
        <v>1.88524511988639</v>
      </c>
      <c r="AA17" s="93" t="s">
        <v>15228</v>
      </c>
      <c r="AB17" s="57">
        <v>4030</v>
      </c>
      <c r="AC17" s="57">
        <v>40</v>
      </c>
      <c r="AD17" s="94" t="s">
        <v>15206</v>
      </c>
      <c r="AE17" s="56" t="s">
        <v>7344</v>
      </c>
      <c r="AF17" s="56" t="s">
        <v>15232</v>
      </c>
      <c r="AG17" s="76">
        <v>62.6042118</v>
      </c>
      <c r="AH17" s="98">
        <v>4219523.87532</v>
      </c>
      <c r="AI17" s="56"/>
      <c r="AJ17" s="56"/>
      <c r="AK17" s="54">
        <v>0</v>
      </c>
      <c r="AL17" s="56">
        <v>67400</v>
      </c>
      <c r="AM17" s="54">
        <v>3136796</v>
      </c>
      <c r="AN17" s="99">
        <v>0.0307722678262648</v>
      </c>
    </row>
    <row r="18" spans="1:40">
      <c r="A18" s="48" t="s">
        <v>72</v>
      </c>
      <c r="B18" s="48" t="s">
        <v>73</v>
      </c>
      <c r="C18" s="48" t="s">
        <v>74</v>
      </c>
      <c r="D18" s="49">
        <v>13400</v>
      </c>
      <c r="E18" s="50">
        <v>253</v>
      </c>
      <c r="F18" s="51" t="s">
        <v>122</v>
      </c>
      <c r="G18" s="52">
        <v>1</v>
      </c>
      <c r="H18" s="53">
        <v>253</v>
      </c>
      <c r="I18" s="67">
        <v>3390200</v>
      </c>
      <c r="J18" s="68">
        <v>0.0329852957143002</v>
      </c>
      <c r="K18" s="48">
        <v>16.3310938863614</v>
      </c>
      <c r="L18" s="69">
        <v>0.011943557312253</v>
      </c>
      <c r="M18" s="70">
        <v>0.1437819</v>
      </c>
      <c r="N18" s="70">
        <v>0.05846395256917</v>
      </c>
      <c r="O18" s="48">
        <v>2.29116227502242</v>
      </c>
      <c r="P18" s="71">
        <v>0.578381199351258</v>
      </c>
      <c r="Q18" s="79">
        <v>80.9794026789064</v>
      </c>
      <c r="R18" s="79">
        <v>82.5026581143718</v>
      </c>
      <c r="S18" s="48">
        <v>20.6704750450992</v>
      </c>
      <c r="T18" s="70">
        <v>0.117309411187</v>
      </c>
      <c r="U18" s="48">
        <v>64.6976407</v>
      </c>
      <c r="V18" s="80">
        <v>-0.31671</v>
      </c>
      <c r="W18" s="80">
        <v>0.84153</v>
      </c>
      <c r="X18" s="80">
        <v>0.32923</v>
      </c>
      <c r="Y18" s="80">
        <v>0.32616</v>
      </c>
      <c r="Z18" s="89">
        <v>0.260560369744141</v>
      </c>
      <c r="AA18" s="90" t="s">
        <v>15228</v>
      </c>
      <c r="AB18" s="51">
        <v>3510</v>
      </c>
      <c r="AC18" s="51">
        <v>35</v>
      </c>
      <c r="AD18" s="91" t="s">
        <v>15233</v>
      </c>
      <c r="AE18" s="50" t="s">
        <v>7643</v>
      </c>
      <c r="AF18" s="50" t="s">
        <v>15234</v>
      </c>
      <c r="AG18" s="71">
        <v>340.32801</v>
      </c>
      <c r="AH18" s="96">
        <v>4560395.334</v>
      </c>
      <c r="AI18" s="50"/>
      <c r="AJ18" s="50"/>
      <c r="AK18" s="48">
        <v>0</v>
      </c>
      <c r="AL18" s="50">
        <v>13400</v>
      </c>
      <c r="AM18" s="48">
        <v>3390200</v>
      </c>
      <c r="AN18" s="97">
        <v>0.0332581852261361</v>
      </c>
    </row>
    <row r="19" spans="1:40">
      <c r="A19" s="54" t="s">
        <v>118</v>
      </c>
      <c r="B19" s="54" t="s">
        <v>119</v>
      </c>
      <c r="C19" s="54" t="s">
        <v>120</v>
      </c>
      <c r="D19" s="55">
        <v>130000</v>
      </c>
      <c r="E19" s="56">
        <v>14.25</v>
      </c>
      <c r="F19" s="57" t="s">
        <v>122</v>
      </c>
      <c r="G19" s="58">
        <v>1</v>
      </c>
      <c r="H19" s="59">
        <v>14.25</v>
      </c>
      <c r="I19" s="72">
        <v>1852500</v>
      </c>
      <c r="J19" s="73">
        <v>0.0180240871661675</v>
      </c>
      <c r="K19" s="54">
        <v>7.5642965204236</v>
      </c>
      <c r="L19" s="74">
        <v>0.0277614035087719</v>
      </c>
      <c r="M19" s="75">
        <v>1.2976</v>
      </c>
      <c r="N19" s="75">
        <v>0.195929824561404</v>
      </c>
      <c r="O19" s="54">
        <v>12.834184107495</v>
      </c>
      <c r="P19" s="76">
        <v>0.312817650042553</v>
      </c>
      <c r="Q19" s="81">
        <v>44.7077329088471</v>
      </c>
      <c r="R19" s="81">
        <v>34.133960356876</v>
      </c>
      <c r="S19" s="54">
        <v>9.59318177228143</v>
      </c>
      <c r="T19" s="75">
        <v>1.07220573689</v>
      </c>
      <c r="U19" s="54">
        <v>1.56841041825</v>
      </c>
      <c r="V19" s="82">
        <v>0.79698</v>
      </c>
      <c r="W19" s="82">
        <v>-1</v>
      </c>
      <c r="X19" s="82">
        <v>1</v>
      </c>
      <c r="Y19" s="82">
        <v>1.49547</v>
      </c>
      <c r="Z19" s="92">
        <v>1.14669397692313</v>
      </c>
      <c r="AA19" s="93" t="s">
        <v>15228</v>
      </c>
      <c r="AB19" s="57">
        <v>4020</v>
      </c>
      <c r="AC19" s="57">
        <v>40</v>
      </c>
      <c r="AD19" s="94" t="s">
        <v>15206</v>
      </c>
      <c r="AE19" s="56" t="s">
        <v>15142</v>
      </c>
      <c r="AF19" s="56" t="s">
        <v>15235</v>
      </c>
      <c r="AG19" s="76">
        <v>19.1686725</v>
      </c>
      <c r="AH19" s="98">
        <v>2491927.425</v>
      </c>
      <c r="AI19" s="56"/>
      <c r="AJ19" s="56"/>
      <c r="AK19" s="54">
        <v>0</v>
      </c>
      <c r="AL19" s="56">
        <v>130000</v>
      </c>
      <c r="AM19" s="54">
        <v>1852500</v>
      </c>
      <c r="AN19" s="99">
        <v>0.0181732016197915</v>
      </c>
    </row>
    <row r="20" spans="1:40">
      <c r="A20" s="48" t="s">
        <v>42</v>
      </c>
      <c r="B20" s="48" t="s">
        <v>43</v>
      </c>
      <c r="C20" s="48" t="s">
        <v>44</v>
      </c>
      <c r="D20" s="49">
        <v>30500</v>
      </c>
      <c r="E20" s="50">
        <v>143.8</v>
      </c>
      <c r="F20" s="51" t="s">
        <v>122</v>
      </c>
      <c r="G20" s="52">
        <v>1</v>
      </c>
      <c r="H20" s="53">
        <v>143.8</v>
      </c>
      <c r="I20" s="67">
        <v>4385900</v>
      </c>
      <c r="J20" s="68">
        <v>0.0426730601360831</v>
      </c>
      <c r="K20" s="48">
        <v>12.3963593668374</v>
      </c>
      <c r="L20" s="69">
        <v>0.022547983310153</v>
      </c>
      <c r="M20" s="70">
        <v>0.4057142</v>
      </c>
      <c r="N20" s="70">
        <v>0.105592559109875</v>
      </c>
      <c r="O20" s="48">
        <v>5.77852843739031</v>
      </c>
      <c r="P20" s="71">
        <v>0.583739951104198</v>
      </c>
      <c r="Q20" s="79">
        <v>82.7011307943449</v>
      </c>
      <c r="R20" s="79">
        <v>83.3542971111682</v>
      </c>
      <c r="S20" s="48">
        <v>15.7568837749023</v>
      </c>
      <c r="T20" s="70">
        <v>0.380988645804</v>
      </c>
      <c r="U20" s="48">
        <v>85.9385860136</v>
      </c>
      <c r="V20" s="80">
        <v>0.53527</v>
      </c>
      <c r="W20" s="80">
        <v>0.76914</v>
      </c>
      <c r="X20" s="80">
        <v>0.36543</v>
      </c>
      <c r="Y20" s="80">
        <v>1.59328</v>
      </c>
      <c r="Z20" s="89">
        <v>1.3098244778673</v>
      </c>
      <c r="AA20" s="90" t="s">
        <v>15228</v>
      </c>
      <c r="AB20" s="51">
        <v>2010</v>
      </c>
      <c r="AC20" s="51">
        <v>20</v>
      </c>
      <c r="AD20" s="91" t="s">
        <v>15213</v>
      </c>
      <c r="AE20" s="50" t="s">
        <v>8050</v>
      </c>
      <c r="AF20" s="50" t="s">
        <v>15236</v>
      </c>
      <c r="AG20" s="71">
        <v>193.435446</v>
      </c>
      <c r="AH20" s="96">
        <v>5899781.103</v>
      </c>
      <c r="AI20" s="50"/>
      <c r="AJ20" s="50"/>
      <c r="AK20" s="48">
        <v>0</v>
      </c>
      <c r="AL20" s="50">
        <v>30500</v>
      </c>
      <c r="AM20" s="48">
        <v>4385900</v>
      </c>
      <c r="AN20" s="97">
        <v>0.0430260971574864</v>
      </c>
    </row>
    <row r="21" spans="1:40">
      <c r="A21" s="54" t="s">
        <v>75</v>
      </c>
      <c r="B21" s="54" t="s">
        <v>76</v>
      </c>
      <c r="C21" s="54" t="s">
        <v>77</v>
      </c>
      <c r="D21" s="55">
        <v>80000</v>
      </c>
      <c r="E21" s="56">
        <v>42.29</v>
      </c>
      <c r="F21" s="57" t="s">
        <v>122</v>
      </c>
      <c r="G21" s="58">
        <v>1</v>
      </c>
      <c r="H21" s="59">
        <v>42.29</v>
      </c>
      <c r="I21" s="72">
        <v>3383200</v>
      </c>
      <c r="J21" s="73">
        <v>0.0329171885023362</v>
      </c>
      <c r="K21" s="54">
        <v>16.3401091916495</v>
      </c>
      <c r="L21" s="74">
        <v>0.0293057460392528</v>
      </c>
      <c r="M21" s="75">
        <v>0.2065164</v>
      </c>
      <c r="N21" s="75">
        <v>0.0663918183967841</v>
      </c>
      <c r="O21" s="54">
        <v>4.29053942262412</v>
      </c>
      <c r="P21" s="76">
        <v>0.342877484028323</v>
      </c>
      <c r="Q21" s="81">
        <v>91.2687610323934</v>
      </c>
      <c r="R21" s="81">
        <v>90.9540434577564</v>
      </c>
      <c r="S21" s="54">
        <v>21.2664313228535</v>
      </c>
      <c r="T21" s="75">
        <v>0.175486197264</v>
      </c>
      <c r="U21" s="54">
        <v>203.7328112689</v>
      </c>
      <c r="V21" s="82">
        <v>-0.12181</v>
      </c>
      <c r="W21" s="82">
        <v>0.58817</v>
      </c>
      <c r="X21" s="82">
        <v>1</v>
      </c>
      <c r="Y21" s="82">
        <v>1.07019</v>
      </c>
      <c r="Z21" s="92">
        <v>1.13111987426611</v>
      </c>
      <c r="AA21" s="93" t="s">
        <v>15228</v>
      </c>
      <c r="AB21" s="57">
        <v>4520</v>
      </c>
      <c r="AC21" s="57">
        <v>45</v>
      </c>
      <c r="AD21" s="94" t="s">
        <v>15215</v>
      </c>
      <c r="AE21" s="56" t="s">
        <v>8222</v>
      </c>
      <c r="AF21" s="56" t="s">
        <v>15237</v>
      </c>
      <c r="AG21" s="76">
        <v>56.8872393</v>
      </c>
      <c r="AH21" s="98">
        <v>4550979.144</v>
      </c>
      <c r="AI21" s="56"/>
      <c r="AJ21" s="56"/>
      <c r="AK21" s="54">
        <v>0</v>
      </c>
      <c r="AL21" s="56">
        <v>80000</v>
      </c>
      <c r="AM21" s="54">
        <v>3383200</v>
      </c>
      <c r="AN21" s="99">
        <v>0.0331895145587469</v>
      </c>
    </row>
    <row r="22" spans="1:40">
      <c r="A22" s="48" t="s">
        <v>45</v>
      </c>
      <c r="B22" s="48" t="s">
        <v>46</v>
      </c>
      <c r="C22" s="48" t="s">
        <v>47</v>
      </c>
      <c r="D22" s="49">
        <v>62000</v>
      </c>
      <c r="E22" s="50">
        <v>68.77</v>
      </c>
      <c r="F22" s="51" t="s">
        <v>122</v>
      </c>
      <c r="G22" s="52">
        <v>1</v>
      </c>
      <c r="H22" s="53">
        <v>68.77</v>
      </c>
      <c r="I22" s="67">
        <v>4263740</v>
      </c>
      <c r="J22" s="68">
        <v>0.0414844919912956</v>
      </c>
      <c r="K22" s="48">
        <v>16.5378094676975</v>
      </c>
      <c r="L22" s="69">
        <v>0.0242424022102661</v>
      </c>
      <c r="M22" s="70">
        <v>0.0946175</v>
      </c>
      <c r="N22" s="70">
        <v>0.0715514032281518</v>
      </c>
      <c r="O22" s="48">
        <v>1.5759818107974</v>
      </c>
      <c r="P22" s="71">
        <v>0.827720675144408</v>
      </c>
      <c r="Q22" s="79" t="s">
        <v>15238</v>
      </c>
      <c r="R22" s="79">
        <v>50</v>
      </c>
      <c r="S22" s="48">
        <v>115.418827517916</v>
      </c>
      <c r="T22" s="70">
        <v>0.0001</v>
      </c>
      <c r="U22" s="48">
        <v>160.16694458206</v>
      </c>
      <c r="V22" s="80">
        <v>0.27912</v>
      </c>
      <c r="W22" s="80">
        <v>0.0160100000000001</v>
      </c>
      <c r="X22" s="80">
        <v>-0.86102</v>
      </c>
      <c r="Y22" s="80">
        <v>-0.34663</v>
      </c>
      <c r="Z22" s="89">
        <v>-0.323691385069674</v>
      </c>
      <c r="AA22" s="90" t="s">
        <v>15228</v>
      </c>
      <c r="AB22" s="51">
        <v>1510</v>
      </c>
      <c r="AC22" s="51">
        <v>15</v>
      </c>
      <c r="AD22" s="91" t="s">
        <v>15209</v>
      </c>
      <c r="AE22" s="50" t="s">
        <v>8583</v>
      </c>
      <c r="AF22" s="50" t="s">
        <v>15239</v>
      </c>
      <c r="AG22" s="71">
        <v>92.5073409</v>
      </c>
      <c r="AH22" s="96">
        <v>5735455.1358</v>
      </c>
      <c r="AI22" s="50"/>
      <c r="AJ22" s="50"/>
      <c r="AK22" s="48">
        <v>0</v>
      </c>
      <c r="AL22" s="50">
        <v>62000</v>
      </c>
      <c r="AM22" s="48">
        <v>4263740</v>
      </c>
      <c r="AN22" s="97">
        <v>0.041827695910591</v>
      </c>
    </row>
    <row r="23" spans="1:40">
      <c r="A23" s="54" t="s">
        <v>32</v>
      </c>
      <c r="B23" s="54" t="s">
        <v>33</v>
      </c>
      <c r="C23" s="54" t="s">
        <v>34</v>
      </c>
      <c r="D23" s="55">
        <v>60000</v>
      </c>
      <c r="E23" s="56">
        <v>77.83</v>
      </c>
      <c r="F23" s="57" t="s">
        <v>122</v>
      </c>
      <c r="G23" s="58">
        <v>1</v>
      </c>
      <c r="H23" s="59">
        <v>77.83</v>
      </c>
      <c r="I23" s="72">
        <v>4669800</v>
      </c>
      <c r="J23" s="73">
        <v>0.0454352940613058</v>
      </c>
      <c r="K23" s="54">
        <v>11.8308026491999</v>
      </c>
      <c r="L23" s="74">
        <v>0.0293090068097135</v>
      </c>
      <c r="M23" s="75">
        <v>0.5371981</v>
      </c>
      <c r="N23" s="75">
        <v>0.102366825131697</v>
      </c>
      <c r="O23" s="54">
        <v>4.64100855801833</v>
      </c>
      <c r="P23" s="76">
        <v>0.389522153331241</v>
      </c>
      <c r="Q23" s="81">
        <v>84.705734774622</v>
      </c>
      <c r="R23" s="81">
        <v>74.8111522665202</v>
      </c>
      <c r="S23" s="54">
        <v>13.2994084215347</v>
      </c>
      <c r="T23" s="75">
        <v>0.346310598726</v>
      </c>
      <c r="U23" s="54">
        <v>101.95479239523</v>
      </c>
      <c r="V23" s="82">
        <v>0.4587</v>
      </c>
      <c r="W23" s="82">
        <v>0.19002</v>
      </c>
      <c r="X23" s="82">
        <v>0.96125</v>
      </c>
      <c r="Y23" s="82">
        <v>1.66719</v>
      </c>
      <c r="Z23" s="92">
        <v>1.38780242640218</v>
      </c>
      <c r="AA23" s="93" t="s">
        <v>15228</v>
      </c>
      <c r="AB23" s="57">
        <v>3520</v>
      </c>
      <c r="AC23" s="57">
        <v>35</v>
      </c>
      <c r="AD23" s="94" t="s">
        <v>15233</v>
      </c>
      <c r="AE23" s="56" t="s">
        <v>9049</v>
      </c>
      <c r="AF23" s="56" t="s">
        <v>15240</v>
      </c>
      <c r="AG23" s="76">
        <v>104.6945811</v>
      </c>
      <c r="AH23" s="98">
        <v>6281674.866</v>
      </c>
      <c r="AI23" s="56"/>
      <c r="AJ23" s="56"/>
      <c r="AK23" s="54">
        <v>0</v>
      </c>
      <c r="AL23" s="56">
        <v>60000</v>
      </c>
      <c r="AM23" s="54">
        <v>4669800</v>
      </c>
      <c r="AN23" s="99">
        <v>0.0458111832248866</v>
      </c>
    </row>
    <row r="24" spans="1:40">
      <c r="A24" s="48" t="s">
        <v>48</v>
      </c>
      <c r="B24" s="48" t="s">
        <v>49</v>
      </c>
      <c r="C24" s="48" t="s">
        <v>50</v>
      </c>
      <c r="D24" s="49">
        <v>88000</v>
      </c>
      <c r="E24" s="50">
        <v>48.1</v>
      </c>
      <c r="F24" s="51" t="s">
        <v>122</v>
      </c>
      <c r="G24" s="52">
        <v>1</v>
      </c>
      <c r="H24" s="53">
        <v>48.1</v>
      </c>
      <c r="I24" s="67">
        <v>4232800</v>
      </c>
      <c r="J24" s="68">
        <v>0.041183458114415</v>
      </c>
      <c r="K24" s="48">
        <v>11.5564717443065</v>
      </c>
      <c r="L24" s="69">
        <v>0.0245503118503119</v>
      </c>
      <c r="M24" s="70">
        <v>0.2718206</v>
      </c>
      <c r="N24" s="70">
        <v>0.122516008316008</v>
      </c>
      <c r="O24" s="48">
        <v>3.16628977687072</v>
      </c>
      <c r="P24" s="71">
        <v>0.50958476080706</v>
      </c>
      <c r="Q24" s="79">
        <v>88.6880748916978</v>
      </c>
      <c r="R24" s="79">
        <v>85.1561565154959</v>
      </c>
      <c r="S24" s="48">
        <v>12.2467893552231</v>
      </c>
      <c r="T24" s="70">
        <v>0.269542517595</v>
      </c>
      <c r="U24" s="48">
        <v>225.108</v>
      </c>
      <c r="V24" s="80">
        <v>0.63689</v>
      </c>
      <c r="W24" s="80">
        <v>1</v>
      </c>
      <c r="X24" s="80">
        <v>1</v>
      </c>
      <c r="Y24" s="80">
        <v>2.45534</v>
      </c>
      <c r="Z24" s="89">
        <v>2.43603645484007</v>
      </c>
      <c r="AA24" s="90" t="s">
        <v>15228</v>
      </c>
      <c r="AB24" s="51">
        <v>4530</v>
      </c>
      <c r="AC24" s="51">
        <v>45</v>
      </c>
      <c r="AD24" s="91" t="s">
        <v>15215</v>
      </c>
      <c r="AE24" s="50" t="s">
        <v>9354</v>
      </c>
      <c r="AF24" s="50" t="s">
        <v>15241</v>
      </c>
      <c r="AG24" s="71">
        <v>64.702677</v>
      </c>
      <c r="AH24" s="96">
        <v>5693835.576</v>
      </c>
      <c r="AI24" s="50"/>
      <c r="AJ24" s="50"/>
      <c r="AK24" s="48">
        <v>0</v>
      </c>
      <c r="AL24" s="50">
        <v>88000</v>
      </c>
      <c r="AM24" s="48">
        <v>4232800</v>
      </c>
      <c r="AN24" s="97">
        <v>0.0415241715607306</v>
      </c>
    </row>
    <row r="25" spans="1:40">
      <c r="A25" s="54" t="s">
        <v>69</v>
      </c>
      <c r="B25" s="54" t="s">
        <v>70</v>
      </c>
      <c r="C25" s="54" t="s">
        <v>71</v>
      </c>
      <c r="D25" s="55">
        <v>19000</v>
      </c>
      <c r="E25" s="56">
        <v>180.13</v>
      </c>
      <c r="F25" s="57" t="s">
        <v>122</v>
      </c>
      <c r="G25" s="58">
        <v>1</v>
      </c>
      <c r="H25" s="59">
        <v>180.13</v>
      </c>
      <c r="I25" s="72">
        <v>3422470</v>
      </c>
      <c r="J25" s="73">
        <v>0.0332992699614539</v>
      </c>
      <c r="K25" s="54">
        <v>9.34157287754465</v>
      </c>
      <c r="L25" s="74">
        <v>0.015040748348415</v>
      </c>
      <c r="M25" s="75">
        <v>0.2839354</v>
      </c>
      <c r="N25" s="75">
        <v>0.147586520846056</v>
      </c>
      <c r="O25" s="54">
        <v>2.75108180955286</v>
      </c>
      <c r="P25" s="76">
        <v>0.666163690454045</v>
      </c>
      <c r="Q25" s="81">
        <v>58.3248675690631</v>
      </c>
      <c r="R25" s="81">
        <v>76.1058103252976</v>
      </c>
      <c r="S25" s="54">
        <v>9.91615337145361</v>
      </c>
      <c r="T25" s="75">
        <v>0.311040420107</v>
      </c>
      <c r="U25" s="54">
        <v>12.0543230169</v>
      </c>
      <c r="V25" s="82">
        <v>0.76218</v>
      </c>
      <c r="W25" s="82">
        <v>-0.43086</v>
      </c>
      <c r="X25" s="82">
        <v>1</v>
      </c>
      <c r="Y25" s="82">
        <v>1.78475</v>
      </c>
      <c r="Z25" s="92">
        <v>1.69040093609171</v>
      </c>
      <c r="AA25" s="93" t="s">
        <v>15228</v>
      </c>
      <c r="AB25" s="57">
        <v>2510</v>
      </c>
      <c r="AC25" s="57">
        <v>25</v>
      </c>
      <c r="AD25" s="94" t="s">
        <v>15211</v>
      </c>
      <c r="AE25" s="56" t="s">
        <v>9617</v>
      </c>
      <c r="AF25" s="56" t="s">
        <v>15242</v>
      </c>
      <c r="AG25" s="76">
        <v>242.3054721</v>
      </c>
      <c r="AH25" s="98">
        <v>4603803.9699</v>
      </c>
      <c r="AI25" s="56"/>
      <c r="AJ25" s="56"/>
      <c r="AK25" s="54">
        <v>0</v>
      </c>
      <c r="AL25" s="56">
        <v>19000</v>
      </c>
      <c r="AM25" s="54">
        <v>3422470</v>
      </c>
      <c r="AN25" s="99">
        <v>0.0335747570028005</v>
      </c>
    </row>
    <row r="26" spans="1:40">
      <c r="A26" s="48" t="s">
        <v>51</v>
      </c>
      <c r="B26" s="48" t="s">
        <v>52</v>
      </c>
      <c r="C26" s="48" t="s">
        <v>53</v>
      </c>
      <c r="D26" s="49">
        <v>103000</v>
      </c>
      <c r="E26" s="50">
        <v>39.73</v>
      </c>
      <c r="F26" s="51" t="s">
        <v>122</v>
      </c>
      <c r="G26" s="52">
        <v>1</v>
      </c>
      <c r="H26" s="53">
        <v>39.73</v>
      </c>
      <c r="I26" s="67">
        <v>4092190</v>
      </c>
      <c r="J26" s="68">
        <v>0.0398153788180939</v>
      </c>
      <c r="K26" s="48">
        <v>10.2904267690961</v>
      </c>
      <c r="L26" s="69">
        <v>0.039220739994966</v>
      </c>
      <c r="M26" s="70">
        <v>0.1726333</v>
      </c>
      <c r="N26" s="70">
        <v>0.166379310344828</v>
      </c>
      <c r="O26" s="48">
        <v>2.09106798129458</v>
      </c>
      <c r="P26" s="71">
        <v>0.681388675512643</v>
      </c>
      <c r="Q26" s="79">
        <v>76.2046713986689</v>
      </c>
      <c r="R26" s="79">
        <v>78.9753570448162</v>
      </c>
      <c r="S26" s="48">
        <v>11.6921030482457</v>
      </c>
      <c r="T26" s="70">
        <v>0.206460535414</v>
      </c>
      <c r="U26" s="48">
        <v>12.109704</v>
      </c>
      <c r="V26" s="80">
        <v>1</v>
      </c>
      <c r="W26" s="80">
        <v>1</v>
      </c>
      <c r="X26" s="80">
        <v>0.21926</v>
      </c>
      <c r="Y26" s="80">
        <v>2.29733</v>
      </c>
      <c r="Z26" s="89">
        <v>2.31858344867651</v>
      </c>
      <c r="AA26" s="90" t="s">
        <v>15228</v>
      </c>
      <c r="AB26" s="51">
        <v>2550</v>
      </c>
      <c r="AC26" s="51">
        <v>25</v>
      </c>
      <c r="AD26" s="91" t="s">
        <v>15211</v>
      </c>
      <c r="AE26" s="50" t="s">
        <v>9775</v>
      </c>
      <c r="AF26" s="50" t="s">
        <v>15243</v>
      </c>
      <c r="AG26" s="71">
        <v>53.4436041</v>
      </c>
      <c r="AH26" s="96">
        <v>5504691.2223</v>
      </c>
      <c r="AI26" s="50"/>
      <c r="AJ26" s="50"/>
      <c r="AK26" s="48">
        <v>0</v>
      </c>
      <c r="AL26" s="50">
        <v>103000</v>
      </c>
      <c r="AM26" s="48">
        <v>4092190</v>
      </c>
      <c r="AN26" s="97">
        <v>0.0401447740547879</v>
      </c>
    </row>
    <row r="27" spans="1:40">
      <c r="A27" s="54" t="s">
        <v>55</v>
      </c>
      <c r="B27" s="54" t="s">
        <v>56</v>
      </c>
      <c r="C27" s="54" t="s">
        <v>57</v>
      </c>
      <c r="D27" s="55">
        <v>220000</v>
      </c>
      <c r="E27" s="56">
        <v>24.16</v>
      </c>
      <c r="F27" s="57" t="s">
        <v>15244</v>
      </c>
      <c r="G27" s="58">
        <v>1.302</v>
      </c>
      <c r="H27" s="59">
        <v>18.5560675883257</v>
      </c>
      <c r="I27" s="72">
        <v>4082334.86943164</v>
      </c>
      <c r="J27" s="73">
        <v>0.0397194923228723</v>
      </c>
      <c r="K27" s="54">
        <v>9.22898267273783</v>
      </c>
      <c r="L27" s="74">
        <v>0.0360898178807947</v>
      </c>
      <c r="M27" s="75">
        <v>0.1293002</v>
      </c>
      <c r="N27" s="75">
        <v>0</v>
      </c>
      <c r="O27" s="54">
        <v>1.11140371633343</v>
      </c>
      <c r="P27" s="76">
        <v>0.874633807731291</v>
      </c>
      <c r="Q27" s="81">
        <v>70.5095676796681</v>
      </c>
      <c r="R27" s="81">
        <v>60.4111371324486</v>
      </c>
      <c r="S27" s="54">
        <v>19.6867717279705</v>
      </c>
      <c r="T27" s="75">
        <v>0.06191974025</v>
      </c>
      <c r="U27" s="54">
        <v>36.786176064639</v>
      </c>
      <c r="V27" s="82">
        <v>1</v>
      </c>
      <c r="W27" s="82">
        <v>-0.40858</v>
      </c>
      <c r="X27" s="82">
        <v>0.91949</v>
      </c>
      <c r="Y27" s="82">
        <v>2.08239</v>
      </c>
      <c r="Z27" s="92">
        <v>2.18661965037822</v>
      </c>
      <c r="AA27" s="93" t="s">
        <v>15228</v>
      </c>
      <c r="AB27" s="57">
        <v>4030</v>
      </c>
      <c r="AC27" s="57">
        <v>40</v>
      </c>
      <c r="AD27" s="94" t="s">
        <v>15206</v>
      </c>
      <c r="AE27" s="56" t="s">
        <v>1112</v>
      </c>
      <c r="AF27" s="56" t="s">
        <v>15245</v>
      </c>
      <c r="AG27" s="76">
        <v>24.961065437788</v>
      </c>
      <c r="AH27" s="98">
        <v>5491434.39631336</v>
      </c>
      <c r="AI27" s="56"/>
      <c r="AJ27" s="56"/>
      <c r="AK27" s="54">
        <v>0</v>
      </c>
      <c r="AL27" s="56">
        <v>220000</v>
      </c>
      <c r="AM27" s="54">
        <v>4082334.86943164</v>
      </c>
      <c r="AN27" s="99">
        <v>0.0400480942843112</v>
      </c>
    </row>
    <row r="28" spans="1:40">
      <c r="A28" s="48" t="s">
        <v>112</v>
      </c>
      <c r="B28" s="48" t="s">
        <v>113</v>
      </c>
      <c r="C28" s="48" t="s">
        <v>114</v>
      </c>
      <c r="D28" s="49">
        <v>46300</v>
      </c>
      <c r="E28" s="50">
        <v>47.09</v>
      </c>
      <c r="F28" s="51" t="s">
        <v>122</v>
      </c>
      <c r="G28" s="52">
        <v>1</v>
      </c>
      <c r="H28" s="53">
        <v>47.09</v>
      </c>
      <c r="I28" s="67">
        <v>2180267</v>
      </c>
      <c r="J28" s="68">
        <v>0.0212131295295646</v>
      </c>
      <c r="K28" s="48">
        <v>8.42294676139575</v>
      </c>
      <c r="L28" s="69">
        <v>0.0159269483966872</v>
      </c>
      <c r="M28" s="70">
        <v>0.3348187</v>
      </c>
      <c r="N28" s="70">
        <v>0.131741133998726</v>
      </c>
      <c r="O28" s="48">
        <v>2.96712176216787</v>
      </c>
      <c r="P28" s="71">
        <v>0.590240477801146</v>
      </c>
      <c r="Q28" s="79">
        <v>39.6642920303193</v>
      </c>
      <c r="R28" s="79">
        <v>63.4424117858224</v>
      </c>
      <c r="S28" s="48">
        <v>12.8972003571448</v>
      </c>
      <c r="T28" s="70">
        <v>0.254628349483</v>
      </c>
      <c r="U28" s="48">
        <v>11.11660076621</v>
      </c>
      <c r="V28" s="80">
        <v>0.69675</v>
      </c>
      <c r="W28" s="80">
        <v>1</v>
      </c>
      <c r="X28" s="80">
        <v>0.71763</v>
      </c>
      <c r="Y28" s="80">
        <v>2.29099</v>
      </c>
      <c r="Z28" s="89">
        <v>2.07430445771491</v>
      </c>
      <c r="AA28" s="90" t="s">
        <v>15228</v>
      </c>
      <c r="AB28" s="51">
        <v>1510</v>
      </c>
      <c r="AC28" s="51">
        <v>15</v>
      </c>
      <c r="AD28" s="91" t="s">
        <v>15209</v>
      </c>
      <c r="AE28" s="50" t="s">
        <v>10886</v>
      </c>
      <c r="AF28" s="50" t="s">
        <v>15246</v>
      </c>
      <c r="AG28" s="71">
        <v>63.3440553</v>
      </c>
      <c r="AH28" s="96">
        <v>2932829.76039</v>
      </c>
      <c r="AI28" s="50"/>
      <c r="AJ28" s="50"/>
      <c r="AK28" s="48">
        <v>0</v>
      </c>
      <c r="AL28" s="50">
        <v>46300</v>
      </c>
      <c r="AM28" s="48">
        <v>2180267</v>
      </c>
      <c r="AN28" s="97">
        <v>0.0213886271395293</v>
      </c>
    </row>
    <row r="29" spans="1:40">
      <c r="A29" s="54" t="s">
        <v>29</v>
      </c>
      <c r="B29" s="54" t="s">
        <v>30</v>
      </c>
      <c r="C29" s="54" t="s">
        <v>31</v>
      </c>
      <c r="D29" s="55">
        <v>40600</v>
      </c>
      <c r="E29" s="56">
        <v>118.35</v>
      </c>
      <c r="F29" s="57" t="s">
        <v>122</v>
      </c>
      <c r="G29" s="58">
        <v>1</v>
      </c>
      <c r="H29" s="59">
        <v>118.35</v>
      </c>
      <c r="I29" s="72">
        <v>4805010</v>
      </c>
      <c r="J29" s="73">
        <v>0.0467508335083976</v>
      </c>
      <c r="K29" s="54">
        <v>17.7192940429635</v>
      </c>
      <c r="L29" s="74">
        <v>0.0270539923954373</v>
      </c>
      <c r="M29" s="75">
        <v>0.1241966</v>
      </c>
      <c r="N29" s="75">
        <v>0.0991199831009717</v>
      </c>
      <c r="O29" s="54">
        <v>2.3312291628647</v>
      </c>
      <c r="P29" s="76">
        <v>0.476717609891942</v>
      </c>
      <c r="Q29" s="81">
        <v>72.7111857001831</v>
      </c>
      <c r="R29" s="81">
        <v>84.7017998296602</v>
      </c>
      <c r="S29" s="54">
        <v>22.0211857389796</v>
      </c>
      <c r="T29" s="75">
        <v>0.0001</v>
      </c>
      <c r="U29" s="54">
        <v>51.2664101343</v>
      </c>
      <c r="V29" s="82">
        <v>0.18585</v>
      </c>
      <c r="W29" s="82">
        <v>0.51021</v>
      </c>
      <c r="X29" s="82">
        <v>-0.11763</v>
      </c>
      <c r="Y29" s="82">
        <v>0.47903</v>
      </c>
      <c r="Z29" s="92">
        <v>0.383128984274672</v>
      </c>
      <c r="AA29" s="93" t="s">
        <v>15228</v>
      </c>
      <c r="AB29" s="57">
        <v>1010</v>
      </c>
      <c r="AC29" s="57">
        <v>10</v>
      </c>
      <c r="AD29" s="94" t="s">
        <v>15247</v>
      </c>
      <c r="AE29" s="56" t="s">
        <v>11240</v>
      </c>
      <c r="AF29" s="56" t="s">
        <v>15248</v>
      </c>
      <c r="AG29" s="76">
        <v>159.2008695</v>
      </c>
      <c r="AH29" s="98">
        <v>6463555.3017</v>
      </c>
      <c r="AI29" s="56"/>
      <c r="AJ29" s="56"/>
      <c r="AK29" s="54">
        <v>0</v>
      </c>
      <c r="AL29" s="56">
        <v>40600</v>
      </c>
      <c r="AM29" s="54">
        <v>4805010</v>
      </c>
      <c r="AN29" s="99">
        <v>0.0471376062159862</v>
      </c>
    </row>
    <row r="30" spans="1:40">
      <c r="A30" s="48" t="s">
        <v>26</v>
      </c>
      <c r="B30" s="48" t="s">
        <v>27</v>
      </c>
      <c r="C30" s="48" t="s">
        <v>28</v>
      </c>
      <c r="D30" s="49">
        <v>103000</v>
      </c>
      <c r="E30" s="50">
        <v>51.64</v>
      </c>
      <c r="F30" s="51" t="s">
        <v>122</v>
      </c>
      <c r="G30" s="52">
        <v>1</v>
      </c>
      <c r="H30" s="53">
        <v>51.64</v>
      </c>
      <c r="I30" s="67">
        <v>5318920</v>
      </c>
      <c r="J30" s="68">
        <v>0.0517509731227377</v>
      </c>
      <c r="K30" s="48">
        <v>11.0776702569702</v>
      </c>
      <c r="L30" s="69">
        <v>0.0463204879938032</v>
      </c>
      <c r="M30" s="70">
        <v>0.3839143</v>
      </c>
      <c r="N30" s="70">
        <v>0.164193841982959</v>
      </c>
      <c r="O30" s="48">
        <v>4.20179074411505</v>
      </c>
      <c r="P30" s="71">
        <v>0.46406785971462</v>
      </c>
      <c r="Q30" s="79">
        <v>79.3930472525899</v>
      </c>
      <c r="R30" s="79">
        <v>77.1924205843639</v>
      </c>
      <c r="S30" s="48">
        <v>14.6862673162297</v>
      </c>
      <c r="T30" s="70">
        <v>0.366622200925</v>
      </c>
      <c r="U30" s="48">
        <v>213.1680772266</v>
      </c>
      <c r="V30" s="80">
        <v>1</v>
      </c>
      <c r="W30" s="80">
        <v>0.64107</v>
      </c>
      <c r="X30" s="80">
        <v>0.6522</v>
      </c>
      <c r="Y30" s="80">
        <v>2.47162</v>
      </c>
      <c r="Z30" s="89">
        <v>2.09473118298769</v>
      </c>
      <c r="AA30" s="90" t="s">
        <v>15228</v>
      </c>
      <c r="AB30" s="51">
        <v>5010</v>
      </c>
      <c r="AC30" s="51">
        <v>50</v>
      </c>
      <c r="AD30" s="91" t="s">
        <v>15204</v>
      </c>
      <c r="AE30" s="50" t="s">
        <v>11286</v>
      </c>
      <c r="AF30" s="50" t="s">
        <v>15249</v>
      </c>
      <c r="AG30" s="71">
        <v>69.4645788</v>
      </c>
      <c r="AH30" s="96">
        <v>7154851.6164</v>
      </c>
      <c r="AI30" s="50"/>
      <c r="AJ30" s="50"/>
      <c r="AK30" s="48">
        <v>0</v>
      </c>
      <c r="AL30" s="50">
        <v>103000</v>
      </c>
      <c r="AM30" s="48">
        <v>5318920</v>
      </c>
      <c r="AN30" s="97">
        <v>0.0521791123128429</v>
      </c>
    </row>
    <row r="31" spans="1:25">
      <c r="A31" s="60"/>
      <c r="B31" s="61"/>
      <c r="C31" s="61"/>
      <c r="D31" s="61"/>
      <c r="E31" s="62"/>
      <c r="F31" s="63"/>
      <c r="G31" s="64"/>
      <c r="H31" s="65"/>
      <c r="I31" s="65"/>
      <c r="J31" s="77"/>
      <c r="K31" s="64"/>
      <c r="L31" s="64"/>
      <c r="M31" s="64"/>
      <c r="N31" s="64"/>
      <c r="O31" s="64"/>
      <c r="P31" s="64"/>
      <c r="Q31" s="64"/>
      <c r="R31" s="83"/>
      <c r="S31" s="83"/>
      <c r="T31" s="64"/>
      <c r="U31" s="64"/>
      <c r="V31" s="84"/>
      <c r="W31" s="85"/>
      <c r="X31" s="86"/>
      <c r="Y31" s="86"/>
    </row>
    <row r="32" spans="1:25">
      <c r="A32" s="60"/>
      <c r="B32" s="61"/>
      <c r="C32" s="61"/>
      <c r="D32" s="61"/>
      <c r="E32" s="62"/>
      <c r="F32" s="63"/>
      <c r="G32" s="64"/>
      <c r="H32" s="65"/>
      <c r="I32" s="65"/>
      <c r="J32" s="77"/>
      <c r="K32" s="64"/>
      <c r="L32" s="64"/>
      <c r="M32" s="64"/>
      <c r="N32" s="64"/>
      <c r="O32" s="64"/>
      <c r="P32" s="64"/>
      <c r="Q32" s="64"/>
      <c r="R32" s="83"/>
      <c r="S32" s="83"/>
      <c r="T32" s="64"/>
      <c r="U32" s="64"/>
      <c r="V32" s="87" t="s">
        <v>15250</v>
      </c>
      <c r="W32" s="88">
        <v>0.2</v>
      </c>
      <c r="X32" s="87">
        <v>0.3</v>
      </c>
      <c r="Y32" s="86"/>
    </row>
    <row r="33" spans="1:25">
      <c r="A33" s="60"/>
      <c r="B33" s="61"/>
      <c r="C33" s="61"/>
      <c r="D33" s="61"/>
      <c r="E33" s="62"/>
      <c r="F33" s="63"/>
      <c r="G33" s="64"/>
      <c r="H33" s="65"/>
      <c r="I33" s="65"/>
      <c r="J33" s="77"/>
      <c r="K33" s="64"/>
      <c r="L33" s="64"/>
      <c r="M33" s="64"/>
      <c r="N33" s="64"/>
      <c r="O33" s="64"/>
      <c r="P33" s="64"/>
      <c r="Q33" s="64"/>
      <c r="R33" s="83"/>
      <c r="S33" s="83"/>
      <c r="T33" s="64"/>
      <c r="U33" s="64"/>
      <c r="V33" s="84">
        <f t="shared" ref="V33:X33" si="0">V32*V27</f>
        <v>0.5</v>
      </c>
      <c r="W33" s="84">
        <f t="shared" si="0"/>
        <v>-0.081716</v>
      </c>
      <c r="X33" s="84">
        <f t="shared" si="0"/>
        <v>0.275847</v>
      </c>
      <c r="Y33" s="84">
        <f>SUM(V28:X28)</f>
        <v>2.41438</v>
      </c>
    </row>
    <row r="34" spans="1:25">
      <c r="A34" s="60"/>
      <c r="B34" s="61"/>
      <c r="C34" s="61"/>
      <c r="D34" s="61"/>
      <c r="E34" s="62"/>
      <c r="F34" s="63"/>
      <c r="G34" s="64"/>
      <c r="H34" s="65"/>
      <c r="I34" s="65"/>
      <c r="J34" s="77"/>
      <c r="K34" s="64"/>
      <c r="L34" s="64"/>
      <c r="M34" s="64"/>
      <c r="N34" s="64"/>
      <c r="O34" s="64"/>
      <c r="P34" s="64"/>
      <c r="Q34" s="64"/>
      <c r="R34" s="83"/>
      <c r="S34" s="83"/>
      <c r="T34" s="64"/>
      <c r="U34" s="64"/>
      <c r="W34" s="85"/>
      <c r="X34" s="86"/>
      <c r="Y34" s="86"/>
    </row>
    <row r="35" spans="1:25">
      <c r="A35" s="60"/>
      <c r="B35" s="61"/>
      <c r="C35" s="61"/>
      <c r="D35" s="61"/>
      <c r="E35" s="62"/>
      <c r="F35" s="63"/>
      <c r="G35" s="64"/>
      <c r="H35" s="65"/>
      <c r="I35" s="65"/>
      <c r="J35" s="77"/>
      <c r="K35" s="64"/>
      <c r="L35" s="64"/>
      <c r="M35" s="64"/>
      <c r="N35" s="64"/>
      <c r="O35" s="64"/>
      <c r="P35" s="64"/>
      <c r="Q35" s="64"/>
      <c r="R35" s="83"/>
      <c r="S35" s="83"/>
      <c r="T35" s="64"/>
      <c r="U35" s="64"/>
      <c r="V35" s="84"/>
      <c r="W35" s="85"/>
      <c r="X35" s="86"/>
      <c r="Y35" s="86"/>
    </row>
    <row r="36" spans="1:25">
      <c r="A36" s="60"/>
      <c r="B36" s="61"/>
      <c r="C36" s="61"/>
      <c r="D36" s="61"/>
      <c r="E36" s="62"/>
      <c r="F36" s="63"/>
      <c r="G36" s="64"/>
      <c r="H36" s="65"/>
      <c r="I36" s="65"/>
      <c r="J36" s="77"/>
      <c r="K36" s="64"/>
      <c r="L36" s="64"/>
      <c r="M36" s="64"/>
      <c r="N36" s="64"/>
      <c r="O36" s="64"/>
      <c r="P36" s="64"/>
      <c r="Q36" s="64"/>
      <c r="R36" s="83"/>
      <c r="S36" s="83"/>
      <c r="T36" s="64"/>
      <c r="U36" s="64"/>
      <c r="V36" s="84"/>
      <c r="W36" s="85"/>
      <c r="X36" s="86"/>
      <c r="Y36" s="86"/>
    </row>
    <row r="37" spans="1:25">
      <c r="A37" s="60"/>
      <c r="B37" s="61"/>
      <c r="C37" s="61"/>
      <c r="D37" s="61"/>
      <c r="E37" s="62"/>
      <c r="F37" s="63"/>
      <c r="G37" s="64"/>
      <c r="H37" s="65"/>
      <c r="I37" s="65"/>
      <c r="J37" s="77"/>
      <c r="K37" s="64"/>
      <c r="L37" s="64"/>
      <c r="M37" s="64"/>
      <c r="N37" s="64"/>
      <c r="O37" s="64"/>
      <c r="P37" s="64"/>
      <c r="Q37" s="64"/>
      <c r="R37" s="83"/>
      <c r="S37" s="83"/>
      <c r="T37" s="64"/>
      <c r="U37" s="64"/>
      <c r="V37" s="84"/>
      <c r="W37" s="85"/>
      <c r="X37" s="86"/>
      <c r="Y37" s="86"/>
    </row>
    <row r="38" spans="1:25">
      <c r="A38" s="60"/>
      <c r="B38" s="61"/>
      <c r="C38" s="61"/>
      <c r="D38" s="61"/>
      <c r="E38" s="62"/>
      <c r="F38" s="63"/>
      <c r="G38" s="64"/>
      <c r="H38" s="65"/>
      <c r="I38" s="65"/>
      <c r="J38" s="77"/>
      <c r="K38" s="64"/>
      <c r="L38" s="64"/>
      <c r="M38" s="64"/>
      <c r="N38" s="64"/>
      <c r="O38" s="64"/>
      <c r="P38" s="64"/>
      <c r="Q38" s="64"/>
      <c r="R38" s="83"/>
      <c r="S38" s="83"/>
      <c r="T38" s="64"/>
      <c r="U38" s="64"/>
      <c r="V38" s="84"/>
      <c r="W38" s="85"/>
      <c r="X38" s="86"/>
      <c r="Y38" s="86"/>
    </row>
    <row r="39" spans="1:25">
      <c r="A39" s="60"/>
      <c r="B39" s="61"/>
      <c r="C39" s="61"/>
      <c r="D39" s="61"/>
      <c r="E39" s="62"/>
      <c r="F39" s="63"/>
      <c r="G39" s="64"/>
      <c r="H39" s="65"/>
      <c r="I39" s="65"/>
      <c r="J39" s="77"/>
      <c r="K39" s="64"/>
      <c r="L39" s="64"/>
      <c r="M39" s="64"/>
      <c r="N39" s="64"/>
      <c r="O39" s="64"/>
      <c r="P39" s="64"/>
      <c r="Q39" s="64"/>
      <c r="R39" s="83"/>
      <c r="S39" s="83"/>
      <c r="T39" s="64"/>
      <c r="U39" s="64"/>
      <c r="V39" s="84"/>
      <c r="W39" s="85"/>
      <c r="X39" s="86"/>
      <c r="Y39" s="86"/>
    </row>
    <row r="40" spans="1:25">
      <c r="A40" s="60"/>
      <c r="B40" s="61"/>
      <c r="C40" s="61"/>
      <c r="D40" s="61"/>
      <c r="E40" s="62"/>
      <c r="F40" s="63"/>
      <c r="G40" s="64"/>
      <c r="H40" s="65"/>
      <c r="I40" s="65"/>
      <c r="J40" s="77"/>
      <c r="K40" s="64"/>
      <c r="L40" s="64"/>
      <c r="M40" s="64"/>
      <c r="N40" s="64"/>
      <c r="O40" s="64"/>
      <c r="P40" s="64"/>
      <c r="Q40" s="64"/>
      <c r="R40" s="83"/>
      <c r="S40" s="83"/>
      <c r="T40" s="64"/>
      <c r="U40" s="64"/>
      <c r="V40" s="84"/>
      <c r="W40" s="85"/>
      <c r="X40" s="86"/>
      <c r="Y40" s="86"/>
    </row>
    <row r="41" spans="1:25">
      <c r="A41" s="60"/>
      <c r="B41" s="61"/>
      <c r="C41" s="61"/>
      <c r="D41" s="61"/>
      <c r="E41" s="62"/>
      <c r="F41" s="63"/>
      <c r="G41" s="64"/>
      <c r="H41" s="65"/>
      <c r="I41" s="65"/>
      <c r="J41" s="77"/>
      <c r="K41" s="64"/>
      <c r="L41" s="64"/>
      <c r="M41" s="64"/>
      <c r="N41" s="64"/>
      <c r="O41" s="64"/>
      <c r="P41" s="64"/>
      <c r="Q41" s="64"/>
      <c r="R41" s="83"/>
      <c r="S41" s="83"/>
      <c r="T41" s="64"/>
      <c r="U41" s="64"/>
      <c r="V41" s="84"/>
      <c r="W41" s="85"/>
      <c r="X41" s="86"/>
      <c r="Y41" s="86"/>
    </row>
    <row r="42" spans="1:25">
      <c r="A42" s="60"/>
      <c r="B42" s="61"/>
      <c r="C42" s="61"/>
      <c r="D42" s="61"/>
      <c r="E42" s="62"/>
      <c r="F42" s="63"/>
      <c r="G42" s="64"/>
      <c r="H42" s="65"/>
      <c r="I42" s="65"/>
      <c r="J42" s="77"/>
      <c r="K42" s="64"/>
      <c r="L42" s="64"/>
      <c r="M42" s="64"/>
      <c r="N42" s="64"/>
      <c r="O42" s="64"/>
      <c r="P42" s="64"/>
      <c r="Q42" s="64"/>
      <c r="R42" s="83"/>
      <c r="S42" s="83"/>
      <c r="T42" s="64"/>
      <c r="U42" s="64"/>
      <c r="V42" s="84"/>
      <c r="W42" s="85"/>
      <c r="X42" s="86"/>
      <c r="Y42" s="86"/>
    </row>
    <row r="43" spans="1:25">
      <c r="A43" s="60"/>
      <c r="B43" s="61"/>
      <c r="C43" s="61"/>
      <c r="D43" s="61"/>
      <c r="E43" s="62"/>
      <c r="F43" s="63"/>
      <c r="G43" s="64"/>
      <c r="H43" s="65"/>
      <c r="I43" s="65"/>
      <c r="J43" s="77"/>
      <c r="K43" s="64"/>
      <c r="L43" s="64"/>
      <c r="M43" s="64"/>
      <c r="N43" s="64"/>
      <c r="O43" s="64"/>
      <c r="P43" s="64"/>
      <c r="Q43" s="64"/>
      <c r="R43" s="83"/>
      <c r="S43" s="83"/>
      <c r="T43" s="64"/>
      <c r="U43" s="64"/>
      <c r="V43" s="84"/>
      <c r="W43" s="85"/>
      <c r="X43" s="86"/>
      <c r="Y43" s="86"/>
    </row>
    <row r="44" spans="1:25">
      <c r="A44" s="60"/>
      <c r="B44" s="61"/>
      <c r="C44" s="61"/>
      <c r="D44" s="61"/>
      <c r="E44" s="62"/>
      <c r="F44" s="63"/>
      <c r="G44" s="64"/>
      <c r="H44" s="65"/>
      <c r="I44" s="65"/>
      <c r="J44" s="77"/>
      <c r="K44" s="64"/>
      <c r="L44" s="64"/>
      <c r="M44" s="64"/>
      <c r="N44" s="64"/>
      <c r="O44" s="64"/>
      <c r="P44" s="64"/>
      <c r="Q44" s="64"/>
      <c r="R44" s="83"/>
      <c r="S44" s="83"/>
      <c r="T44" s="64"/>
      <c r="U44" s="64"/>
      <c r="V44" s="84"/>
      <c r="W44" s="85"/>
      <c r="X44" s="86"/>
      <c r="Y44" s="86"/>
    </row>
    <row r="45" spans="1:25">
      <c r="A45" s="60"/>
      <c r="B45" s="61"/>
      <c r="C45" s="61"/>
      <c r="D45" s="61"/>
      <c r="E45" s="62"/>
      <c r="F45" s="63"/>
      <c r="G45" s="64"/>
      <c r="H45" s="65"/>
      <c r="I45" s="65"/>
      <c r="J45" s="77"/>
      <c r="K45" s="64"/>
      <c r="L45" s="64"/>
      <c r="M45" s="64"/>
      <c r="N45" s="64"/>
      <c r="O45" s="64"/>
      <c r="P45" s="64"/>
      <c r="Q45" s="64"/>
      <c r="R45" s="83"/>
      <c r="S45" s="83"/>
      <c r="T45" s="64"/>
      <c r="U45" s="64"/>
      <c r="V45" s="84"/>
      <c r="W45" s="85"/>
      <c r="X45" s="86"/>
      <c r="Y45" s="86"/>
    </row>
    <row r="46" spans="1:25">
      <c r="A46" s="60"/>
      <c r="B46" s="61"/>
      <c r="C46" s="61"/>
      <c r="D46" s="61"/>
      <c r="E46" s="62"/>
      <c r="F46" s="63"/>
      <c r="G46" s="64"/>
      <c r="H46" s="65"/>
      <c r="I46" s="65"/>
      <c r="J46" s="77"/>
      <c r="K46" s="64"/>
      <c r="L46" s="64"/>
      <c r="M46" s="64"/>
      <c r="N46" s="64"/>
      <c r="O46" s="64"/>
      <c r="P46" s="64"/>
      <c r="Q46" s="64"/>
      <c r="R46" s="83"/>
      <c r="S46" s="83"/>
      <c r="T46" s="64"/>
      <c r="U46" s="64"/>
      <c r="V46" s="84"/>
      <c r="W46" s="85"/>
      <c r="X46" s="86"/>
      <c r="Y46" s="86"/>
    </row>
    <row r="47" spans="1:25">
      <c r="A47" s="60"/>
      <c r="B47" s="61"/>
      <c r="C47" s="61"/>
      <c r="D47" s="61"/>
      <c r="E47" s="62"/>
      <c r="F47" s="63"/>
      <c r="G47" s="64"/>
      <c r="H47" s="65"/>
      <c r="I47" s="65"/>
      <c r="J47" s="77"/>
      <c r="K47" s="64"/>
      <c r="L47" s="64"/>
      <c r="M47" s="64"/>
      <c r="N47" s="64"/>
      <c r="O47" s="64"/>
      <c r="P47" s="64"/>
      <c r="Q47" s="64"/>
      <c r="R47" s="83"/>
      <c r="S47" s="83"/>
      <c r="T47" s="64"/>
      <c r="U47" s="64"/>
      <c r="V47" s="84"/>
      <c r="W47" s="85"/>
      <c r="X47" s="86"/>
      <c r="Y47" s="86"/>
    </row>
    <row r="48" spans="1:25">
      <c r="A48" s="60"/>
      <c r="B48" s="61"/>
      <c r="C48" s="61"/>
      <c r="D48" s="61"/>
      <c r="E48" s="62"/>
      <c r="F48" s="63"/>
      <c r="G48" s="64"/>
      <c r="H48" s="65"/>
      <c r="I48" s="65"/>
      <c r="J48" s="77"/>
      <c r="K48" s="64"/>
      <c r="L48" s="64"/>
      <c r="M48" s="64"/>
      <c r="N48" s="64"/>
      <c r="O48" s="64"/>
      <c r="P48" s="64"/>
      <c r="Q48" s="64"/>
      <c r="R48" s="83"/>
      <c r="S48" s="83"/>
      <c r="T48" s="64"/>
      <c r="U48" s="64"/>
      <c r="V48" s="84"/>
      <c r="W48" s="85"/>
      <c r="X48" s="86"/>
      <c r="Y48" s="86"/>
    </row>
    <row r="49" spans="1:25">
      <c r="A49" s="60"/>
      <c r="B49" s="61"/>
      <c r="C49" s="61"/>
      <c r="D49" s="61"/>
      <c r="E49" s="62"/>
      <c r="F49" s="63"/>
      <c r="G49" s="64"/>
      <c r="H49" s="65"/>
      <c r="I49" s="65"/>
      <c r="J49" s="77"/>
      <c r="K49" s="64"/>
      <c r="L49" s="64"/>
      <c r="M49" s="64"/>
      <c r="N49" s="64"/>
      <c r="O49" s="64"/>
      <c r="P49" s="64"/>
      <c r="Q49" s="64"/>
      <c r="R49" s="83"/>
      <c r="S49" s="83"/>
      <c r="T49" s="64"/>
      <c r="U49" s="64"/>
      <c r="V49" s="84"/>
      <c r="W49" s="85"/>
      <c r="X49" s="86"/>
      <c r="Y49" s="86"/>
    </row>
    <row r="50" spans="1:25">
      <c r="A50" s="60"/>
      <c r="B50" s="61"/>
      <c r="C50" s="61"/>
      <c r="D50" s="61"/>
      <c r="E50" s="62"/>
      <c r="F50" s="63"/>
      <c r="G50" s="64"/>
      <c r="H50" s="65"/>
      <c r="I50" s="65"/>
      <c r="J50" s="77"/>
      <c r="K50" s="64"/>
      <c r="L50" s="64"/>
      <c r="M50" s="64"/>
      <c r="N50" s="64"/>
      <c r="O50" s="64"/>
      <c r="P50" s="64"/>
      <c r="Q50" s="64"/>
      <c r="R50" s="83"/>
      <c r="S50" s="83"/>
      <c r="T50" s="64"/>
      <c r="U50" s="64"/>
      <c r="V50" s="84"/>
      <c r="W50" s="85"/>
      <c r="X50" s="86"/>
      <c r="Y50" s="86"/>
    </row>
    <row r="51" spans="1:25">
      <c r="A51" s="60"/>
      <c r="B51" s="61"/>
      <c r="C51" s="61"/>
      <c r="D51" s="61"/>
      <c r="E51" s="62"/>
      <c r="F51" s="63"/>
      <c r="G51" s="64"/>
      <c r="H51" s="65"/>
      <c r="I51" s="65"/>
      <c r="J51" s="77"/>
      <c r="K51" s="64"/>
      <c r="L51" s="64"/>
      <c r="M51" s="64"/>
      <c r="N51" s="64"/>
      <c r="O51" s="64"/>
      <c r="P51" s="64"/>
      <c r="Q51" s="64"/>
      <c r="R51" s="83"/>
      <c r="S51" s="83"/>
      <c r="T51" s="64"/>
      <c r="U51" s="64"/>
      <c r="V51" s="84"/>
      <c r="W51" s="85"/>
      <c r="X51" s="86"/>
      <c r="Y51" s="86"/>
    </row>
    <row r="52" spans="1:25">
      <c r="A52" s="60"/>
      <c r="B52" s="61"/>
      <c r="C52" s="61"/>
      <c r="D52" s="61"/>
      <c r="E52" s="62"/>
      <c r="F52" s="63"/>
      <c r="G52" s="64"/>
      <c r="H52" s="65"/>
      <c r="I52" s="65"/>
      <c r="J52" s="77"/>
      <c r="K52" s="64"/>
      <c r="L52" s="64"/>
      <c r="M52" s="64"/>
      <c r="N52" s="64"/>
      <c r="O52" s="64"/>
      <c r="P52" s="64"/>
      <c r="Q52" s="64"/>
      <c r="R52" s="83"/>
      <c r="S52" s="83"/>
      <c r="T52" s="64"/>
      <c r="U52" s="64"/>
      <c r="V52" s="84"/>
      <c r="W52" s="85"/>
      <c r="X52" s="86"/>
      <c r="Y52" s="86"/>
    </row>
    <row r="53" spans="1:25">
      <c r="A53" s="60"/>
      <c r="B53" s="61"/>
      <c r="C53" s="61"/>
      <c r="D53" s="61"/>
      <c r="E53" s="62"/>
      <c r="F53" s="63"/>
      <c r="G53" s="64"/>
      <c r="H53" s="65"/>
      <c r="I53" s="65"/>
      <c r="J53" s="77"/>
      <c r="K53" s="64"/>
      <c r="L53" s="64"/>
      <c r="M53" s="64"/>
      <c r="N53" s="64"/>
      <c r="O53" s="64"/>
      <c r="P53" s="64"/>
      <c r="Q53" s="64"/>
      <c r="R53" s="83"/>
      <c r="S53" s="83"/>
      <c r="T53" s="64"/>
      <c r="U53" s="64"/>
      <c r="V53" s="84"/>
      <c r="W53" s="85"/>
      <c r="X53" s="86"/>
      <c r="Y53" s="86"/>
    </row>
    <row r="54" spans="1:25">
      <c r="A54" s="60"/>
      <c r="B54" s="61"/>
      <c r="C54" s="61"/>
      <c r="D54" s="61"/>
      <c r="E54" s="62"/>
      <c r="F54" s="63"/>
      <c r="G54" s="64"/>
      <c r="H54" s="65"/>
      <c r="I54" s="65"/>
      <c r="J54" s="77"/>
      <c r="K54" s="64"/>
      <c r="L54" s="64"/>
      <c r="M54" s="64"/>
      <c r="N54" s="64"/>
      <c r="O54" s="64"/>
      <c r="P54" s="64"/>
      <c r="Q54" s="64"/>
      <c r="R54" s="83"/>
      <c r="S54" s="83"/>
      <c r="T54" s="64"/>
      <c r="U54" s="64"/>
      <c r="V54" s="84"/>
      <c r="W54" s="85"/>
      <c r="X54" s="86"/>
      <c r="Y54" s="86"/>
    </row>
    <row r="55" spans="1:25">
      <c r="A55" s="60"/>
      <c r="B55" s="61"/>
      <c r="C55" s="61"/>
      <c r="D55" s="61"/>
      <c r="E55" s="62"/>
      <c r="F55" s="63"/>
      <c r="G55" s="64"/>
      <c r="H55" s="65"/>
      <c r="I55" s="65"/>
      <c r="J55" s="77"/>
      <c r="K55" s="64"/>
      <c r="L55" s="64"/>
      <c r="M55" s="64"/>
      <c r="N55" s="64"/>
      <c r="O55" s="64"/>
      <c r="P55" s="64"/>
      <c r="Q55" s="64"/>
      <c r="R55" s="83"/>
      <c r="S55" s="83"/>
      <c r="T55" s="64"/>
      <c r="U55" s="64"/>
      <c r="V55" s="84"/>
      <c r="W55" s="85"/>
      <c r="X55" s="86"/>
      <c r="Y55" s="86"/>
    </row>
    <row r="56" spans="1:25">
      <c r="A56" s="60"/>
      <c r="B56" s="61"/>
      <c r="C56" s="61"/>
      <c r="D56" s="61"/>
      <c r="E56" s="62"/>
      <c r="F56" s="63"/>
      <c r="G56" s="64"/>
      <c r="H56" s="65"/>
      <c r="I56" s="65"/>
      <c r="J56" s="77"/>
      <c r="K56" s="64"/>
      <c r="L56" s="64"/>
      <c r="M56" s="64"/>
      <c r="N56" s="64"/>
      <c r="O56" s="64"/>
      <c r="P56" s="64"/>
      <c r="Q56" s="64"/>
      <c r="R56" s="83"/>
      <c r="S56" s="83"/>
      <c r="T56" s="64"/>
      <c r="U56" s="64"/>
      <c r="V56" s="84"/>
      <c r="W56" s="85"/>
      <c r="X56" s="86"/>
      <c r="Y56" s="86"/>
    </row>
    <row r="57" spans="1:25">
      <c r="A57" s="60"/>
      <c r="B57" s="61"/>
      <c r="C57" s="61"/>
      <c r="D57" s="61"/>
      <c r="E57" s="62"/>
      <c r="F57" s="63"/>
      <c r="G57" s="64"/>
      <c r="H57" s="65"/>
      <c r="I57" s="65"/>
      <c r="J57" s="77"/>
      <c r="K57" s="64"/>
      <c r="L57" s="64"/>
      <c r="M57" s="64"/>
      <c r="N57" s="64"/>
      <c r="O57" s="64"/>
      <c r="P57" s="64"/>
      <c r="Q57" s="64"/>
      <c r="R57" s="83"/>
      <c r="S57" s="83"/>
      <c r="T57" s="64"/>
      <c r="U57" s="64"/>
      <c r="V57" s="84"/>
      <c r="W57" s="85"/>
      <c r="X57" s="86"/>
      <c r="Y57" s="86"/>
    </row>
    <row r="58" spans="1:25">
      <c r="A58" s="60"/>
      <c r="B58" s="61"/>
      <c r="C58" s="61"/>
      <c r="D58" s="61"/>
      <c r="E58" s="62"/>
      <c r="F58" s="63"/>
      <c r="G58" s="64"/>
      <c r="H58" s="65"/>
      <c r="I58" s="65"/>
      <c r="J58" s="77"/>
      <c r="K58" s="64"/>
      <c r="L58" s="64"/>
      <c r="M58" s="64"/>
      <c r="N58" s="64"/>
      <c r="O58" s="64"/>
      <c r="P58" s="64"/>
      <c r="Q58" s="64"/>
      <c r="R58" s="83"/>
      <c r="S58" s="83"/>
      <c r="T58" s="64"/>
      <c r="U58" s="64"/>
      <c r="V58" s="84"/>
      <c r="W58" s="85"/>
      <c r="X58" s="86"/>
      <c r="Y58" s="86"/>
    </row>
    <row r="59" spans="1:25">
      <c r="A59" s="60"/>
      <c r="B59" s="61"/>
      <c r="C59" s="61"/>
      <c r="D59" s="61"/>
      <c r="E59" s="62"/>
      <c r="F59" s="63"/>
      <c r="G59" s="64"/>
      <c r="H59" s="65"/>
      <c r="I59" s="65"/>
      <c r="J59" s="77"/>
      <c r="K59" s="64"/>
      <c r="L59" s="64"/>
      <c r="M59" s="64"/>
      <c r="N59" s="64"/>
      <c r="O59" s="64"/>
      <c r="P59" s="64"/>
      <c r="Q59" s="64"/>
      <c r="R59" s="83"/>
      <c r="S59" s="83"/>
      <c r="T59" s="64"/>
      <c r="U59" s="64"/>
      <c r="V59" s="84"/>
      <c r="W59" s="85"/>
      <c r="X59" s="86"/>
      <c r="Y59" s="86"/>
    </row>
    <row r="60" spans="1:25">
      <c r="A60" s="60"/>
      <c r="B60" s="61"/>
      <c r="C60" s="61"/>
      <c r="D60" s="61"/>
      <c r="E60" s="62"/>
      <c r="F60" s="63"/>
      <c r="G60" s="64"/>
      <c r="H60" s="65"/>
      <c r="I60" s="65"/>
      <c r="J60" s="77"/>
      <c r="K60" s="64"/>
      <c r="L60" s="64"/>
      <c r="M60" s="64"/>
      <c r="N60" s="64"/>
      <c r="O60" s="64"/>
      <c r="P60" s="64"/>
      <c r="Q60" s="64"/>
      <c r="R60" s="83"/>
      <c r="S60" s="83"/>
      <c r="T60" s="64"/>
      <c r="U60" s="64"/>
      <c r="V60" s="84"/>
      <c r="W60" s="85"/>
      <c r="X60" s="86"/>
      <c r="Y60" s="86"/>
    </row>
    <row r="61" spans="1:25">
      <c r="A61" s="60"/>
      <c r="B61" s="61"/>
      <c r="C61" s="61"/>
      <c r="D61" s="61"/>
      <c r="E61" s="62"/>
      <c r="F61" s="63"/>
      <c r="G61" s="64"/>
      <c r="H61" s="65"/>
      <c r="I61" s="65"/>
      <c r="J61" s="77"/>
      <c r="K61" s="64"/>
      <c r="L61" s="64"/>
      <c r="M61" s="64"/>
      <c r="N61" s="64"/>
      <c r="O61" s="64"/>
      <c r="P61" s="64"/>
      <c r="Q61" s="64"/>
      <c r="R61" s="83"/>
      <c r="S61" s="83"/>
      <c r="T61" s="64"/>
      <c r="U61" s="64"/>
      <c r="V61" s="84"/>
      <c r="W61" s="85"/>
      <c r="X61" s="86"/>
      <c r="Y61" s="86"/>
    </row>
    <row r="62" spans="1:25">
      <c r="A62" s="60"/>
      <c r="B62" s="61"/>
      <c r="C62" s="61"/>
      <c r="D62" s="61"/>
      <c r="E62" s="62"/>
      <c r="F62" s="63"/>
      <c r="G62" s="64"/>
      <c r="H62" s="65"/>
      <c r="I62" s="65"/>
      <c r="J62" s="77"/>
      <c r="K62" s="64"/>
      <c r="L62" s="64"/>
      <c r="M62" s="64"/>
      <c r="N62" s="64"/>
      <c r="O62" s="64"/>
      <c r="P62" s="64"/>
      <c r="Q62" s="64"/>
      <c r="R62" s="83"/>
      <c r="S62" s="83"/>
      <c r="T62" s="64"/>
      <c r="U62" s="64"/>
      <c r="V62" s="84"/>
      <c r="W62" s="85"/>
      <c r="X62" s="86"/>
      <c r="Y62" s="86"/>
    </row>
    <row r="63" spans="1:25">
      <c r="A63" s="60"/>
      <c r="B63" s="61"/>
      <c r="C63" s="61"/>
      <c r="D63" s="61"/>
      <c r="E63" s="62"/>
      <c r="F63" s="63"/>
      <c r="G63" s="64"/>
      <c r="H63" s="65"/>
      <c r="I63" s="65"/>
      <c r="J63" s="77"/>
      <c r="K63" s="64"/>
      <c r="L63" s="64"/>
      <c r="M63" s="64"/>
      <c r="N63" s="64"/>
      <c r="O63" s="64"/>
      <c r="P63" s="64"/>
      <c r="Q63" s="64"/>
      <c r="R63" s="83"/>
      <c r="S63" s="83"/>
      <c r="T63" s="64"/>
      <c r="U63" s="64"/>
      <c r="V63" s="84"/>
      <c r="W63" s="85"/>
      <c r="X63" s="86"/>
      <c r="Y63" s="86"/>
    </row>
    <row r="64" spans="1:25">
      <c r="A64" s="60"/>
      <c r="B64" s="61"/>
      <c r="C64" s="61"/>
      <c r="D64" s="61"/>
      <c r="E64" s="62"/>
      <c r="F64" s="63"/>
      <c r="G64" s="64"/>
      <c r="H64" s="65"/>
      <c r="I64" s="65"/>
      <c r="J64" s="77"/>
      <c r="K64" s="64"/>
      <c r="L64" s="64"/>
      <c r="M64" s="64"/>
      <c r="N64" s="64"/>
      <c r="O64" s="64"/>
      <c r="P64" s="64"/>
      <c r="Q64" s="64"/>
      <c r="R64" s="83"/>
      <c r="S64" s="83"/>
      <c r="T64" s="64"/>
      <c r="U64" s="64"/>
      <c r="V64" s="84"/>
      <c r="W64" s="85"/>
      <c r="X64" s="86"/>
      <c r="Y64" s="86"/>
    </row>
    <row r="65" spans="1:25">
      <c r="A65" s="60"/>
      <c r="B65" s="61"/>
      <c r="C65" s="61"/>
      <c r="D65" s="61"/>
      <c r="E65" s="62"/>
      <c r="F65" s="63"/>
      <c r="G65" s="64"/>
      <c r="H65" s="65"/>
      <c r="I65" s="65"/>
      <c r="J65" s="77"/>
      <c r="K65" s="64"/>
      <c r="L65" s="64"/>
      <c r="M65" s="64"/>
      <c r="N65" s="64"/>
      <c r="O65" s="64"/>
      <c r="P65" s="64"/>
      <c r="Q65" s="64"/>
      <c r="R65" s="83"/>
      <c r="S65" s="83"/>
      <c r="T65" s="64"/>
      <c r="U65" s="64"/>
      <c r="V65" s="84"/>
      <c r="W65" s="85"/>
      <c r="X65" s="86"/>
      <c r="Y65" s="86"/>
    </row>
    <row r="66" spans="1:25">
      <c r="A66" s="60"/>
      <c r="B66" s="61"/>
      <c r="C66" s="61"/>
      <c r="D66" s="61"/>
      <c r="E66" s="62"/>
      <c r="F66" s="63"/>
      <c r="G66" s="64"/>
      <c r="H66" s="65"/>
      <c r="I66" s="65"/>
      <c r="J66" s="77"/>
      <c r="K66" s="64"/>
      <c r="L66" s="64"/>
      <c r="M66" s="64"/>
      <c r="N66" s="64"/>
      <c r="O66" s="64"/>
      <c r="P66" s="64"/>
      <c r="Q66" s="64"/>
      <c r="R66" s="83"/>
      <c r="S66" s="83"/>
      <c r="T66" s="64"/>
      <c r="U66" s="64"/>
      <c r="V66" s="84"/>
      <c r="W66" s="85"/>
      <c r="X66" s="86"/>
      <c r="Y66" s="86"/>
    </row>
    <row r="67" spans="1:25">
      <c r="A67" s="60"/>
      <c r="B67" s="61"/>
      <c r="C67" s="61"/>
      <c r="D67" s="61"/>
      <c r="E67" s="62"/>
      <c r="F67" s="63"/>
      <c r="G67" s="64"/>
      <c r="H67" s="65"/>
      <c r="I67" s="65"/>
      <c r="J67" s="77"/>
      <c r="K67" s="64"/>
      <c r="L67" s="64"/>
      <c r="M67" s="64"/>
      <c r="N67" s="64"/>
      <c r="O67" s="64"/>
      <c r="P67" s="64"/>
      <c r="Q67" s="64"/>
      <c r="R67" s="83"/>
      <c r="S67" s="83"/>
      <c r="T67" s="64"/>
      <c r="U67" s="64"/>
      <c r="V67" s="84"/>
      <c r="W67" s="85"/>
      <c r="X67" s="86"/>
      <c r="Y67" s="86"/>
    </row>
    <row r="68" spans="1:25">
      <c r="A68" s="60"/>
      <c r="B68" s="61"/>
      <c r="C68" s="61"/>
      <c r="D68" s="61"/>
      <c r="E68" s="62"/>
      <c r="F68" s="63"/>
      <c r="G68" s="64"/>
      <c r="H68" s="65"/>
      <c r="I68" s="65"/>
      <c r="J68" s="77"/>
      <c r="K68" s="64"/>
      <c r="L68" s="64"/>
      <c r="M68" s="64"/>
      <c r="N68" s="64"/>
      <c r="O68" s="64"/>
      <c r="P68" s="64"/>
      <c r="Q68" s="64"/>
      <c r="R68" s="83"/>
      <c r="S68" s="83"/>
      <c r="T68" s="64"/>
      <c r="U68" s="64"/>
      <c r="V68" s="84"/>
      <c r="W68" s="85"/>
      <c r="X68" s="86"/>
      <c r="Y68" s="86"/>
    </row>
    <row r="69" spans="1:25">
      <c r="A69" s="60"/>
      <c r="B69" s="61"/>
      <c r="C69" s="61"/>
      <c r="D69" s="61"/>
      <c r="E69" s="62"/>
      <c r="F69" s="63"/>
      <c r="G69" s="64"/>
      <c r="H69" s="65"/>
      <c r="I69" s="65"/>
      <c r="J69" s="77"/>
      <c r="K69" s="64"/>
      <c r="L69" s="64"/>
      <c r="M69" s="64"/>
      <c r="N69" s="64"/>
      <c r="O69" s="64"/>
      <c r="P69" s="64"/>
      <c r="Q69" s="64"/>
      <c r="R69" s="83"/>
      <c r="S69" s="83"/>
      <c r="T69" s="64"/>
      <c r="U69" s="64"/>
      <c r="V69" s="84"/>
      <c r="W69" s="85"/>
      <c r="X69" s="86"/>
      <c r="Y69" s="86"/>
    </row>
    <row r="70" spans="1:25">
      <c r="A70" s="60"/>
      <c r="B70" s="61"/>
      <c r="C70" s="61"/>
      <c r="D70" s="61"/>
      <c r="E70" s="62"/>
      <c r="F70" s="63"/>
      <c r="G70" s="64"/>
      <c r="H70" s="65"/>
      <c r="I70" s="65"/>
      <c r="J70" s="77"/>
      <c r="K70" s="64"/>
      <c r="L70" s="64"/>
      <c r="M70" s="64"/>
      <c r="N70" s="64"/>
      <c r="O70" s="64"/>
      <c r="P70" s="64"/>
      <c r="Q70" s="64"/>
      <c r="R70" s="83"/>
      <c r="S70" s="83"/>
      <c r="T70" s="64"/>
      <c r="U70" s="64"/>
      <c r="V70" s="84"/>
      <c r="W70" s="85"/>
      <c r="X70" s="86"/>
      <c r="Y70" s="86"/>
    </row>
    <row r="71" spans="1:25">
      <c r="A71" s="60"/>
      <c r="B71" s="61"/>
      <c r="C71" s="61"/>
      <c r="D71" s="61"/>
      <c r="E71" s="62"/>
      <c r="F71" s="63"/>
      <c r="G71" s="64"/>
      <c r="H71" s="65"/>
      <c r="I71" s="65"/>
      <c r="J71" s="77"/>
      <c r="K71" s="64"/>
      <c r="L71" s="64"/>
      <c r="M71" s="64"/>
      <c r="N71" s="64"/>
      <c r="O71" s="64"/>
      <c r="P71" s="64"/>
      <c r="Q71" s="64"/>
      <c r="R71" s="83"/>
      <c r="S71" s="83"/>
      <c r="T71" s="64"/>
      <c r="U71" s="64"/>
      <c r="V71" s="84"/>
      <c r="W71" s="85"/>
      <c r="X71" s="86"/>
      <c r="Y71" s="86"/>
    </row>
    <row r="72" spans="1:25">
      <c r="A72" s="60"/>
      <c r="B72" s="61"/>
      <c r="C72" s="61"/>
      <c r="D72" s="61"/>
      <c r="E72" s="62"/>
      <c r="F72" s="63"/>
      <c r="G72" s="64"/>
      <c r="H72" s="65"/>
      <c r="I72" s="65"/>
      <c r="J72" s="77"/>
      <c r="K72" s="64"/>
      <c r="L72" s="64"/>
      <c r="M72" s="64"/>
      <c r="N72" s="64"/>
      <c r="O72" s="64"/>
      <c r="P72" s="64"/>
      <c r="Q72" s="64"/>
      <c r="R72" s="83"/>
      <c r="S72" s="83"/>
      <c r="T72" s="64"/>
      <c r="U72" s="64"/>
      <c r="V72" s="84"/>
      <c r="W72" s="85"/>
      <c r="X72" s="86"/>
      <c r="Y72" s="86"/>
    </row>
    <row r="73" spans="1:25">
      <c r="A73" s="60"/>
      <c r="B73" s="61"/>
      <c r="C73" s="61"/>
      <c r="D73" s="61"/>
      <c r="E73" s="62"/>
      <c r="F73" s="63"/>
      <c r="G73" s="64"/>
      <c r="H73" s="65"/>
      <c r="I73" s="65"/>
      <c r="J73" s="77"/>
      <c r="K73" s="64"/>
      <c r="L73" s="64"/>
      <c r="M73" s="64"/>
      <c r="N73" s="64"/>
      <c r="O73" s="64"/>
      <c r="P73" s="64"/>
      <c r="Q73" s="64"/>
      <c r="R73" s="83"/>
      <c r="S73" s="83"/>
      <c r="T73" s="64"/>
      <c r="U73" s="64"/>
      <c r="V73" s="84"/>
      <c r="W73" s="85"/>
      <c r="X73" s="86"/>
      <c r="Y73" s="86"/>
    </row>
    <row r="74" spans="1:25">
      <c r="A74" s="60"/>
      <c r="B74" s="61"/>
      <c r="C74" s="61"/>
      <c r="D74" s="61"/>
      <c r="E74" s="62"/>
      <c r="F74" s="63"/>
      <c r="G74" s="64"/>
      <c r="H74" s="65"/>
      <c r="I74" s="65"/>
      <c r="J74" s="77"/>
      <c r="K74" s="64"/>
      <c r="L74" s="64"/>
      <c r="M74" s="64"/>
      <c r="N74" s="64"/>
      <c r="O74" s="64"/>
      <c r="P74" s="64"/>
      <c r="Q74" s="64"/>
      <c r="R74" s="83"/>
      <c r="S74" s="83"/>
      <c r="T74" s="64"/>
      <c r="U74" s="64"/>
      <c r="V74" s="84"/>
      <c r="W74" s="85"/>
      <c r="X74" s="86"/>
      <c r="Y74" s="86"/>
    </row>
    <row r="75" spans="1:25">
      <c r="A75" s="60"/>
      <c r="B75" s="61"/>
      <c r="C75" s="61"/>
      <c r="D75" s="61"/>
      <c r="E75" s="62"/>
      <c r="F75" s="63"/>
      <c r="G75" s="64"/>
      <c r="H75" s="65"/>
      <c r="I75" s="65"/>
      <c r="J75" s="77"/>
      <c r="K75" s="64"/>
      <c r="L75" s="64"/>
      <c r="M75" s="64"/>
      <c r="N75" s="64"/>
      <c r="O75" s="64"/>
      <c r="P75" s="64"/>
      <c r="Q75" s="64"/>
      <c r="R75" s="83"/>
      <c r="S75" s="83"/>
      <c r="T75" s="64"/>
      <c r="U75" s="64"/>
      <c r="V75" s="84"/>
      <c r="W75" s="85"/>
      <c r="X75" s="86"/>
      <c r="Y75" s="86"/>
    </row>
    <row r="76" spans="1:25">
      <c r="A76" s="60"/>
      <c r="B76" s="61"/>
      <c r="C76" s="61"/>
      <c r="D76" s="61"/>
      <c r="E76" s="62"/>
      <c r="F76" s="63"/>
      <c r="G76" s="64"/>
      <c r="H76" s="65"/>
      <c r="I76" s="65"/>
      <c r="J76" s="77"/>
      <c r="K76" s="64"/>
      <c r="L76" s="64"/>
      <c r="M76" s="64"/>
      <c r="N76" s="64"/>
      <c r="O76" s="64"/>
      <c r="P76" s="64"/>
      <c r="Q76" s="64"/>
      <c r="R76" s="83"/>
      <c r="S76" s="83"/>
      <c r="T76" s="64"/>
      <c r="U76" s="64"/>
      <c r="V76" s="84"/>
      <c r="W76" s="85"/>
      <c r="X76" s="86"/>
      <c r="Y76" s="86"/>
    </row>
    <row r="77" spans="1:25">
      <c r="A77" s="60"/>
      <c r="B77" s="61"/>
      <c r="C77" s="61"/>
      <c r="D77" s="61"/>
      <c r="E77" s="62"/>
      <c r="F77" s="63"/>
      <c r="G77" s="64"/>
      <c r="H77" s="65"/>
      <c r="I77" s="65"/>
      <c r="J77" s="77"/>
      <c r="K77" s="64"/>
      <c r="L77" s="64"/>
      <c r="M77" s="64"/>
      <c r="N77" s="64"/>
      <c r="O77" s="64"/>
      <c r="P77" s="64"/>
      <c r="Q77" s="64"/>
      <c r="R77" s="83"/>
      <c r="S77" s="83"/>
      <c r="T77" s="64"/>
      <c r="U77" s="64"/>
      <c r="V77" s="84"/>
      <c r="W77" s="85"/>
      <c r="X77" s="86"/>
      <c r="Y77" s="86"/>
    </row>
    <row r="78" spans="1:25">
      <c r="A78" s="60"/>
      <c r="B78" s="61"/>
      <c r="C78" s="61"/>
      <c r="D78" s="61"/>
      <c r="E78" s="62"/>
      <c r="F78" s="63"/>
      <c r="G78" s="64"/>
      <c r="H78" s="65"/>
      <c r="I78" s="65"/>
      <c r="J78" s="77"/>
      <c r="K78" s="64"/>
      <c r="L78" s="64"/>
      <c r="M78" s="64"/>
      <c r="N78" s="64"/>
      <c r="O78" s="64"/>
      <c r="P78" s="64"/>
      <c r="Q78" s="64"/>
      <c r="R78" s="83"/>
      <c r="S78" s="83"/>
      <c r="T78" s="64"/>
      <c r="U78" s="64"/>
      <c r="V78" s="84"/>
      <c r="W78" s="85"/>
      <c r="X78" s="86"/>
      <c r="Y78" s="86"/>
    </row>
    <row r="79" spans="1:25">
      <c r="A79" s="60"/>
      <c r="B79" s="61"/>
      <c r="C79" s="61"/>
      <c r="D79" s="61"/>
      <c r="E79" s="62"/>
      <c r="F79" s="63"/>
      <c r="G79" s="64"/>
      <c r="H79" s="65"/>
      <c r="I79" s="65"/>
      <c r="J79" s="77"/>
      <c r="K79" s="64"/>
      <c r="L79" s="64"/>
      <c r="M79" s="64"/>
      <c r="N79" s="64"/>
      <c r="O79" s="64"/>
      <c r="P79" s="64"/>
      <c r="Q79" s="64"/>
      <c r="R79" s="83"/>
      <c r="S79" s="83"/>
      <c r="T79" s="64"/>
      <c r="U79" s="64"/>
      <c r="V79" s="84"/>
      <c r="W79" s="85"/>
      <c r="X79" s="86"/>
      <c r="Y79" s="86"/>
    </row>
    <row r="80" spans="1:25">
      <c r="A80" s="60"/>
      <c r="B80" s="61"/>
      <c r="C80" s="61"/>
      <c r="D80" s="61"/>
      <c r="E80" s="62"/>
      <c r="F80" s="63"/>
      <c r="G80" s="64"/>
      <c r="H80" s="65"/>
      <c r="I80" s="65"/>
      <c r="J80" s="77"/>
      <c r="K80" s="64"/>
      <c r="L80" s="64"/>
      <c r="M80" s="64"/>
      <c r="N80" s="64"/>
      <c r="O80" s="64"/>
      <c r="P80" s="64"/>
      <c r="Q80" s="64"/>
      <c r="R80" s="83"/>
      <c r="S80" s="83"/>
      <c r="T80" s="64"/>
      <c r="U80" s="64"/>
      <c r="V80" s="84"/>
      <c r="W80" s="85"/>
      <c r="X80" s="86"/>
      <c r="Y80" s="86"/>
    </row>
    <row r="81" spans="1:25">
      <c r="A81" s="60"/>
      <c r="B81" s="61"/>
      <c r="C81" s="61"/>
      <c r="D81" s="61"/>
      <c r="E81" s="62"/>
      <c r="F81" s="63"/>
      <c r="G81" s="64"/>
      <c r="H81" s="65"/>
      <c r="I81" s="65"/>
      <c r="J81" s="77"/>
      <c r="K81" s="64"/>
      <c r="L81" s="64"/>
      <c r="M81" s="64"/>
      <c r="N81" s="64"/>
      <c r="O81" s="64"/>
      <c r="P81" s="64"/>
      <c r="Q81" s="64"/>
      <c r="R81" s="83"/>
      <c r="S81" s="83"/>
      <c r="T81" s="64"/>
      <c r="U81" s="64"/>
      <c r="V81" s="84"/>
      <c r="W81" s="85"/>
      <c r="X81" s="86"/>
      <c r="Y81" s="86"/>
    </row>
    <row r="82" spans="1:25">
      <c r="A82" s="60"/>
      <c r="B82" s="61"/>
      <c r="C82" s="61"/>
      <c r="D82" s="61"/>
      <c r="E82" s="62"/>
      <c r="F82" s="63"/>
      <c r="G82" s="64"/>
      <c r="H82" s="65"/>
      <c r="I82" s="65"/>
      <c r="J82" s="77"/>
      <c r="K82" s="64"/>
      <c r="L82" s="64"/>
      <c r="M82" s="64"/>
      <c r="N82" s="64"/>
      <c r="O82" s="64"/>
      <c r="P82" s="64"/>
      <c r="Q82" s="64"/>
      <c r="R82" s="83"/>
      <c r="S82" s="83"/>
      <c r="T82" s="64"/>
      <c r="U82" s="64"/>
      <c r="V82" s="84"/>
      <c r="W82" s="85"/>
      <c r="X82" s="86"/>
      <c r="Y82" s="86"/>
    </row>
    <row r="83" spans="1:25">
      <c r="A83" s="60"/>
      <c r="B83" s="61"/>
      <c r="C83" s="61"/>
      <c r="D83" s="61"/>
      <c r="E83" s="62"/>
      <c r="F83" s="63"/>
      <c r="G83" s="64"/>
      <c r="H83" s="65"/>
      <c r="I83" s="65"/>
      <c r="J83" s="77"/>
      <c r="K83" s="64"/>
      <c r="L83" s="64"/>
      <c r="M83" s="64"/>
      <c r="N83" s="64"/>
      <c r="O83" s="64"/>
      <c r="P83" s="64"/>
      <c r="Q83" s="64"/>
      <c r="R83" s="83"/>
      <c r="S83" s="83"/>
      <c r="T83" s="64"/>
      <c r="U83" s="64"/>
      <c r="V83" s="84"/>
      <c r="W83" s="85"/>
      <c r="X83" s="86"/>
      <c r="Y83" s="86"/>
    </row>
    <row r="84" spans="1:25">
      <c r="A84" s="60"/>
      <c r="B84" s="61"/>
      <c r="C84" s="61"/>
      <c r="D84" s="61"/>
      <c r="E84" s="62"/>
      <c r="F84" s="63"/>
      <c r="G84" s="64"/>
      <c r="H84" s="65"/>
      <c r="I84" s="65"/>
      <c r="J84" s="77"/>
      <c r="K84" s="64"/>
      <c r="L84" s="64"/>
      <c r="M84" s="64"/>
      <c r="N84" s="64"/>
      <c r="O84" s="64"/>
      <c r="P84" s="64"/>
      <c r="Q84" s="64"/>
      <c r="R84" s="83"/>
      <c r="S84" s="83"/>
      <c r="T84" s="64"/>
      <c r="U84" s="64"/>
      <c r="V84" s="84"/>
      <c r="W84" s="85"/>
      <c r="X84" s="86"/>
      <c r="Y84" s="86"/>
    </row>
    <row r="85" spans="1:25">
      <c r="A85" s="60"/>
      <c r="B85" s="61"/>
      <c r="C85" s="61"/>
      <c r="D85" s="61"/>
      <c r="E85" s="62"/>
      <c r="F85" s="63"/>
      <c r="G85" s="64"/>
      <c r="H85" s="65"/>
      <c r="I85" s="65"/>
      <c r="J85" s="77"/>
      <c r="K85" s="64"/>
      <c r="L85" s="64"/>
      <c r="M85" s="64"/>
      <c r="N85" s="64"/>
      <c r="O85" s="64"/>
      <c r="P85" s="64"/>
      <c r="Q85" s="64"/>
      <c r="R85" s="83"/>
      <c r="S85" s="83"/>
      <c r="T85" s="64"/>
      <c r="U85" s="64"/>
      <c r="V85" s="84"/>
      <c r="W85" s="85"/>
      <c r="X85" s="86"/>
      <c r="Y85" s="86"/>
    </row>
    <row r="86" spans="1:25">
      <c r="A86" s="60"/>
      <c r="B86" s="61"/>
      <c r="C86" s="61"/>
      <c r="D86" s="61"/>
      <c r="E86" s="62"/>
      <c r="F86" s="63"/>
      <c r="G86" s="64"/>
      <c r="H86" s="65"/>
      <c r="I86" s="65"/>
      <c r="J86" s="77"/>
      <c r="K86" s="64"/>
      <c r="L86" s="64"/>
      <c r="M86" s="64"/>
      <c r="N86" s="64"/>
      <c r="O86" s="64"/>
      <c r="P86" s="64"/>
      <c r="Q86" s="64"/>
      <c r="R86" s="83"/>
      <c r="S86" s="83"/>
      <c r="T86" s="64"/>
      <c r="U86" s="64"/>
      <c r="V86" s="84"/>
      <c r="W86" s="85"/>
      <c r="X86" s="86"/>
      <c r="Y86" s="86"/>
    </row>
    <row r="87" spans="1:25">
      <c r="A87" s="60"/>
      <c r="B87" s="61"/>
      <c r="C87" s="61"/>
      <c r="D87" s="61"/>
      <c r="E87" s="62"/>
      <c r="F87" s="63"/>
      <c r="G87" s="64"/>
      <c r="H87" s="65"/>
      <c r="I87" s="65"/>
      <c r="J87" s="77"/>
      <c r="K87" s="64"/>
      <c r="L87" s="64"/>
      <c r="M87" s="64"/>
      <c r="N87" s="64"/>
      <c r="O87" s="64"/>
      <c r="P87" s="64"/>
      <c r="Q87" s="64"/>
      <c r="R87" s="83"/>
      <c r="S87" s="83"/>
      <c r="T87" s="64"/>
      <c r="U87" s="64"/>
      <c r="V87" s="84"/>
      <c r="W87" s="85"/>
      <c r="X87" s="86"/>
      <c r="Y87" s="86"/>
    </row>
    <row r="88" spans="1:25">
      <c r="A88" s="60"/>
      <c r="B88" s="61"/>
      <c r="C88" s="61"/>
      <c r="D88" s="61"/>
      <c r="E88" s="62"/>
      <c r="F88" s="63"/>
      <c r="G88" s="64"/>
      <c r="H88" s="65"/>
      <c r="I88" s="65"/>
      <c r="J88" s="77"/>
      <c r="K88" s="64"/>
      <c r="L88" s="64"/>
      <c r="M88" s="64"/>
      <c r="N88" s="64"/>
      <c r="O88" s="64"/>
      <c r="P88" s="64"/>
      <c r="Q88" s="64"/>
      <c r="R88" s="83"/>
      <c r="S88" s="83"/>
      <c r="T88" s="64"/>
      <c r="U88" s="64"/>
      <c r="V88" s="84"/>
      <c r="W88" s="85"/>
      <c r="X88" s="86"/>
      <c r="Y88" s="86"/>
    </row>
    <row r="89" spans="1:25">
      <c r="A89" s="60"/>
      <c r="B89" s="61"/>
      <c r="C89" s="61"/>
      <c r="D89" s="61"/>
      <c r="E89" s="62"/>
      <c r="F89" s="63"/>
      <c r="G89" s="64"/>
      <c r="H89" s="65"/>
      <c r="I89" s="65"/>
      <c r="J89" s="77"/>
      <c r="K89" s="64"/>
      <c r="L89" s="64"/>
      <c r="M89" s="64"/>
      <c r="N89" s="64"/>
      <c r="O89" s="64"/>
      <c r="P89" s="64"/>
      <c r="Q89" s="64"/>
      <c r="R89" s="83"/>
      <c r="S89" s="83"/>
      <c r="T89" s="64"/>
      <c r="U89" s="64"/>
      <c r="V89" s="84"/>
      <c r="W89" s="85"/>
      <c r="X89" s="86"/>
      <c r="Y89" s="86"/>
    </row>
    <row r="90" spans="1:25">
      <c r="A90" s="60"/>
      <c r="B90" s="61"/>
      <c r="C90" s="61"/>
      <c r="D90" s="61"/>
      <c r="E90" s="62"/>
      <c r="F90" s="63"/>
      <c r="G90" s="64"/>
      <c r="H90" s="65"/>
      <c r="I90" s="65"/>
      <c r="J90" s="77"/>
      <c r="K90" s="64"/>
      <c r="L90" s="64"/>
      <c r="M90" s="64"/>
      <c r="N90" s="64"/>
      <c r="O90" s="64"/>
      <c r="P90" s="64"/>
      <c r="Q90" s="64"/>
      <c r="R90" s="83"/>
      <c r="S90" s="83"/>
      <c r="T90" s="64"/>
      <c r="U90" s="64"/>
      <c r="V90" s="84"/>
      <c r="W90" s="85"/>
      <c r="X90" s="86"/>
      <c r="Y90" s="86"/>
    </row>
    <row r="91" spans="1:25">
      <c r="A91" s="60"/>
      <c r="B91" s="61"/>
      <c r="C91" s="61"/>
      <c r="D91" s="61"/>
      <c r="E91" s="62"/>
      <c r="F91" s="63"/>
      <c r="G91" s="64"/>
      <c r="H91" s="65"/>
      <c r="I91" s="65"/>
      <c r="J91" s="77"/>
      <c r="K91" s="64"/>
      <c r="L91" s="64"/>
      <c r="M91" s="64"/>
      <c r="N91" s="64"/>
      <c r="O91" s="64"/>
      <c r="P91" s="64"/>
      <c r="Q91" s="64"/>
      <c r="R91" s="83"/>
      <c r="S91" s="83"/>
      <c r="T91" s="64"/>
      <c r="U91" s="64"/>
      <c r="V91" s="84"/>
      <c r="W91" s="85"/>
      <c r="X91" s="86"/>
      <c r="Y91" s="86"/>
    </row>
    <row r="92" spans="1:25">
      <c r="A92" s="60"/>
      <c r="B92" s="61"/>
      <c r="C92" s="61"/>
      <c r="D92" s="61"/>
      <c r="E92" s="62"/>
      <c r="F92" s="63"/>
      <c r="G92" s="64"/>
      <c r="H92" s="65"/>
      <c r="I92" s="65"/>
      <c r="J92" s="77"/>
      <c r="K92" s="64"/>
      <c r="L92" s="64"/>
      <c r="M92" s="64"/>
      <c r="N92" s="64"/>
      <c r="O92" s="64"/>
      <c r="P92" s="64"/>
      <c r="Q92" s="64"/>
      <c r="R92" s="83"/>
      <c r="S92" s="83"/>
      <c r="T92" s="64"/>
      <c r="U92" s="64"/>
      <c r="V92" s="84"/>
      <c r="W92" s="85"/>
      <c r="X92" s="86"/>
      <c r="Y92" s="86"/>
    </row>
    <row r="93" spans="1:25">
      <c r="A93" s="60"/>
      <c r="B93" s="61"/>
      <c r="C93" s="61"/>
      <c r="D93" s="61"/>
      <c r="E93" s="62"/>
      <c r="F93" s="63"/>
      <c r="G93" s="64"/>
      <c r="H93" s="65"/>
      <c r="I93" s="65"/>
      <c r="J93" s="77"/>
      <c r="K93" s="64"/>
      <c r="L93" s="64"/>
      <c r="M93" s="64"/>
      <c r="N93" s="64"/>
      <c r="O93" s="64"/>
      <c r="P93" s="64"/>
      <c r="Q93" s="64"/>
      <c r="R93" s="83"/>
      <c r="S93" s="83"/>
      <c r="T93" s="64"/>
      <c r="U93" s="64"/>
      <c r="V93" s="84"/>
      <c r="W93" s="85"/>
      <c r="X93" s="86"/>
      <c r="Y93" s="86"/>
    </row>
    <row r="94" spans="1:25">
      <c r="A94" s="60"/>
      <c r="B94" s="61"/>
      <c r="C94" s="61"/>
      <c r="D94" s="61"/>
      <c r="E94" s="62"/>
      <c r="F94" s="63"/>
      <c r="G94" s="64"/>
      <c r="H94" s="65"/>
      <c r="I94" s="65"/>
      <c r="J94" s="77"/>
      <c r="K94" s="64"/>
      <c r="L94" s="64"/>
      <c r="M94" s="64"/>
      <c r="N94" s="64"/>
      <c r="O94" s="64"/>
      <c r="P94" s="64"/>
      <c r="Q94" s="64"/>
      <c r="R94" s="83"/>
      <c r="S94" s="83"/>
      <c r="T94" s="64"/>
      <c r="U94" s="64"/>
      <c r="V94" s="84"/>
      <c r="W94" s="85"/>
      <c r="X94" s="86"/>
      <c r="Y94" s="86"/>
    </row>
    <row r="95" spans="1:25">
      <c r="A95" s="60"/>
      <c r="B95" s="61"/>
      <c r="C95" s="61"/>
      <c r="D95" s="61"/>
      <c r="E95" s="62"/>
      <c r="F95" s="63"/>
      <c r="G95" s="64"/>
      <c r="H95" s="65"/>
      <c r="I95" s="65"/>
      <c r="J95" s="77"/>
      <c r="K95" s="64"/>
      <c r="L95" s="64"/>
      <c r="M95" s="64"/>
      <c r="N95" s="64"/>
      <c r="O95" s="64"/>
      <c r="P95" s="64"/>
      <c r="Q95" s="64"/>
      <c r="R95" s="83"/>
      <c r="S95" s="83"/>
      <c r="T95" s="64"/>
      <c r="U95" s="64"/>
      <c r="V95" s="84"/>
      <c r="W95" s="85"/>
      <c r="X95" s="86"/>
      <c r="Y95" s="86"/>
    </row>
    <row r="96" spans="1:25">
      <c r="A96" s="60"/>
      <c r="B96" s="61"/>
      <c r="C96" s="61"/>
      <c r="D96" s="61"/>
      <c r="E96" s="62"/>
      <c r="F96" s="63"/>
      <c r="G96" s="64"/>
      <c r="H96" s="65"/>
      <c r="I96" s="65"/>
      <c r="J96" s="77"/>
      <c r="K96" s="64"/>
      <c r="L96" s="64"/>
      <c r="M96" s="64"/>
      <c r="N96" s="64"/>
      <c r="O96" s="64"/>
      <c r="P96" s="64"/>
      <c r="Q96" s="64"/>
      <c r="R96" s="83"/>
      <c r="S96" s="83"/>
      <c r="T96" s="64"/>
      <c r="U96" s="64"/>
      <c r="V96" s="84"/>
      <c r="W96" s="85"/>
      <c r="X96" s="86"/>
      <c r="Y96" s="86"/>
    </row>
    <row r="97" spans="1:25">
      <c r="A97" s="60"/>
      <c r="B97" s="61"/>
      <c r="C97" s="61"/>
      <c r="D97" s="61"/>
      <c r="E97" s="62"/>
      <c r="F97" s="63"/>
      <c r="G97" s="64"/>
      <c r="H97" s="65"/>
      <c r="I97" s="65"/>
      <c r="J97" s="77"/>
      <c r="K97" s="64"/>
      <c r="L97" s="64"/>
      <c r="M97" s="64"/>
      <c r="N97" s="64"/>
      <c r="O97" s="64"/>
      <c r="P97" s="64"/>
      <c r="Q97" s="64"/>
      <c r="R97" s="83"/>
      <c r="S97" s="83"/>
      <c r="T97" s="64"/>
      <c r="U97" s="64"/>
      <c r="V97" s="84"/>
      <c r="W97" s="85"/>
      <c r="X97" s="86"/>
      <c r="Y97" s="86"/>
    </row>
    <row r="98" spans="1:25">
      <c r="A98" s="60"/>
      <c r="B98" s="61"/>
      <c r="C98" s="61"/>
      <c r="D98" s="61"/>
      <c r="E98" s="62"/>
      <c r="F98" s="63"/>
      <c r="G98" s="64"/>
      <c r="H98" s="65"/>
      <c r="I98" s="65"/>
      <c r="J98" s="77"/>
      <c r="K98" s="64"/>
      <c r="L98" s="64"/>
      <c r="M98" s="64"/>
      <c r="N98" s="64"/>
      <c r="O98" s="64"/>
      <c r="P98" s="64"/>
      <c r="Q98" s="64"/>
      <c r="R98" s="83"/>
      <c r="S98" s="83"/>
      <c r="T98" s="64"/>
      <c r="U98" s="64"/>
      <c r="V98" s="84"/>
      <c r="W98" s="85"/>
      <c r="X98" s="86"/>
      <c r="Y98" s="86"/>
    </row>
    <row r="99" spans="1:25">
      <c r="A99" s="60"/>
      <c r="B99" s="61"/>
      <c r="C99" s="61"/>
      <c r="D99" s="61"/>
      <c r="E99" s="62"/>
      <c r="F99" s="63"/>
      <c r="G99" s="64"/>
      <c r="H99" s="65"/>
      <c r="I99" s="65"/>
      <c r="J99" s="77"/>
      <c r="K99" s="64"/>
      <c r="L99" s="64"/>
      <c r="M99" s="64"/>
      <c r="N99" s="64"/>
      <c r="O99" s="64"/>
      <c r="P99" s="64"/>
      <c r="Q99" s="64"/>
      <c r="R99" s="83"/>
      <c r="S99" s="83"/>
      <c r="T99" s="64"/>
      <c r="U99" s="64"/>
      <c r="V99" s="84"/>
      <c r="W99" s="85"/>
      <c r="X99" s="86"/>
      <c r="Y99" s="86"/>
    </row>
    <row r="100" spans="1:25">
      <c r="A100" s="60"/>
      <c r="B100" s="61"/>
      <c r="C100" s="61"/>
      <c r="D100" s="61"/>
      <c r="E100" s="62"/>
      <c r="F100" s="63"/>
      <c r="G100" s="64"/>
      <c r="H100" s="65"/>
      <c r="I100" s="65"/>
      <c r="J100" s="77"/>
      <c r="K100" s="64"/>
      <c r="L100" s="64"/>
      <c r="M100" s="64"/>
      <c r="N100" s="64"/>
      <c r="O100" s="64"/>
      <c r="P100" s="64"/>
      <c r="Q100" s="64"/>
      <c r="R100" s="83"/>
      <c r="S100" s="83"/>
      <c r="T100" s="64"/>
      <c r="U100" s="64"/>
      <c r="V100" s="84"/>
      <c r="W100" s="85"/>
      <c r="X100" s="86"/>
      <c r="Y100" s="86"/>
    </row>
    <row r="101" spans="1:25">
      <c r="A101" s="60"/>
      <c r="B101" s="61"/>
      <c r="C101" s="61"/>
      <c r="D101" s="61"/>
      <c r="E101" s="62"/>
      <c r="F101" s="63"/>
      <c r="G101" s="64"/>
      <c r="H101" s="65"/>
      <c r="I101" s="65"/>
      <c r="J101" s="77"/>
      <c r="K101" s="64"/>
      <c r="L101" s="64"/>
      <c r="M101" s="64"/>
      <c r="N101" s="64"/>
      <c r="O101" s="64"/>
      <c r="P101" s="64"/>
      <c r="Q101" s="64"/>
      <c r="R101" s="83"/>
      <c r="S101" s="83"/>
      <c r="T101" s="64"/>
      <c r="U101" s="64"/>
      <c r="V101" s="84"/>
      <c r="W101" s="85"/>
      <c r="X101" s="86"/>
      <c r="Y101" s="86"/>
    </row>
    <row r="102" spans="1:25">
      <c r="A102" s="60"/>
      <c r="B102" s="61"/>
      <c r="C102" s="61"/>
      <c r="D102" s="61"/>
      <c r="E102" s="62"/>
      <c r="F102" s="63"/>
      <c r="G102" s="64"/>
      <c r="H102" s="65"/>
      <c r="I102" s="65"/>
      <c r="J102" s="77"/>
      <c r="K102" s="64"/>
      <c r="L102" s="64"/>
      <c r="M102" s="64"/>
      <c r="N102" s="64"/>
      <c r="O102" s="64"/>
      <c r="P102" s="64"/>
      <c r="Q102" s="64"/>
      <c r="R102" s="83"/>
      <c r="S102" s="83"/>
      <c r="T102" s="64"/>
      <c r="U102" s="64"/>
      <c r="V102" s="84"/>
      <c r="W102" s="85"/>
      <c r="X102" s="86"/>
      <c r="Y102" s="86"/>
    </row>
    <row r="103" spans="1:25">
      <c r="A103" s="60"/>
      <c r="B103" s="61"/>
      <c r="C103" s="61"/>
      <c r="D103" s="61"/>
      <c r="E103" s="62"/>
      <c r="F103" s="63"/>
      <c r="G103" s="64"/>
      <c r="H103" s="65"/>
      <c r="I103" s="65"/>
      <c r="J103" s="77"/>
      <c r="K103" s="64"/>
      <c r="L103" s="64"/>
      <c r="M103" s="64"/>
      <c r="N103" s="64"/>
      <c r="O103" s="64"/>
      <c r="P103" s="64"/>
      <c r="Q103" s="64"/>
      <c r="R103" s="83"/>
      <c r="S103" s="83"/>
      <c r="T103" s="64"/>
      <c r="U103" s="64"/>
      <c r="V103" s="84"/>
      <c r="W103" s="85"/>
      <c r="X103" s="86"/>
      <c r="Y103" s="86"/>
    </row>
    <row r="104" spans="1:25">
      <c r="A104" s="60"/>
      <c r="B104" s="61"/>
      <c r="C104" s="61"/>
      <c r="D104" s="61"/>
      <c r="E104" s="62"/>
      <c r="F104" s="63"/>
      <c r="G104" s="64"/>
      <c r="H104" s="65"/>
      <c r="I104" s="65"/>
      <c r="J104" s="77"/>
      <c r="K104" s="64"/>
      <c r="L104" s="64"/>
      <c r="M104" s="64"/>
      <c r="N104" s="64"/>
      <c r="O104" s="64"/>
      <c r="P104" s="64"/>
      <c r="Q104" s="64"/>
      <c r="R104" s="83"/>
      <c r="S104" s="83"/>
      <c r="T104" s="64"/>
      <c r="U104" s="64"/>
      <c r="V104" s="84"/>
      <c r="W104" s="85"/>
      <c r="X104" s="86"/>
      <c r="Y104" s="86"/>
    </row>
    <row r="105" spans="1:25">
      <c r="A105" s="60"/>
      <c r="B105" s="61"/>
      <c r="C105" s="61"/>
      <c r="D105" s="61"/>
      <c r="E105" s="62"/>
      <c r="F105" s="63"/>
      <c r="G105" s="64"/>
      <c r="H105" s="65"/>
      <c r="I105" s="65"/>
      <c r="J105" s="77"/>
      <c r="K105" s="64"/>
      <c r="L105" s="64"/>
      <c r="M105" s="64"/>
      <c r="N105" s="64"/>
      <c r="O105" s="64"/>
      <c r="P105" s="64"/>
      <c r="Q105" s="64"/>
      <c r="R105" s="83"/>
      <c r="S105" s="83"/>
      <c r="T105" s="64"/>
      <c r="U105" s="64"/>
      <c r="V105" s="84"/>
      <c r="W105" s="85"/>
      <c r="X105" s="86"/>
      <c r="Y105" s="86"/>
    </row>
    <row r="106" spans="1:25">
      <c r="A106" s="60"/>
      <c r="B106" s="61"/>
      <c r="C106" s="61"/>
      <c r="D106" s="61"/>
      <c r="E106" s="62"/>
      <c r="F106" s="63"/>
      <c r="G106" s="64"/>
      <c r="H106" s="65"/>
      <c r="I106" s="65"/>
      <c r="J106" s="77"/>
      <c r="K106" s="64"/>
      <c r="L106" s="64"/>
      <c r="M106" s="64"/>
      <c r="N106" s="64"/>
      <c r="O106" s="64"/>
      <c r="P106" s="64"/>
      <c r="Q106" s="64"/>
      <c r="R106" s="83"/>
      <c r="S106" s="83"/>
      <c r="T106" s="64"/>
      <c r="U106" s="64"/>
      <c r="V106" s="84"/>
      <c r="W106" s="85"/>
      <c r="X106" s="86"/>
      <c r="Y106" s="86"/>
    </row>
    <row r="107" spans="1:25">
      <c r="A107" s="60"/>
      <c r="B107" s="61"/>
      <c r="C107" s="61"/>
      <c r="D107" s="61"/>
      <c r="E107" s="62"/>
      <c r="F107" s="63"/>
      <c r="G107" s="64"/>
      <c r="H107" s="65"/>
      <c r="I107" s="65"/>
      <c r="J107" s="77"/>
      <c r="K107" s="64"/>
      <c r="L107" s="64"/>
      <c r="M107" s="64"/>
      <c r="N107" s="64"/>
      <c r="O107" s="64"/>
      <c r="P107" s="64"/>
      <c r="Q107" s="64"/>
      <c r="R107" s="83"/>
      <c r="S107" s="83"/>
      <c r="T107" s="64"/>
      <c r="U107" s="64"/>
      <c r="V107" s="84"/>
      <c r="W107" s="85"/>
      <c r="X107" s="86"/>
      <c r="Y107" s="86"/>
    </row>
    <row r="108" spans="1:25">
      <c r="A108" s="60"/>
      <c r="B108" s="61"/>
      <c r="C108" s="61"/>
      <c r="D108" s="61"/>
      <c r="E108" s="62"/>
      <c r="F108" s="63"/>
      <c r="G108" s="64"/>
      <c r="H108" s="65"/>
      <c r="I108" s="65"/>
      <c r="J108" s="77"/>
      <c r="K108" s="64"/>
      <c r="L108" s="64"/>
      <c r="M108" s="64"/>
      <c r="N108" s="64"/>
      <c r="O108" s="64"/>
      <c r="P108" s="64"/>
      <c r="Q108" s="64"/>
      <c r="R108" s="83"/>
      <c r="S108" s="83"/>
      <c r="T108" s="64"/>
      <c r="U108" s="64"/>
      <c r="V108" s="84"/>
      <c r="W108" s="85"/>
      <c r="X108" s="86"/>
      <c r="Y108" s="86"/>
    </row>
    <row r="109" spans="1:25">
      <c r="A109" s="60"/>
      <c r="B109" s="61"/>
      <c r="C109" s="61"/>
      <c r="D109" s="61"/>
      <c r="E109" s="62"/>
      <c r="F109" s="63"/>
      <c r="G109" s="64"/>
      <c r="H109" s="65"/>
      <c r="I109" s="65"/>
      <c r="J109" s="77"/>
      <c r="K109" s="64"/>
      <c r="L109" s="64"/>
      <c r="M109" s="64"/>
      <c r="N109" s="64"/>
      <c r="O109" s="64"/>
      <c r="P109" s="64"/>
      <c r="Q109" s="64"/>
      <c r="R109" s="83"/>
      <c r="S109" s="83"/>
      <c r="T109" s="64"/>
      <c r="U109" s="64"/>
      <c r="V109" s="84"/>
      <c r="W109" s="85"/>
      <c r="X109" s="86"/>
      <c r="Y109" s="86"/>
    </row>
    <row r="110" spans="1:25">
      <c r="A110" s="60"/>
      <c r="B110" s="61"/>
      <c r="C110" s="61"/>
      <c r="D110" s="61"/>
      <c r="E110" s="62"/>
      <c r="F110" s="63"/>
      <c r="G110" s="64"/>
      <c r="H110" s="65"/>
      <c r="I110" s="65"/>
      <c r="J110" s="77"/>
      <c r="K110" s="64"/>
      <c r="L110" s="64"/>
      <c r="M110" s="64"/>
      <c r="N110" s="64"/>
      <c r="O110" s="64"/>
      <c r="P110" s="64"/>
      <c r="Q110" s="64"/>
      <c r="R110" s="83"/>
      <c r="S110" s="83"/>
      <c r="T110" s="64"/>
      <c r="U110" s="64"/>
      <c r="V110" s="84"/>
      <c r="W110" s="85"/>
      <c r="X110" s="86"/>
      <c r="Y110" s="86"/>
    </row>
    <row r="111" spans="1:25">
      <c r="A111" s="60"/>
      <c r="B111" s="61"/>
      <c r="C111" s="61"/>
      <c r="D111" s="61"/>
      <c r="E111" s="62"/>
      <c r="F111" s="63"/>
      <c r="G111" s="64"/>
      <c r="H111" s="65"/>
      <c r="I111" s="65"/>
      <c r="J111" s="77"/>
      <c r="K111" s="64"/>
      <c r="L111" s="64"/>
      <c r="M111" s="64"/>
      <c r="N111" s="64"/>
      <c r="O111" s="64"/>
      <c r="P111" s="64"/>
      <c r="Q111" s="64"/>
      <c r="R111" s="83"/>
      <c r="S111" s="83"/>
      <c r="T111" s="64"/>
      <c r="U111" s="64"/>
      <c r="V111" s="84"/>
      <c r="W111" s="85"/>
      <c r="X111" s="86"/>
      <c r="Y111" s="86"/>
    </row>
    <row r="112" spans="1:25">
      <c r="A112" s="60"/>
      <c r="B112" s="61"/>
      <c r="C112" s="61"/>
      <c r="D112" s="61"/>
      <c r="E112" s="62"/>
      <c r="F112" s="63"/>
      <c r="G112" s="64"/>
      <c r="H112" s="65"/>
      <c r="I112" s="65"/>
      <c r="J112" s="77"/>
      <c r="K112" s="64"/>
      <c r="L112" s="64"/>
      <c r="M112" s="64"/>
      <c r="N112" s="64"/>
      <c r="O112" s="64"/>
      <c r="P112" s="64"/>
      <c r="Q112" s="64"/>
      <c r="R112" s="83"/>
      <c r="S112" s="83"/>
      <c r="T112" s="64"/>
      <c r="U112" s="64"/>
      <c r="V112" s="84"/>
      <c r="W112" s="85"/>
      <c r="X112" s="86"/>
      <c r="Y112" s="86"/>
    </row>
    <row r="113" spans="1:25">
      <c r="A113" s="60"/>
      <c r="B113" s="61"/>
      <c r="C113" s="61"/>
      <c r="D113" s="61"/>
      <c r="E113" s="62"/>
      <c r="F113" s="63"/>
      <c r="G113" s="64"/>
      <c r="H113" s="65"/>
      <c r="I113" s="65"/>
      <c r="J113" s="77"/>
      <c r="K113" s="64"/>
      <c r="L113" s="64"/>
      <c r="M113" s="64"/>
      <c r="N113" s="64"/>
      <c r="O113" s="64"/>
      <c r="P113" s="64"/>
      <c r="Q113" s="64"/>
      <c r="R113" s="83"/>
      <c r="S113" s="83"/>
      <c r="T113" s="64"/>
      <c r="U113" s="64"/>
      <c r="V113" s="84"/>
      <c r="W113" s="85"/>
      <c r="X113" s="86"/>
      <c r="Y113" s="86"/>
    </row>
    <row r="114" spans="1:25">
      <c r="A114" s="60"/>
      <c r="B114" s="61"/>
      <c r="C114" s="61"/>
      <c r="D114" s="61"/>
      <c r="E114" s="62"/>
      <c r="F114" s="63"/>
      <c r="G114" s="64"/>
      <c r="H114" s="65"/>
      <c r="I114" s="65"/>
      <c r="J114" s="77"/>
      <c r="K114" s="64"/>
      <c r="L114" s="64"/>
      <c r="M114" s="64"/>
      <c r="N114" s="64"/>
      <c r="O114" s="64"/>
      <c r="P114" s="64"/>
      <c r="Q114" s="64"/>
      <c r="R114" s="83"/>
      <c r="S114" s="83"/>
      <c r="T114" s="64"/>
      <c r="U114" s="64"/>
      <c r="V114" s="84"/>
      <c r="W114" s="85"/>
      <c r="X114" s="86"/>
      <c r="Y114" s="86"/>
    </row>
    <row r="115" spans="1:25">
      <c r="A115" s="60"/>
      <c r="B115" s="61"/>
      <c r="C115" s="61"/>
      <c r="D115" s="61"/>
      <c r="E115" s="62"/>
      <c r="F115" s="63"/>
      <c r="G115" s="64"/>
      <c r="H115" s="65"/>
      <c r="I115" s="65"/>
      <c r="J115" s="77"/>
      <c r="K115" s="64"/>
      <c r="L115" s="64"/>
      <c r="M115" s="64"/>
      <c r="N115" s="64"/>
      <c r="O115" s="64"/>
      <c r="P115" s="64"/>
      <c r="Q115" s="64"/>
      <c r="R115" s="83"/>
      <c r="S115" s="83"/>
      <c r="T115" s="64"/>
      <c r="U115" s="64"/>
      <c r="V115" s="84"/>
      <c r="W115" s="85"/>
      <c r="X115" s="86"/>
      <c r="Y115" s="86"/>
    </row>
    <row r="116" spans="1:25">
      <c r="A116" s="60"/>
      <c r="B116" s="61"/>
      <c r="C116" s="61"/>
      <c r="D116" s="61"/>
      <c r="E116" s="62"/>
      <c r="F116" s="63"/>
      <c r="G116" s="64"/>
      <c r="H116" s="65"/>
      <c r="I116" s="65"/>
      <c r="J116" s="77"/>
      <c r="K116" s="64"/>
      <c r="L116" s="64"/>
      <c r="M116" s="64"/>
      <c r="N116" s="64"/>
      <c r="O116" s="64"/>
      <c r="P116" s="64"/>
      <c r="Q116" s="64"/>
      <c r="R116" s="83"/>
      <c r="S116" s="83"/>
      <c r="T116" s="64"/>
      <c r="U116" s="64"/>
      <c r="V116" s="84"/>
      <c r="W116" s="85"/>
      <c r="X116" s="86"/>
      <c r="Y116" s="86"/>
    </row>
    <row r="117" spans="1:25">
      <c r="A117" s="60"/>
      <c r="B117" s="61"/>
      <c r="C117" s="61"/>
      <c r="D117" s="61"/>
      <c r="E117" s="62"/>
      <c r="F117" s="63"/>
      <c r="G117" s="64"/>
      <c r="H117" s="65"/>
      <c r="I117" s="65"/>
      <c r="J117" s="77"/>
      <c r="K117" s="64"/>
      <c r="L117" s="64"/>
      <c r="M117" s="64"/>
      <c r="N117" s="64"/>
      <c r="O117" s="64"/>
      <c r="P117" s="64"/>
      <c r="Q117" s="64"/>
      <c r="R117" s="83"/>
      <c r="S117" s="83"/>
      <c r="T117" s="64"/>
      <c r="U117" s="64"/>
      <c r="V117" s="84"/>
      <c r="W117" s="85"/>
      <c r="X117" s="86"/>
      <c r="Y117" s="86"/>
    </row>
    <row r="118" spans="1:25">
      <c r="A118" s="60"/>
      <c r="B118" s="61"/>
      <c r="C118" s="61"/>
      <c r="D118" s="61"/>
      <c r="E118" s="62"/>
      <c r="F118" s="63"/>
      <c r="G118" s="64"/>
      <c r="H118" s="65"/>
      <c r="I118" s="65"/>
      <c r="J118" s="77"/>
      <c r="K118" s="64"/>
      <c r="L118" s="64"/>
      <c r="M118" s="64"/>
      <c r="N118" s="64"/>
      <c r="O118" s="64"/>
      <c r="P118" s="64"/>
      <c r="Q118" s="64"/>
      <c r="R118" s="83"/>
      <c r="S118" s="83"/>
      <c r="T118" s="64"/>
      <c r="U118" s="64"/>
      <c r="V118" s="84"/>
      <c r="W118" s="85"/>
      <c r="X118" s="86"/>
      <c r="Y118" s="86"/>
    </row>
    <row r="119" spans="1:25">
      <c r="A119" s="60"/>
      <c r="B119" s="61"/>
      <c r="C119" s="61"/>
      <c r="D119" s="61"/>
      <c r="E119" s="62"/>
      <c r="F119" s="63"/>
      <c r="G119" s="64"/>
      <c r="H119" s="65"/>
      <c r="I119" s="65"/>
      <c r="J119" s="77"/>
      <c r="K119" s="64"/>
      <c r="L119" s="64"/>
      <c r="M119" s="64"/>
      <c r="N119" s="64"/>
      <c r="O119" s="64"/>
      <c r="P119" s="64"/>
      <c r="Q119" s="64"/>
      <c r="R119" s="83"/>
      <c r="S119" s="83"/>
      <c r="T119" s="64"/>
      <c r="U119" s="64"/>
      <c r="V119" s="84"/>
      <c r="W119" s="85"/>
      <c r="X119" s="86"/>
      <c r="Y119" s="86"/>
    </row>
    <row r="120" spans="1:25">
      <c r="A120" s="60"/>
      <c r="B120" s="61"/>
      <c r="C120" s="61"/>
      <c r="D120" s="61"/>
      <c r="E120" s="62"/>
      <c r="F120" s="63"/>
      <c r="G120" s="64"/>
      <c r="H120" s="65"/>
      <c r="I120" s="65"/>
      <c r="J120" s="77"/>
      <c r="K120" s="64"/>
      <c r="L120" s="64"/>
      <c r="M120" s="64"/>
      <c r="N120" s="64"/>
      <c r="O120" s="64"/>
      <c r="P120" s="64"/>
      <c r="Q120" s="64"/>
      <c r="R120" s="83"/>
      <c r="S120" s="83"/>
      <c r="T120" s="64"/>
      <c r="U120" s="64"/>
      <c r="V120" s="84"/>
      <c r="W120" s="85"/>
      <c r="X120" s="86"/>
      <c r="Y120" s="86"/>
    </row>
    <row r="121" spans="1:25">
      <c r="A121" s="60"/>
      <c r="B121" s="61"/>
      <c r="C121" s="61"/>
      <c r="D121" s="61"/>
      <c r="E121" s="62"/>
      <c r="F121" s="63"/>
      <c r="G121" s="64"/>
      <c r="H121" s="65"/>
      <c r="I121" s="65"/>
      <c r="J121" s="77"/>
      <c r="K121" s="64"/>
      <c r="L121" s="64"/>
      <c r="M121" s="64"/>
      <c r="N121" s="64"/>
      <c r="O121" s="64"/>
      <c r="P121" s="64"/>
      <c r="Q121" s="64"/>
      <c r="R121" s="83"/>
      <c r="S121" s="83"/>
      <c r="T121" s="64"/>
      <c r="U121" s="64"/>
      <c r="V121" s="84"/>
      <c r="W121" s="85"/>
      <c r="X121" s="86"/>
      <c r="Y121" s="86"/>
    </row>
    <row r="122" spans="1:25">
      <c r="A122" s="60"/>
      <c r="B122" s="61"/>
      <c r="C122" s="61"/>
      <c r="D122" s="61"/>
      <c r="E122" s="62"/>
      <c r="F122" s="63"/>
      <c r="G122" s="64"/>
      <c r="H122" s="65"/>
      <c r="I122" s="65"/>
      <c r="J122" s="77"/>
      <c r="K122" s="64"/>
      <c r="L122" s="64"/>
      <c r="M122" s="64"/>
      <c r="N122" s="64"/>
      <c r="O122" s="64"/>
      <c r="P122" s="64"/>
      <c r="Q122" s="64"/>
      <c r="R122" s="83"/>
      <c r="S122" s="83"/>
      <c r="T122" s="64"/>
      <c r="U122" s="64"/>
      <c r="V122" s="84"/>
      <c r="W122" s="85"/>
      <c r="X122" s="86"/>
      <c r="Y122" s="86"/>
    </row>
    <row r="123" spans="1:25">
      <c r="A123" s="60"/>
      <c r="B123" s="61"/>
      <c r="C123" s="61"/>
      <c r="D123" s="61"/>
      <c r="E123" s="62"/>
      <c r="F123" s="63"/>
      <c r="G123" s="64"/>
      <c r="H123" s="65"/>
      <c r="I123" s="65"/>
      <c r="J123" s="77"/>
      <c r="K123" s="64"/>
      <c r="L123" s="64"/>
      <c r="M123" s="64"/>
      <c r="N123" s="64"/>
      <c r="O123" s="64"/>
      <c r="P123" s="64"/>
      <c r="Q123" s="64"/>
      <c r="R123" s="83"/>
      <c r="S123" s="83"/>
      <c r="T123" s="64"/>
      <c r="U123" s="64"/>
      <c r="V123" s="84"/>
      <c r="W123" s="85"/>
      <c r="X123" s="86"/>
      <c r="Y123" s="86"/>
    </row>
    <row r="124" spans="1:25">
      <c r="A124" s="60"/>
      <c r="B124" s="61"/>
      <c r="C124" s="61"/>
      <c r="D124" s="61"/>
      <c r="E124" s="62"/>
      <c r="F124" s="63"/>
      <c r="G124" s="64"/>
      <c r="H124" s="65"/>
      <c r="I124" s="65"/>
      <c r="J124" s="77"/>
      <c r="K124" s="64"/>
      <c r="L124" s="64"/>
      <c r="M124" s="64"/>
      <c r="N124" s="64"/>
      <c r="O124" s="64"/>
      <c r="P124" s="64"/>
      <c r="Q124" s="64"/>
      <c r="R124" s="83"/>
      <c r="S124" s="83"/>
      <c r="T124" s="64"/>
      <c r="U124" s="64"/>
      <c r="V124" s="84"/>
      <c r="W124" s="85"/>
      <c r="X124" s="86"/>
      <c r="Y124" s="86"/>
    </row>
    <row r="125" spans="1:25">
      <c r="A125" s="60"/>
      <c r="B125" s="61"/>
      <c r="C125" s="61"/>
      <c r="D125" s="61"/>
      <c r="E125" s="62"/>
      <c r="F125" s="63"/>
      <c r="G125" s="64"/>
      <c r="H125" s="65"/>
      <c r="I125" s="65"/>
      <c r="J125" s="77"/>
      <c r="K125" s="64"/>
      <c r="L125" s="64"/>
      <c r="M125" s="64"/>
      <c r="N125" s="64"/>
      <c r="O125" s="64"/>
      <c r="P125" s="64"/>
      <c r="Q125" s="64"/>
      <c r="R125" s="83"/>
      <c r="S125" s="83"/>
      <c r="T125" s="64"/>
      <c r="U125" s="64"/>
      <c r="V125" s="84"/>
      <c r="W125" s="85"/>
      <c r="X125" s="86"/>
      <c r="Y125" s="86"/>
    </row>
    <row r="126" spans="1:25">
      <c r="A126" s="60"/>
      <c r="B126" s="61"/>
      <c r="C126" s="61"/>
      <c r="D126" s="61"/>
      <c r="E126" s="62"/>
      <c r="F126" s="63"/>
      <c r="G126" s="64"/>
      <c r="H126" s="65"/>
      <c r="I126" s="65"/>
      <c r="J126" s="77"/>
      <c r="K126" s="64"/>
      <c r="L126" s="64"/>
      <c r="M126" s="64"/>
      <c r="N126" s="64"/>
      <c r="O126" s="64"/>
      <c r="P126" s="64"/>
      <c r="Q126" s="64"/>
      <c r="R126" s="83"/>
      <c r="S126" s="83"/>
      <c r="T126" s="64"/>
      <c r="U126" s="64"/>
      <c r="V126" s="84"/>
      <c r="W126" s="85"/>
      <c r="X126" s="86"/>
      <c r="Y126" s="86"/>
    </row>
    <row r="127" spans="1:25">
      <c r="A127" s="60"/>
      <c r="B127" s="61"/>
      <c r="C127" s="61"/>
      <c r="D127" s="61"/>
      <c r="E127" s="62"/>
      <c r="F127" s="63"/>
      <c r="G127" s="64"/>
      <c r="H127" s="65"/>
      <c r="I127" s="65"/>
      <c r="J127" s="77"/>
      <c r="K127" s="64"/>
      <c r="L127" s="64"/>
      <c r="M127" s="64"/>
      <c r="N127" s="64"/>
      <c r="O127" s="64"/>
      <c r="P127" s="64"/>
      <c r="Q127" s="64"/>
      <c r="R127" s="83"/>
      <c r="S127" s="83"/>
      <c r="T127" s="64"/>
      <c r="U127" s="64"/>
      <c r="V127" s="84"/>
      <c r="W127" s="85"/>
      <c r="X127" s="86"/>
      <c r="Y127" s="86"/>
    </row>
    <row r="128" spans="1:25">
      <c r="A128" s="60"/>
      <c r="B128" s="61"/>
      <c r="C128" s="61"/>
      <c r="D128" s="61"/>
      <c r="E128" s="62"/>
      <c r="F128" s="63"/>
      <c r="G128" s="64"/>
      <c r="H128" s="65"/>
      <c r="I128" s="65"/>
      <c r="J128" s="77"/>
      <c r="K128" s="64"/>
      <c r="L128" s="64"/>
      <c r="M128" s="64"/>
      <c r="N128" s="64"/>
      <c r="O128" s="64"/>
      <c r="P128" s="64"/>
      <c r="Q128" s="64"/>
      <c r="R128" s="83"/>
      <c r="S128" s="83"/>
      <c r="T128" s="64"/>
      <c r="U128" s="64"/>
      <c r="V128" s="84"/>
      <c r="W128" s="85"/>
      <c r="X128" s="86"/>
      <c r="Y128" s="86"/>
    </row>
    <row r="129" spans="1:25">
      <c r="A129" s="60"/>
      <c r="B129" s="61"/>
      <c r="C129" s="61"/>
      <c r="D129" s="61"/>
      <c r="E129" s="62"/>
      <c r="F129" s="63"/>
      <c r="G129" s="64"/>
      <c r="H129" s="65"/>
      <c r="I129" s="65"/>
      <c r="J129" s="77"/>
      <c r="K129" s="64"/>
      <c r="L129" s="64"/>
      <c r="M129" s="64"/>
      <c r="N129" s="64"/>
      <c r="O129" s="64"/>
      <c r="P129" s="64"/>
      <c r="Q129" s="64"/>
      <c r="R129" s="83"/>
      <c r="S129" s="83"/>
      <c r="T129" s="64"/>
      <c r="U129" s="64"/>
      <c r="V129" s="84"/>
      <c r="W129" s="85"/>
      <c r="X129" s="86"/>
      <c r="Y129" s="86"/>
    </row>
    <row r="130" spans="1:25">
      <c r="A130" s="60"/>
      <c r="B130" s="61"/>
      <c r="C130" s="61"/>
      <c r="D130" s="61"/>
      <c r="E130" s="62"/>
      <c r="F130" s="63"/>
      <c r="G130" s="64"/>
      <c r="H130" s="65"/>
      <c r="I130" s="65"/>
      <c r="J130" s="77"/>
      <c r="K130" s="64"/>
      <c r="L130" s="64"/>
      <c r="M130" s="64"/>
      <c r="N130" s="64"/>
      <c r="O130" s="64"/>
      <c r="P130" s="64"/>
      <c r="Q130" s="64"/>
      <c r="R130" s="83"/>
      <c r="S130" s="83"/>
      <c r="T130" s="64"/>
      <c r="U130" s="64"/>
      <c r="V130" s="84"/>
      <c r="W130" s="85"/>
      <c r="X130" s="86"/>
      <c r="Y130" s="86"/>
    </row>
    <row r="131" spans="1:25">
      <c r="A131" s="60"/>
      <c r="B131" s="61"/>
      <c r="C131" s="61"/>
      <c r="D131" s="61"/>
      <c r="E131" s="62"/>
      <c r="F131" s="63"/>
      <c r="G131" s="64"/>
      <c r="H131" s="65"/>
      <c r="I131" s="65"/>
      <c r="J131" s="77"/>
      <c r="K131" s="64"/>
      <c r="L131" s="64"/>
      <c r="M131" s="64"/>
      <c r="N131" s="64"/>
      <c r="O131" s="64"/>
      <c r="P131" s="64"/>
      <c r="Q131" s="64"/>
      <c r="R131" s="83"/>
      <c r="S131" s="83"/>
      <c r="T131" s="64"/>
      <c r="U131" s="64"/>
      <c r="V131" s="84"/>
      <c r="W131" s="85"/>
      <c r="X131" s="86"/>
      <c r="Y131" s="86"/>
    </row>
    <row r="132" spans="1:25">
      <c r="A132" s="60"/>
      <c r="B132" s="61"/>
      <c r="C132" s="61"/>
      <c r="D132" s="61"/>
      <c r="E132" s="62"/>
      <c r="F132" s="63"/>
      <c r="G132" s="64"/>
      <c r="H132" s="65"/>
      <c r="I132" s="65"/>
      <c r="J132" s="77"/>
      <c r="K132" s="64"/>
      <c r="L132" s="64"/>
      <c r="M132" s="64"/>
      <c r="N132" s="64"/>
      <c r="O132" s="64"/>
      <c r="P132" s="64"/>
      <c r="Q132" s="64"/>
      <c r="R132" s="83"/>
      <c r="S132" s="83"/>
      <c r="T132" s="64"/>
      <c r="U132" s="64"/>
      <c r="V132" s="84"/>
      <c r="W132" s="85"/>
      <c r="X132" s="86"/>
      <c r="Y132" s="86"/>
    </row>
    <row r="133" spans="1:25">
      <c r="A133" s="60"/>
      <c r="B133" s="61"/>
      <c r="C133" s="61"/>
      <c r="D133" s="61"/>
      <c r="E133" s="62"/>
      <c r="F133" s="63"/>
      <c r="G133" s="64"/>
      <c r="H133" s="65"/>
      <c r="I133" s="65"/>
      <c r="J133" s="77"/>
      <c r="K133" s="64"/>
      <c r="L133" s="64"/>
      <c r="M133" s="64"/>
      <c r="N133" s="64"/>
      <c r="O133" s="64"/>
      <c r="P133" s="64"/>
      <c r="Q133" s="64"/>
      <c r="R133" s="83"/>
      <c r="S133" s="83"/>
      <c r="T133" s="64"/>
      <c r="U133" s="64"/>
      <c r="V133" s="84"/>
      <c r="W133" s="85"/>
      <c r="X133" s="86"/>
      <c r="Y133" s="86"/>
    </row>
    <row r="134" spans="1:25">
      <c r="A134" s="60"/>
      <c r="B134" s="61"/>
      <c r="C134" s="61"/>
      <c r="D134" s="61"/>
      <c r="E134" s="62"/>
      <c r="F134" s="63"/>
      <c r="G134" s="64"/>
      <c r="H134" s="65"/>
      <c r="I134" s="65"/>
      <c r="J134" s="77"/>
      <c r="K134" s="64"/>
      <c r="L134" s="64"/>
      <c r="M134" s="64"/>
      <c r="N134" s="64"/>
      <c r="O134" s="64"/>
      <c r="P134" s="64"/>
      <c r="Q134" s="64"/>
      <c r="R134" s="83"/>
      <c r="S134" s="83"/>
      <c r="T134" s="64"/>
      <c r="U134" s="64"/>
      <c r="V134" s="84"/>
      <c r="W134" s="85"/>
      <c r="X134" s="86"/>
      <c r="Y134" s="86"/>
    </row>
    <row r="135" spans="1:25">
      <c r="A135" s="60"/>
      <c r="B135" s="61"/>
      <c r="C135" s="61"/>
      <c r="D135" s="61"/>
      <c r="E135" s="62"/>
      <c r="F135" s="63"/>
      <c r="G135" s="64"/>
      <c r="H135" s="65"/>
      <c r="I135" s="65"/>
      <c r="J135" s="77"/>
      <c r="K135" s="64"/>
      <c r="L135" s="64"/>
      <c r="M135" s="64"/>
      <c r="N135" s="64"/>
      <c r="O135" s="64"/>
      <c r="P135" s="64"/>
      <c r="Q135" s="64"/>
      <c r="R135" s="83"/>
      <c r="S135" s="83"/>
      <c r="T135" s="64"/>
      <c r="U135" s="64"/>
      <c r="V135" s="84"/>
      <c r="W135" s="85"/>
      <c r="X135" s="86"/>
      <c r="Y135" s="86"/>
    </row>
    <row r="136" spans="1:25">
      <c r="A136" s="60"/>
      <c r="B136" s="61"/>
      <c r="C136" s="61"/>
      <c r="D136" s="61"/>
      <c r="E136" s="62"/>
      <c r="F136" s="63"/>
      <c r="G136" s="64"/>
      <c r="H136" s="65"/>
      <c r="I136" s="65"/>
      <c r="J136" s="77"/>
      <c r="K136" s="64"/>
      <c r="L136" s="64"/>
      <c r="M136" s="64"/>
      <c r="N136" s="64"/>
      <c r="O136" s="64"/>
      <c r="P136" s="64"/>
      <c r="Q136" s="64"/>
      <c r="R136" s="83"/>
      <c r="S136" s="83"/>
      <c r="T136" s="64"/>
      <c r="U136" s="64"/>
      <c r="V136" s="84"/>
      <c r="W136" s="85"/>
      <c r="X136" s="86"/>
      <c r="Y136" s="86"/>
    </row>
    <row r="137" spans="1:25">
      <c r="A137" s="60"/>
      <c r="B137" s="61"/>
      <c r="C137" s="61"/>
      <c r="D137" s="61"/>
      <c r="E137" s="62"/>
      <c r="F137" s="63"/>
      <c r="G137" s="64"/>
      <c r="H137" s="65"/>
      <c r="I137" s="65"/>
      <c r="J137" s="77"/>
      <c r="K137" s="64"/>
      <c r="L137" s="64"/>
      <c r="M137" s="64"/>
      <c r="N137" s="64"/>
      <c r="O137" s="64"/>
      <c r="P137" s="64"/>
      <c r="Q137" s="64"/>
      <c r="R137" s="83"/>
      <c r="S137" s="83"/>
      <c r="T137" s="64"/>
      <c r="U137" s="64"/>
      <c r="V137" s="84"/>
      <c r="W137" s="85"/>
      <c r="X137" s="86"/>
      <c r="Y137" s="86"/>
    </row>
    <row r="138" spans="1:25">
      <c r="A138" s="60"/>
      <c r="B138" s="61"/>
      <c r="C138" s="61"/>
      <c r="D138" s="61"/>
      <c r="E138" s="62"/>
      <c r="F138" s="63"/>
      <c r="G138" s="64"/>
      <c r="H138" s="65"/>
      <c r="I138" s="65"/>
      <c r="J138" s="77"/>
      <c r="K138" s="64"/>
      <c r="L138" s="64"/>
      <c r="M138" s="64"/>
      <c r="N138" s="64"/>
      <c r="O138" s="64"/>
      <c r="P138" s="64"/>
      <c r="Q138" s="64"/>
      <c r="R138" s="83"/>
      <c r="S138" s="83"/>
      <c r="T138" s="64"/>
      <c r="U138" s="64"/>
      <c r="V138" s="84"/>
      <c r="W138" s="85"/>
      <c r="X138" s="86"/>
      <c r="Y138" s="86"/>
    </row>
    <row r="139" spans="1:25">
      <c r="A139" s="60"/>
      <c r="B139" s="61"/>
      <c r="C139" s="61"/>
      <c r="D139" s="61"/>
      <c r="E139" s="62"/>
      <c r="F139" s="63"/>
      <c r="G139" s="64"/>
      <c r="H139" s="65"/>
      <c r="I139" s="65"/>
      <c r="J139" s="77"/>
      <c r="K139" s="64"/>
      <c r="L139" s="64"/>
      <c r="M139" s="64"/>
      <c r="N139" s="64"/>
      <c r="O139" s="64"/>
      <c r="P139" s="64"/>
      <c r="Q139" s="64"/>
      <c r="R139" s="83"/>
      <c r="S139" s="83"/>
      <c r="T139" s="64"/>
      <c r="U139" s="64"/>
      <c r="V139" s="84"/>
      <c r="W139" s="85"/>
      <c r="X139" s="86"/>
      <c r="Y139" s="86"/>
    </row>
    <row r="140" spans="1:25">
      <c r="A140" s="60"/>
      <c r="B140" s="61"/>
      <c r="C140" s="61"/>
      <c r="D140" s="61"/>
      <c r="E140" s="62"/>
      <c r="F140" s="63"/>
      <c r="G140" s="64"/>
      <c r="H140" s="65"/>
      <c r="I140" s="65"/>
      <c r="J140" s="77"/>
      <c r="K140" s="64"/>
      <c r="L140" s="64"/>
      <c r="M140" s="64"/>
      <c r="N140" s="64"/>
      <c r="O140" s="64"/>
      <c r="P140" s="64"/>
      <c r="Q140" s="64"/>
      <c r="R140" s="83"/>
      <c r="S140" s="83"/>
      <c r="T140" s="64"/>
      <c r="U140" s="64"/>
      <c r="V140" s="84"/>
      <c r="W140" s="85"/>
      <c r="X140" s="86"/>
      <c r="Y140" s="86"/>
    </row>
    <row r="141" spans="1:25">
      <c r="A141" s="60"/>
      <c r="B141" s="61"/>
      <c r="C141" s="61"/>
      <c r="D141" s="61"/>
      <c r="E141" s="62"/>
      <c r="F141" s="63"/>
      <c r="G141" s="64"/>
      <c r="H141" s="65"/>
      <c r="I141" s="65"/>
      <c r="J141" s="77"/>
      <c r="K141" s="64"/>
      <c r="L141" s="64"/>
      <c r="M141" s="64"/>
      <c r="N141" s="64"/>
      <c r="O141" s="64"/>
      <c r="P141" s="64"/>
      <c r="Q141" s="64"/>
      <c r="R141" s="83"/>
      <c r="S141" s="83"/>
      <c r="T141" s="64"/>
      <c r="U141" s="64"/>
      <c r="V141" s="84"/>
      <c r="W141" s="85"/>
      <c r="X141" s="86"/>
      <c r="Y141" s="86"/>
    </row>
    <row r="142" spans="1:25">
      <c r="A142" s="60"/>
      <c r="B142" s="61"/>
      <c r="C142" s="61"/>
      <c r="D142" s="61"/>
      <c r="E142" s="62"/>
      <c r="F142" s="63"/>
      <c r="G142" s="64"/>
      <c r="H142" s="65"/>
      <c r="I142" s="65"/>
      <c r="J142" s="77"/>
      <c r="K142" s="64"/>
      <c r="L142" s="64"/>
      <c r="M142" s="64"/>
      <c r="N142" s="64"/>
      <c r="O142" s="64"/>
      <c r="P142" s="64"/>
      <c r="Q142" s="64"/>
      <c r="R142" s="83"/>
      <c r="S142" s="83"/>
      <c r="T142" s="64"/>
      <c r="U142" s="64"/>
      <c r="V142" s="84"/>
      <c r="W142" s="85"/>
      <c r="X142" s="86"/>
      <c r="Y142" s="86"/>
    </row>
    <row r="143" spans="1:25">
      <c r="A143" s="60"/>
      <c r="B143" s="61"/>
      <c r="C143" s="61"/>
      <c r="D143" s="61"/>
      <c r="E143" s="62"/>
      <c r="F143" s="63"/>
      <c r="G143" s="64"/>
      <c r="H143" s="65"/>
      <c r="I143" s="65"/>
      <c r="J143" s="77"/>
      <c r="K143" s="64"/>
      <c r="L143" s="64"/>
      <c r="M143" s="64"/>
      <c r="N143" s="64"/>
      <c r="O143" s="64"/>
      <c r="P143" s="64"/>
      <c r="Q143" s="64"/>
      <c r="R143" s="83"/>
      <c r="S143" s="83"/>
      <c r="T143" s="64"/>
      <c r="U143" s="64"/>
      <c r="V143" s="84"/>
      <c r="W143" s="85"/>
      <c r="X143" s="86"/>
      <c r="Y143" s="86"/>
    </row>
    <row r="144" spans="1:25">
      <c r="A144" s="60"/>
      <c r="B144" s="61"/>
      <c r="C144" s="61"/>
      <c r="D144" s="61"/>
      <c r="E144" s="62"/>
      <c r="F144" s="63"/>
      <c r="G144" s="64"/>
      <c r="H144" s="65"/>
      <c r="I144" s="65"/>
      <c r="J144" s="77"/>
      <c r="K144" s="64"/>
      <c r="L144" s="64"/>
      <c r="M144" s="64"/>
      <c r="N144" s="64"/>
      <c r="O144" s="64"/>
      <c r="P144" s="64"/>
      <c r="Q144" s="64"/>
      <c r="R144" s="83"/>
      <c r="S144" s="83"/>
      <c r="T144" s="64"/>
      <c r="U144" s="64"/>
      <c r="V144" s="84"/>
      <c r="W144" s="85"/>
      <c r="X144" s="86"/>
      <c r="Y144" s="86"/>
    </row>
    <row r="145" spans="1:25">
      <c r="A145" s="60"/>
      <c r="B145" s="61"/>
      <c r="C145" s="61"/>
      <c r="D145" s="61"/>
      <c r="E145" s="62"/>
      <c r="F145" s="63"/>
      <c r="G145" s="64"/>
      <c r="H145" s="65"/>
      <c r="I145" s="65"/>
      <c r="J145" s="77"/>
      <c r="K145" s="64"/>
      <c r="L145" s="64"/>
      <c r="M145" s="64"/>
      <c r="N145" s="64"/>
      <c r="O145" s="64"/>
      <c r="P145" s="64"/>
      <c r="Q145" s="64"/>
      <c r="R145" s="83"/>
      <c r="S145" s="83"/>
      <c r="T145" s="64"/>
      <c r="U145" s="64"/>
      <c r="V145" s="84"/>
      <c r="W145" s="85"/>
      <c r="X145" s="86"/>
      <c r="Y145" s="86"/>
    </row>
    <row r="146" spans="1:25">
      <c r="A146" s="60"/>
      <c r="B146" s="61"/>
      <c r="C146" s="61"/>
      <c r="D146" s="61"/>
      <c r="E146" s="62"/>
      <c r="F146" s="63"/>
      <c r="G146" s="64"/>
      <c r="H146" s="65"/>
      <c r="I146" s="65"/>
      <c r="J146" s="77"/>
      <c r="K146" s="64"/>
      <c r="L146" s="64"/>
      <c r="M146" s="64"/>
      <c r="N146" s="64"/>
      <c r="O146" s="64"/>
      <c r="P146" s="64"/>
      <c r="Q146" s="64"/>
      <c r="R146" s="83"/>
      <c r="S146" s="83"/>
      <c r="T146" s="64"/>
      <c r="U146" s="64"/>
      <c r="V146" s="84"/>
      <c r="W146" s="85"/>
      <c r="X146" s="86"/>
      <c r="Y146" s="86"/>
    </row>
    <row r="147" spans="1:25">
      <c r="A147" s="60"/>
      <c r="B147" s="61"/>
      <c r="C147" s="61"/>
      <c r="D147" s="61"/>
      <c r="E147" s="62"/>
      <c r="F147" s="63"/>
      <c r="G147" s="64"/>
      <c r="H147" s="65"/>
      <c r="I147" s="65"/>
      <c r="J147" s="77"/>
      <c r="K147" s="64"/>
      <c r="L147" s="64"/>
      <c r="M147" s="64"/>
      <c r="N147" s="64"/>
      <c r="O147" s="64"/>
      <c r="P147" s="64"/>
      <c r="Q147" s="64"/>
      <c r="R147" s="83"/>
      <c r="S147" s="83"/>
      <c r="T147" s="64"/>
      <c r="U147" s="64"/>
      <c r="V147" s="84"/>
      <c r="W147" s="85"/>
      <c r="X147" s="86"/>
      <c r="Y147" s="86"/>
    </row>
    <row r="148" spans="1:25">
      <c r="A148" s="60"/>
      <c r="B148" s="61"/>
      <c r="C148" s="61"/>
      <c r="D148" s="61"/>
      <c r="E148" s="62"/>
      <c r="F148" s="63"/>
      <c r="G148" s="64"/>
      <c r="H148" s="65"/>
      <c r="I148" s="65"/>
      <c r="J148" s="77"/>
      <c r="K148" s="64"/>
      <c r="L148" s="64"/>
      <c r="M148" s="64"/>
      <c r="N148" s="64"/>
      <c r="O148" s="64"/>
      <c r="P148" s="64"/>
      <c r="Q148" s="64"/>
      <c r="R148" s="83"/>
      <c r="S148" s="83"/>
      <c r="T148" s="64"/>
      <c r="U148" s="64"/>
      <c r="V148" s="84"/>
      <c r="W148" s="85"/>
      <c r="X148" s="86"/>
      <c r="Y148" s="86"/>
    </row>
    <row r="149" spans="1:25">
      <c r="A149" s="60"/>
      <c r="B149" s="61"/>
      <c r="C149" s="61"/>
      <c r="D149" s="61"/>
      <c r="E149" s="62"/>
      <c r="F149" s="63"/>
      <c r="G149" s="64"/>
      <c r="H149" s="65"/>
      <c r="I149" s="65"/>
      <c r="J149" s="77"/>
      <c r="K149" s="64"/>
      <c r="L149" s="64"/>
      <c r="M149" s="64"/>
      <c r="N149" s="64"/>
      <c r="O149" s="64"/>
      <c r="P149" s="64"/>
      <c r="Q149" s="64"/>
      <c r="R149" s="83"/>
      <c r="S149" s="83"/>
      <c r="T149" s="64"/>
      <c r="U149" s="64"/>
      <c r="V149" s="84"/>
      <c r="W149" s="85"/>
      <c r="X149" s="86"/>
      <c r="Y149" s="86"/>
    </row>
    <row r="150" spans="1:25">
      <c r="A150" s="60"/>
      <c r="B150" s="61"/>
      <c r="C150" s="61"/>
      <c r="D150" s="61"/>
      <c r="E150" s="62"/>
      <c r="F150" s="63"/>
      <c r="G150" s="64"/>
      <c r="H150" s="65"/>
      <c r="I150" s="65"/>
      <c r="J150" s="77"/>
      <c r="K150" s="64"/>
      <c r="L150" s="64"/>
      <c r="M150" s="64"/>
      <c r="N150" s="64"/>
      <c r="O150" s="64"/>
      <c r="P150" s="64"/>
      <c r="Q150" s="64"/>
      <c r="R150" s="83"/>
      <c r="S150" s="83"/>
      <c r="T150" s="64"/>
      <c r="U150" s="64"/>
      <c r="V150" s="84"/>
      <c r="W150" s="85"/>
      <c r="X150" s="86"/>
      <c r="Y150" s="86"/>
    </row>
    <row r="151" spans="1:25">
      <c r="A151" s="60"/>
      <c r="B151" s="61"/>
      <c r="C151" s="61"/>
      <c r="D151" s="61"/>
      <c r="E151" s="62"/>
      <c r="F151" s="63"/>
      <c r="G151" s="64"/>
      <c r="H151" s="65"/>
      <c r="I151" s="65"/>
      <c r="J151" s="77"/>
      <c r="K151" s="64"/>
      <c r="L151" s="64"/>
      <c r="M151" s="64"/>
      <c r="N151" s="64"/>
      <c r="O151" s="64"/>
      <c r="P151" s="64"/>
      <c r="Q151" s="64"/>
      <c r="R151" s="83"/>
      <c r="S151" s="83"/>
      <c r="T151" s="64"/>
      <c r="U151" s="64"/>
      <c r="V151" s="84"/>
      <c r="W151" s="85"/>
      <c r="X151" s="86"/>
      <c r="Y151" s="86"/>
    </row>
    <row r="152" spans="1:25">
      <c r="A152" s="60"/>
      <c r="B152" s="61"/>
      <c r="C152" s="61"/>
      <c r="D152" s="61"/>
      <c r="E152" s="62"/>
      <c r="F152" s="63"/>
      <c r="G152" s="64"/>
      <c r="H152" s="65"/>
      <c r="I152" s="65"/>
      <c r="J152" s="77"/>
      <c r="K152" s="64"/>
      <c r="L152" s="64"/>
      <c r="M152" s="64"/>
      <c r="N152" s="64"/>
      <c r="O152" s="64"/>
      <c r="P152" s="64"/>
      <c r="Q152" s="64"/>
      <c r="R152" s="83"/>
      <c r="S152" s="83"/>
      <c r="T152" s="64"/>
      <c r="U152" s="64"/>
      <c r="V152" s="84"/>
      <c r="W152" s="85"/>
      <c r="X152" s="86"/>
      <c r="Y152" s="86"/>
    </row>
    <row r="153" spans="1:25">
      <c r="A153" s="60"/>
      <c r="B153" s="61"/>
      <c r="C153" s="61"/>
      <c r="D153" s="61"/>
      <c r="E153" s="62"/>
      <c r="F153" s="63"/>
      <c r="G153" s="64"/>
      <c r="H153" s="65"/>
      <c r="I153" s="65"/>
      <c r="J153" s="77"/>
      <c r="K153" s="64"/>
      <c r="L153" s="64"/>
      <c r="M153" s="64"/>
      <c r="N153" s="64"/>
      <c r="O153" s="64"/>
      <c r="P153" s="64"/>
      <c r="Q153" s="64"/>
      <c r="R153" s="83"/>
      <c r="S153" s="83"/>
      <c r="T153" s="64"/>
      <c r="U153" s="64"/>
      <c r="V153" s="84"/>
      <c r="W153" s="85"/>
      <c r="X153" s="86"/>
      <c r="Y153" s="86"/>
    </row>
    <row r="154" spans="1:25">
      <c r="A154" s="60"/>
      <c r="B154" s="61"/>
      <c r="C154" s="61"/>
      <c r="D154" s="61"/>
      <c r="E154" s="62"/>
      <c r="F154" s="63"/>
      <c r="G154" s="64"/>
      <c r="H154" s="65"/>
      <c r="I154" s="65"/>
      <c r="J154" s="77"/>
      <c r="K154" s="64"/>
      <c r="L154" s="64"/>
      <c r="M154" s="64"/>
      <c r="N154" s="64"/>
      <c r="O154" s="64"/>
      <c r="P154" s="64"/>
      <c r="Q154" s="64"/>
      <c r="R154" s="83"/>
      <c r="S154" s="83"/>
      <c r="T154" s="64"/>
      <c r="U154" s="64"/>
      <c r="V154" s="84"/>
      <c r="W154" s="85"/>
      <c r="X154" s="86"/>
      <c r="Y154" s="86"/>
    </row>
    <row r="155" spans="1:25">
      <c r="A155" s="60"/>
      <c r="B155" s="61"/>
      <c r="C155" s="61"/>
      <c r="D155" s="61"/>
      <c r="E155" s="62"/>
      <c r="F155" s="63"/>
      <c r="G155" s="64"/>
      <c r="H155" s="65"/>
      <c r="I155" s="65"/>
      <c r="J155" s="77"/>
      <c r="K155" s="64"/>
      <c r="L155" s="64"/>
      <c r="M155" s="64"/>
      <c r="N155" s="64"/>
      <c r="O155" s="64"/>
      <c r="P155" s="64"/>
      <c r="Q155" s="64"/>
      <c r="R155" s="83"/>
      <c r="S155" s="83"/>
      <c r="T155" s="64"/>
      <c r="U155" s="64"/>
      <c r="V155" s="84"/>
      <c r="W155" s="85"/>
      <c r="X155" s="86"/>
      <c r="Y155" s="86"/>
    </row>
    <row r="156" spans="1:25">
      <c r="A156" s="60"/>
      <c r="B156" s="61"/>
      <c r="C156" s="61"/>
      <c r="D156" s="61"/>
      <c r="E156" s="62"/>
      <c r="F156" s="63"/>
      <c r="G156" s="64"/>
      <c r="H156" s="65"/>
      <c r="I156" s="65"/>
      <c r="J156" s="77"/>
      <c r="K156" s="64"/>
      <c r="L156" s="64"/>
      <c r="M156" s="64"/>
      <c r="N156" s="64"/>
      <c r="O156" s="64"/>
      <c r="P156" s="64"/>
      <c r="Q156" s="64"/>
      <c r="R156" s="83"/>
      <c r="S156" s="83"/>
      <c r="T156" s="64"/>
      <c r="U156" s="64"/>
      <c r="V156" s="84"/>
      <c r="W156" s="85"/>
      <c r="X156" s="86"/>
      <c r="Y156" s="86"/>
    </row>
    <row r="157" spans="1:25">
      <c r="A157" s="60"/>
      <c r="B157" s="61"/>
      <c r="C157" s="61"/>
      <c r="D157" s="61"/>
      <c r="E157" s="62"/>
      <c r="F157" s="63"/>
      <c r="G157" s="64"/>
      <c r="H157" s="65"/>
      <c r="I157" s="65"/>
      <c r="J157" s="77"/>
      <c r="K157" s="64"/>
      <c r="L157" s="64"/>
      <c r="M157" s="64"/>
      <c r="N157" s="64"/>
      <c r="O157" s="64"/>
      <c r="P157" s="64"/>
      <c r="Q157" s="64"/>
      <c r="R157" s="83"/>
      <c r="S157" s="83"/>
      <c r="T157" s="64"/>
      <c r="U157" s="64"/>
      <c r="V157" s="84"/>
      <c r="W157" s="85"/>
      <c r="X157" s="86"/>
      <c r="Y157" s="86"/>
    </row>
    <row r="158" spans="1:25">
      <c r="A158" s="60"/>
      <c r="B158" s="61"/>
      <c r="C158" s="61"/>
      <c r="D158" s="61"/>
      <c r="E158" s="62"/>
      <c r="F158" s="63"/>
      <c r="G158" s="64"/>
      <c r="H158" s="65"/>
      <c r="I158" s="65"/>
      <c r="J158" s="77"/>
      <c r="K158" s="64"/>
      <c r="L158" s="64"/>
      <c r="M158" s="64"/>
      <c r="N158" s="64"/>
      <c r="O158" s="64"/>
      <c r="P158" s="64"/>
      <c r="Q158" s="64"/>
      <c r="R158" s="83"/>
      <c r="S158" s="83"/>
      <c r="T158" s="64"/>
      <c r="U158" s="64"/>
      <c r="V158" s="84"/>
      <c r="W158" s="85"/>
      <c r="X158" s="86"/>
      <c r="Y158" s="86"/>
    </row>
    <row r="159" spans="1:25">
      <c r="A159" s="60"/>
      <c r="B159" s="61"/>
      <c r="C159" s="61"/>
      <c r="D159" s="61"/>
      <c r="E159" s="62"/>
      <c r="F159" s="63"/>
      <c r="G159" s="64"/>
      <c r="H159" s="65"/>
      <c r="I159" s="65"/>
      <c r="J159" s="77"/>
      <c r="K159" s="64"/>
      <c r="L159" s="64"/>
      <c r="M159" s="64"/>
      <c r="N159" s="64"/>
      <c r="O159" s="64"/>
      <c r="P159" s="64"/>
      <c r="Q159" s="64"/>
      <c r="R159" s="83"/>
      <c r="S159" s="83"/>
      <c r="T159" s="64"/>
      <c r="U159" s="64"/>
      <c r="V159" s="84"/>
      <c r="W159" s="85"/>
      <c r="X159" s="86"/>
      <c r="Y159" s="86"/>
    </row>
    <row r="160" spans="1:25">
      <c r="A160" s="60"/>
      <c r="B160" s="61"/>
      <c r="C160" s="61"/>
      <c r="D160" s="61"/>
      <c r="E160" s="62"/>
      <c r="F160" s="63"/>
      <c r="G160" s="64"/>
      <c r="H160" s="65"/>
      <c r="I160" s="65"/>
      <c r="J160" s="77"/>
      <c r="K160" s="64"/>
      <c r="L160" s="64"/>
      <c r="M160" s="64"/>
      <c r="N160" s="64"/>
      <c r="O160" s="64"/>
      <c r="P160" s="64"/>
      <c r="Q160" s="64"/>
      <c r="R160" s="83"/>
      <c r="S160" s="83"/>
      <c r="T160" s="64"/>
      <c r="U160" s="64"/>
      <c r="V160" s="84"/>
      <c r="W160" s="85"/>
      <c r="X160" s="86"/>
      <c r="Y160" s="86"/>
    </row>
    <row r="161" spans="1:25">
      <c r="A161" s="60"/>
      <c r="B161" s="61"/>
      <c r="C161" s="61"/>
      <c r="D161" s="61"/>
      <c r="E161" s="62"/>
      <c r="F161" s="63"/>
      <c r="G161" s="64"/>
      <c r="H161" s="65"/>
      <c r="I161" s="65"/>
      <c r="J161" s="77"/>
      <c r="K161" s="64"/>
      <c r="L161" s="64"/>
      <c r="M161" s="64"/>
      <c r="N161" s="64"/>
      <c r="O161" s="64"/>
      <c r="P161" s="64"/>
      <c r="Q161" s="64"/>
      <c r="R161" s="83"/>
      <c r="S161" s="83"/>
      <c r="T161" s="64"/>
      <c r="U161" s="64"/>
      <c r="V161" s="84"/>
      <c r="W161" s="85"/>
      <c r="X161" s="86"/>
      <c r="Y161" s="86"/>
    </row>
    <row r="162" spans="1:25">
      <c r="A162" s="60"/>
      <c r="B162" s="61"/>
      <c r="C162" s="61"/>
      <c r="D162" s="61"/>
      <c r="E162" s="62"/>
      <c r="F162" s="63"/>
      <c r="G162" s="64"/>
      <c r="H162" s="65"/>
      <c r="I162" s="65"/>
      <c r="J162" s="77"/>
      <c r="K162" s="64"/>
      <c r="L162" s="64"/>
      <c r="M162" s="64"/>
      <c r="N162" s="64"/>
      <c r="O162" s="64"/>
      <c r="P162" s="64"/>
      <c r="Q162" s="64"/>
      <c r="R162" s="83"/>
      <c r="S162" s="83"/>
      <c r="T162" s="64"/>
      <c r="U162" s="64"/>
      <c r="V162" s="84"/>
      <c r="W162" s="85"/>
      <c r="X162" s="86"/>
      <c r="Y162" s="86"/>
    </row>
    <row r="163" spans="1:25">
      <c r="A163" s="60"/>
      <c r="B163" s="61"/>
      <c r="C163" s="61"/>
      <c r="D163" s="61"/>
      <c r="E163" s="62"/>
      <c r="F163" s="63"/>
      <c r="G163" s="64"/>
      <c r="H163" s="65"/>
      <c r="I163" s="65"/>
      <c r="J163" s="77"/>
      <c r="K163" s="64"/>
      <c r="L163" s="64"/>
      <c r="M163" s="64"/>
      <c r="N163" s="64"/>
      <c r="O163" s="64"/>
      <c r="P163" s="64"/>
      <c r="Q163" s="64"/>
      <c r="R163" s="83"/>
      <c r="S163" s="83"/>
      <c r="T163" s="64"/>
      <c r="U163" s="64"/>
      <c r="V163" s="84"/>
      <c r="W163" s="85"/>
      <c r="X163" s="86"/>
      <c r="Y163" s="86"/>
    </row>
    <row r="164" spans="1:25">
      <c r="A164" s="60"/>
      <c r="B164" s="61"/>
      <c r="C164" s="61"/>
      <c r="D164" s="61"/>
      <c r="E164" s="62"/>
      <c r="F164" s="63"/>
      <c r="G164" s="64"/>
      <c r="H164" s="65"/>
      <c r="I164" s="65"/>
      <c r="J164" s="77"/>
      <c r="K164" s="64"/>
      <c r="L164" s="64"/>
      <c r="M164" s="64"/>
      <c r="N164" s="64"/>
      <c r="O164" s="64"/>
      <c r="P164" s="64"/>
      <c r="Q164" s="64"/>
      <c r="R164" s="83"/>
      <c r="S164" s="83"/>
      <c r="T164" s="64"/>
      <c r="U164" s="64"/>
      <c r="V164" s="84"/>
      <c r="W164" s="85"/>
      <c r="X164" s="86"/>
      <c r="Y164" s="86"/>
    </row>
    <row r="165" spans="1:25">
      <c r="A165" s="60"/>
      <c r="B165" s="61"/>
      <c r="C165" s="61"/>
      <c r="D165" s="61"/>
      <c r="E165" s="62"/>
      <c r="F165" s="63"/>
      <c r="G165" s="64"/>
      <c r="H165" s="65"/>
      <c r="I165" s="65"/>
      <c r="J165" s="77"/>
      <c r="K165" s="64"/>
      <c r="L165" s="64"/>
      <c r="M165" s="64"/>
      <c r="N165" s="64"/>
      <c r="O165" s="64"/>
      <c r="P165" s="64"/>
      <c r="Q165" s="64"/>
      <c r="R165" s="83"/>
      <c r="S165" s="83"/>
      <c r="T165" s="64"/>
      <c r="U165" s="64"/>
      <c r="V165" s="84"/>
      <c r="W165" s="85"/>
      <c r="X165" s="86"/>
      <c r="Y165" s="86"/>
    </row>
    <row r="166" spans="1:25">
      <c r="A166" s="60"/>
      <c r="B166" s="61"/>
      <c r="C166" s="61"/>
      <c r="D166" s="61"/>
      <c r="E166" s="62"/>
      <c r="F166" s="63"/>
      <c r="G166" s="64"/>
      <c r="H166" s="65"/>
      <c r="I166" s="65"/>
      <c r="J166" s="77"/>
      <c r="K166" s="64"/>
      <c r="L166" s="64"/>
      <c r="M166" s="64"/>
      <c r="N166" s="64"/>
      <c r="O166" s="64"/>
      <c r="P166" s="64"/>
      <c r="Q166" s="64"/>
      <c r="R166" s="83"/>
      <c r="S166" s="83"/>
      <c r="T166" s="64"/>
      <c r="U166" s="64"/>
      <c r="V166" s="84"/>
      <c r="W166" s="85"/>
      <c r="X166" s="86"/>
      <c r="Y166" s="86"/>
    </row>
    <row r="167" spans="1:25">
      <c r="A167" s="60"/>
      <c r="B167" s="61"/>
      <c r="C167" s="61"/>
      <c r="D167" s="61"/>
      <c r="E167" s="62"/>
      <c r="F167" s="63"/>
      <c r="G167" s="64"/>
      <c r="H167" s="65"/>
      <c r="I167" s="65"/>
      <c r="J167" s="77"/>
      <c r="K167" s="64"/>
      <c r="L167" s="64"/>
      <c r="M167" s="64"/>
      <c r="N167" s="64"/>
      <c r="O167" s="64"/>
      <c r="P167" s="64"/>
      <c r="Q167" s="64"/>
      <c r="R167" s="83"/>
      <c r="S167" s="83"/>
      <c r="T167" s="64"/>
      <c r="U167" s="64"/>
      <c r="V167" s="84"/>
      <c r="W167" s="85"/>
      <c r="X167" s="86"/>
      <c r="Y167" s="86"/>
    </row>
    <row r="168" spans="1:25">
      <c r="A168" s="60"/>
      <c r="B168" s="61"/>
      <c r="C168" s="61"/>
      <c r="D168" s="61"/>
      <c r="E168" s="62"/>
      <c r="F168" s="63"/>
      <c r="G168" s="64"/>
      <c r="H168" s="65"/>
      <c r="I168" s="65"/>
      <c r="J168" s="77"/>
      <c r="K168" s="64"/>
      <c r="L168" s="64"/>
      <c r="M168" s="64"/>
      <c r="N168" s="64"/>
      <c r="O168" s="64"/>
      <c r="P168" s="64"/>
      <c r="Q168" s="64"/>
      <c r="R168" s="83"/>
      <c r="S168" s="83"/>
      <c r="T168" s="64"/>
      <c r="U168" s="64"/>
      <c r="V168" s="84"/>
      <c r="W168" s="85"/>
      <c r="X168" s="86"/>
      <c r="Y168" s="86"/>
    </row>
    <row r="169" spans="1:25">
      <c r="A169" s="60"/>
      <c r="B169" s="61"/>
      <c r="C169" s="61"/>
      <c r="D169" s="61"/>
      <c r="E169" s="62"/>
      <c r="F169" s="63"/>
      <c r="G169" s="64"/>
      <c r="H169" s="65"/>
      <c r="I169" s="65"/>
      <c r="J169" s="77"/>
      <c r="K169" s="64"/>
      <c r="L169" s="64"/>
      <c r="M169" s="64"/>
      <c r="N169" s="64"/>
      <c r="O169" s="64"/>
      <c r="P169" s="64"/>
      <c r="Q169" s="64"/>
      <c r="R169" s="83"/>
      <c r="S169" s="83"/>
      <c r="T169" s="64"/>
      <c r="U169" s="64"/>
      <c r="V169" s="84"/>
      <c r="W169" s="85"/>
      <c r="X169" s="86"/>
      <c r="Y169" s="86"/>
    </row>
    <row r="170" spans="1:25">
      <c r="A170" s="60"/>
      <c r="B170" s="61"/>
      <c r="C170" s="61"/>
      <c r="D170" s="61"/>
      <c r="E170" s="62"/>
      <c r="F170" s="63"/>
      <c r="G170" s="64"/>
      <c r="H170" s="65"/>
      <c r="I170" s="65"/>
      <c r="J170" s="77"/>
      <c r="K170" s="64"/>
      <c r="L170" s="64"/>
      <c r="M170" s="64"/>
      <c r="N170" s="64"/>
      <c r="O170" s="64"/>
      <c r="P170" s="64"/>
      <c r="Q170" s="64"/>
      <c r="R170" s="83"/>
      <c r="S170" s="83"/>
      <c r="T170" s="64"/>
      <c r="U170" s="64"/>
      <c r="V170" s="84"/>
      <c r="W170" s="85"/>
      <c r="X170" s="86"/>
      <c r="Y170" s="86"/>
    </row>
    <row r="171" spans="1:25">
      <c r="A171" s="60"/>
      <c r="B171" s="61"/>
      <c r="C171" s="61"/>
      <c r="D171" s="61"/>
      <c r="E171" s="62"/>
      <c r="F171" s="63"/>
      <c r="G171" s="64"/>
      <c r="H171" s="65"/>
      <c r="I171" s="65"/>
      <c r="J171" s="77"/>
      <c r="K171" s="64"/>
      <c r="L171" s="64"/>
      <c r="M171" s="64"/>
      <c r="N171" s="64"/>
      <c r="O171" s="64"/>
      <c r="P171" s="64"/>
      <c r="Q171" s="64"/>
      <c r="R171" s="83"/>
      <c r="S171" s="83"/>
      <c r="T171" s="64"/>
      <c r="U171" s="64"/>
      <c r="V171" s="84"/>
      <c r="W171" s="85"/>
      <c r="X171" s="86"/>
      <c r="Y171" s="86"/>
    </row>
    <row r="172" spans="1:25">
      <c r="A172" s="60"/>
      <c r="B172" s="61"/>
      <c r="C172" s="61"/>
      <c r="D172" s="61"/>
      <c r="E172" s="62"/>
      <c r="F172" s="63"/>
      <c r="G172" s="64"/>
      <c r="H172" s="65"/>
      <c r="I172" s="65"/>
      <c r="J172" s="77"/>
      <c r="K172" s="64"/>
      <c r="L172" s="64"/>
      <c r="M172" s="64"/>
      <c r="N172" s="64"/>
      <c r="O172" s="64"/>
      <c r="P172" s="64"/>
      <c r="Q172" s="64"/>
      <c r="R172" s="83"/>
      <c r="S172" s="83"/>
      <c r="T172" s="64"/>
      <c r="U172" s="64"/>
      <c r="V172" s="84"/>
      <c r="W172" s="85"/>
      <c r="X172" s="86"/>
      <c r="Y172" s="86"/>
    </row>
    <row r="173" spans="1:25">
      <c r="A173" s="60"/>
      <c r="B173" s="61"/>
      <c r="C173" s="61"/>
      <c r="D173" s="61"/>
      <c r="E173" s="62"/>
      <c r="F173" s="63"/>
      <c r="G173" s="64"/>
      <c r="H173" s="65"/>
      <c r="I173" s="65"/>
      <c r="J173" s="77"/>
      <c r="K173" s="64"/>
      <c r="L173" s="64"/>
      <c r="M173" s="64"/>
      <c r="N173" s="64"/>
      <c r="O173" s="64"/>
      <c r="P173" s="64"/>
      <c r="Q173" s="64"/>
      <c r="R173" s="83"/>
      <c r="S173" s="83"/>
      <c r="T173" s="64"/>
      <c r="U173" s="64"/>
      <c r="V173" s="84"/>
      <c r="W173" s="85"/>
      <c r="X173" s="86"/>
      <c r="Y173" s="86"/>
    </row>
    <row r="174" spans="1:25">
      <c r="A174" s="60"/>
      <c r="B174" s="61"/>
      <c r="C174" s="61"/>
      <c r="D174" s="61"/>
      <c r="E174" s="62"/>
      <c r="F174" s="63"/>
      <c r="G174" s="64"/>
      <c r="H174" s="65"/>
      <c r="I174" s="65"/>
      <c r="J174" s="77"/>
      <c r="K174" s="64"/>
      <c r="L174" s="64"/>
      <c r="M174" s="64"/>
      <c r="N174" s="64"/>
      <c r="O174" s="64"/>
      <c r="P174" s="64"/>
      <c r="Q174" s="64"/>
      <c r="R174" s="83"/>
      <c r="S174" s="83"/>
      <c r="T174" s="64"/>
      <c r="U174" s="64"/>
      <c r="V174" s="84"/>
      <c r="W174" s="85"/>
      <c r="X174" s="86"/>
      <c r="Y174" s="86"/>
    </row>
    <row r="175" spans="1:25">
      <c r="A175" s="60"/>
      <c r="B175" s="61"/>
      <c r="C175" s="61"/>
      <c r="D175" s="61"/>
      <c r="E175" s="62"/>
      <c r="F175" s="63"/>
      <c r="G175" s="64"/>
      <c r="H175" s="65"/>
      <c r="I175" s="65"/>
      <c r="J175" s="77"/>
      <c r="K175" s="64"/>
      <c r="L175" s="64"/>
      <c r="M175" s="64"/>
      <c r="N175" s="64"/>
      <c r="O175" s="64"/>
      <c r="P175" s="64"/>
      <c r="Q175" s="64"/>
      <c r="R175" s="83"/>
      <c r="S175" s="83"/>
      <c r="T175" s="64"/>
      <c r="U175" s="64"/>
      <c r="V175" s="84"/>
      <c r="W175" s="85"/>
      <c r="X175" s="86"/>
      <c r="Y175" s="86"/>
    </row>
    <row r="176" spans="1:25">
      <c r="A176" s="60"/>
      <c r="B176" s="61"/>
      <c r="C176" s="61"/>
      <c r="D176" s="61"/>
      <c r="E176" s="62"/>
      <c r="F176" s="63"/>
      <c r="G176" s="64"/>
      <c r="H176" s="65"/>
      <c r="I176" s="65"/>
      <c r="J176" s="77"/>
      <c r="K176" s="64"/>
      <c r="L176" s="64"/>
      <c r="M176" s="64"/>
      <c r="N176" s="64"/>
      <c r="O176" s="64"/>
      <c r="P176" s="64"/>
      <c r="Q176" s="64"/>
      <c r="R176" s="83"/>
      <c r="S176" s="83"/>
      <c r="T176" s="64"/>
      <c r="U176" s="64"/>
      <c r="V176" s="84"/>
      <c r="W176" s="85"/>
      <c r="X176" s="86"/>
      <c r="Y176" s="86"/>
    </row>
    <row r="177" spans="1:25">
      <c r="A177" s="60"/>
      <c r="B177" s="61"/>
      <c r="C177" s="61"/>
      <c r="D177" s="61"/>
      <c r="E177" s="62"/>
      <c r="F177" s="63"/>
      <c r="G177" s="64"/>
      <c r="H177" s="65"/>
      <c r="I177" s="65"/>
      <c r="J177" s="77"/>
      <c r="K177" s="64"/>
      <c r="L177" s="64"/>
      <c r="M177" s="64"/>
      <c r="N177" s="64"/>
      <c r="O177" s="64"/>
      <c r="P177" s="64"/>
      <c r="Q177" s="64"/>
      <c r="R177" s="83"/>
      <c r="S177" s="83"/>
      <c r="T177" s="64"/>
      <c r="U177" s="64"/>
      <c r="V177" s="84"/>
      <c r="W177" s="85"/>
      <c r="X177" s="86"/>
      <c r="Y177" s="86"/>
    </row>
    <row r="178" spans="1:25">
      <c r="A178" s="60"/>
      <c r="B178" s="61"/>
      <c r="C178" s="61"/>
      <c r="D178" s="61"/>
      <c r="E178" s="62"/>
      <c r="F178" s="63"/>
      <c r="G178" s="64"/>
      <c r="H178" s="65"/>
      <c r="I178" s="65"/>
      <c r="J178" s="77"/>
      <c r="K178" s="64"/>
      <c r="L178" s="64"/>
      <c r="M178" s="64"/>
      <c r="N178" s="64"/>
      <c r="O178" s="64"/>
      <c r="P178" s="64"/>
      <c r="Q178" s="64"/>
      <c r="R178" s="83"/>
      <c r="S178" s="83"/>
      <c r="T178" s="64"/>
      <c r="U178" s="64"/>
      <c r="V178" s="84"/>
      <c r="W178" s="85"/>
      <c r="X178" s="86"/>
      <c r="Y178" s="86"/>
    </row>
    <row r="179" spans="1:25">
      <c r="A179" s="60"/>
      <c r="B179" s="61"/>
      <c r="C179" s="61"/>
      <c r="D179" s="61"/>
      <c r="E179" s="62"/>
      <c r="F179" s="63"/>
      <c r="G179" s="64"/>
      <c r="H179" s="65"/>
      <c r="I179" s="65"/>
      <c r="J179" s="77"/>
      <c r="K179" s="64"/>
      <c r="L179" s="64"/>
      <c r="M179" s="64"/>
      <c r="N179" s="64"/>
      <c r="O179" s="64"/>
      <c r="P179" s="64"/>
      <c r="Q179" s="64"/>
      <c r="R179" s="83"/>
      <c r="S179" s="83"/>
      <c r="T179" s="64"/>
      <c r="U179" s="64"/>
      <c r="V179" s="84"/>
      <c r="W179" s="85"/>
      <c r="X179" s="86"/>
      <c r="Y179" s="86"/>
    </row>
    <row r="180" spans="1:25">
      <c r="A180" s="60"/>
      <c r="B180" s="61"/>
      <c r="C180" s="61"/>
      <c r="D180" s="61"/>
      <c r="E180" s="62"/>
      <c r="F180" s="63"/>
      <c r="G180" s="64"/>
      <c r="H180" s="65"/>
      <c r="I180" s="65"/>
      <c r="J180" s="77"/>
      <c r="K180" s="64"/>
      <c r="L180" s="64"/>
      <c r="M180" s="64"/>
      <c r="N180" s="64"/>
      <c r="O180" s="64"/>
      <c r="P180" s="64"/>
      <c r="Q180" s="64"/>
      <c r="R180" s="83"/>
      <c r="S180" s="83"/>
      <c r="T180" s="64"/>
      <c r="U180" s="64"/>
      <c r="V180" s="84"/>
      <c r="W180" s="85"/>
      <c r="X180" s="86"/>
      <c r="Y180" s="86"/>
    </row>
    <row r="181" spans="1:25">
      <c r="A181" s="60"/>
      <c r="B181" s="61"/>
      <c r="C181" s="61"/>
      <c r="D181" s="61"/>
      <c r="E181" s="62"/>
      <c r="F181" s="63"/>
      <c r="G181" s="64"/>
      <c r="H181" s="65"/>
      <c r="I181" s="65"/>
      <c r="J181" s="77"/>
      <c r="K181" s="64"/>
      <c r="L181" s="64"/>
      <c r="M181" s="64"/>
      <c r="N181" s="64"/>
      <c r="O181" s="64"/>
      <c r="P181" s="64"/>
      <c r="Q181" s="64"/>
      <c r="R181" s="83"/>
      <c r="S181" s="83"/>
      <c r="T181" s="64"/>
      <c r="U181" s="64"/>
      <c r="V181" s="84"/>
      <c r="W181" s="85"/>
      <c r="X181" s="86"/>
      <c r="Y181" s="86"/>
    </row>
    <row r="182" spans="1:25">
      <c r="A182" s="60"/>
      <c r="B182" s="61"/>
      <c r="C182" s="61"/>
      <c r="D182" s="61"/>
      <c r="E182" s="62"/>
      <c r="F182" s="63"/>
      <c r="G182" s="64"/>
      <c r="H182" s="65"/>
      <c r="I182" s="65"/>
      <c r="J182" s="77"/>
      <c r="K182" s="64"/>
      <c r="L182" s="64"/>
      <c r="M182" s="64"/>
      <c r="N182" s="64"/>
      <c r="O182" s="64"/>
      <c r="P182" s="64"/>
      <c r="Q182" s="64"/>
      <c r="R182" s="83"/>
      <c r="S182" s="83"/>
      <c r="T182" s="64"/>
      <c r="U182" s="64"/>
      <c r="V182" s="84"/>
      <c r="W182" s="85"/>
      <c r="X182" s="86"/>
      <c r="Y182" s="86"/>
    </row>
    <row r="183" spans="1:25">
      <c r="A183" s="60"/>
      <c r="B183" s="61"/>
      <c r="C183" s="61"/>
      <c r="D183" s="61"/>
      <c r="E183" s="62"/>
      <c r="F183" s="63"/>
      <c r="G183" s="64"/>
      <c r="H183" s="65"/>
      <c r="I183" s="65"/>
      <c r="J183" s="77"/>
      <c r="K183" s="64"/>
      <c r="L183" s="64"/>
      <c r="M183" s="64"/>
      <c r="N183" s="64"/>
      <c r="O183" s="64"/>
      <c r="P183" s="64"/>
      <c r="Q183" s="64"/>
      <c r="R183" s="83"/>
      <c r="S183" s="83"/>
      <c r="T183" s="64"/>
      <c r="U183" s="64"/>
      <c r="V183" s="84"/>
      <c r="W183" s="85"/>
      <c r="X183" s="86"/>
      <c r="Y183" s="86"/>
    </row>
    <row r="184" spans="1:25">
      <c r="A184" s="60"/>
      <c r="B184" s="61"/>
      <c r="C184" s="61"/>
      <c r="D184" s="61"/>
      <c r="E184" s="62"/>
      <c r="F184" s="63"/>
      <c r="G184" s="64"/>
      <c r="H184" s="65"/>
      <c r="I184" s="65"/>
      <c r="J184" s="77"/>
      <c r="K184" s="64"/>
      <c r="L184" s="64"/>
      <c r="M184" s="64"/>
      <c r="N184" s="64"/>
      <c r="O184" s="64"/>
      <c r="P184" s="64"/>
      <c r="Q184" s="64"/>
      <c r="R184" s="83"/>
      <c r="S184" s="83"/>
      <c r="T184" s="64"/>
      <c r="U184" s="64"/>
      <c r="V184" s="84"/>
      <c r="W184" s="85"/>
      <c r="X184" s="86"/>
      <c r="Y184" s="86"/>
    </row>
    <row r="185" spans="1:25">
      <c r="A185" s="60"/>
      <c r="B185" s="61"/>
      <c r="C185" s="61"/>
      <c r="D185" s="61"/>
      <c r="E185" s="62"/>
      <c r="F185" s="63"/>
      <c r="G185" s="64"/>
      <c r="H185" s="65"/>
      <c r="I185" s="65"/>
      <c r="J185" s="77"/>
      <c r="K185" s="64"/>
      <c r="L185" s="64"/>
      <c r="M185" s="64"/>
      <c r="N185" s="64"/>
      <c r="O185" s="64"/>
      <c r="P185" s="64"/>
      <c r="Q185" s="64"/>
      <c r="R185" s="83"/>
      <c r="S185" s="83"/>
      <c r="T185" s="64"/>
      <c r="U185" s="64"/>
      <c r="V185" s="84"/>
      <c r="W185" s="85"/>
      <c r="X185" s="86"/>
      <c r="Y185" s="86"/>
    </row>
    <row r="186" spans="1:25">
      <c r="A186" s="60"/>
      <c r="B186" s="61"/>
      <c r="C186" s="61"/>
      <c r="D186" s="61"/>
      <c r="E186" s="62"/>
      <c r="F186" s="63"/>
      <c r="G186" s="64"/>
      <c r="H186" s="65"/>
      <c r="I186" s="65"/>
      <c r="J186" s="77"/>
      <c r="K186" s="64"/>
      <c r="L186" s="64"/>
      <c r="M186" s="64"/>
      <c r="N186" s="64"/>
      <c r="O186" s="64"/>
      <c r="P186" s="64"/>
      <c r="Q186" s="64"/>
      <c r="R186" s="83"/>
      <c r="S186" s="83"/>
      <c r="T186" s="64"/>
      <c r="U186" s="64"/>
      <c r="V186" s="84"/>
      <c r="W186" s="85"/>
      <c r="X186" s="86"/>
      <c r="Y186" s="86"/>
    </row>
    <row r="187" spans="1:25">
      <c r="A187" s="60"/>
      <c r="B187" s="61"/>
      <c r="C187" s="61"/>
      <c r="D187" s="61"/>
      <c r="E187" s="62"/>
      <c r="F187" s="63"/>
      <c r="G187" s="64"/>
      <c r="H187" s="65"/>
      <c r="I187" s="65"/>
      <c r="J187" s="77"/>
      <c r="K187" s="64"/>
      <c r="L187" s="64"/>
      <c r="M187" s="64"/>
      <c r="N187" s="64"/>
      <c r="O187" s="64"/>
      <c r="P187" s="64"/>
      <c r="Q187" s="64"/>
      <c r="R187" s="83"/>
      <c r="S187" s="83"/>
      <c r="T187" s="64"/>
      <c r="U187" s="64"/>
      <c r="V187" s="84"/>
      <c r="W187" s="85"/>
      <c r="X187" s="86"/>
      <c r="Y187" s="86"/>
    </row>
    <row r="188" spans="1:25">
      <c r="A188" s="60"/>
      <c r="B188" s="61"/>
      <c r="C188" s="61"/>
      <c r="D188" s="61"/>
      <c r="E188" s="62"/>
      <c r="F188" s="63"/>
      <c r="G188" s="64"/>
      <c r="H188" s="65"/>
      <c r="I188" s="65"/>
      <c r="J188" s="77"/>
      <c r="K188" s="64"/>
      <c r="L188" s="64"/>
      <c r="M188" s="64"/>
      <c r="N188" s="64"/>
      <c r="O188" s="64"/>
      <c r="P188" s="64"/>
      <c r="Q188" s="64"/>
      <c r="R188" s="83"/>
      <c r="S188" s="83"/>
      <c r="T188" s="64"/>
      <c r="U188" s="64"/>
      <c r="V188" s="84"/>
      <c r="W188" s="85"/>
      <c r="X188" s="86"/>
      <c r="Y188" s="86"/>
    </row>
    <row r="189" spans="1:25">
      <c r="A189" s="60"/>
      <c r="B189" s="61"/>
      <c r="C189" s="61"/>
      <c r="D189" s="61"/>
      <c r="E189" s="62"/>
      <c r="F189" s="63"/>
      <c r="G189" s="64"/>
      <c r="H189" s="65"/>
      <c r="I189" s="65"/>
      <c r="J189" s="77"/>
      <c r="K189" s="64"/>
      <c r="L189" s="64"/>
      <c r="M189" s="64"/>
      <c r="N189" s="64"/>
      <c r="O189" s="64"/>
      <c r="P189" s="64"/>
      <c r="Q189" s="64"/>
      <c r="R189" s="83"/>
      <c r="S189" s="83"/>
      <c r="T189" s="64"/>
      <c r="U189" s="64"/>
      <c r="V189" s="84"/>
      <c r="W189" s="85"/>
      <c r="X189" s="86"/>
      <c r="Y189" s="86"/>
    </row>
    <row r="190" spans="1:25">
      <c r="A190" s="60"/>
      <c r="B190" s="61"/>
      <c r="C190" s="61"/>
      <c r="D190" s="61"/>
      <c r="E190" s="62"/>
      <c r="F190" s="63"/>
      <c r="G190" s="64"/>
      <c r="H190" s="65"/>
      <c r="I190" s="65"/>
      <c r="J190" s="77"/>
      <c r="K190" s="64"/>
      <c r="L190" s="64"/>
      <c r="M190" s="64"/>
      <c r="N190" s="64"/>
      <c r="O190" s="64"/>
      <c r="P190" s="64"/>
      <c r="Q190" s="64"/>
      <c r="R190" s="83"/>
      <c r="S190" s="83"/>
      <c r="T190" s="64"/>
      <c r="U190" s="64"/>
      <c r="V190" s="84"/>
      <c r="W190" s="85"/>
      <c r="X190" s="86"/>
      <c r="Y190" s="86"/>
    </row>
    <row r="191" spans="1:25">
      <c r="A191" s="60"/>
      <c r="B191" s="61"/>
      <c r="C191" s="61"/>
      <c r="D191" s="61"/>
      <c r="E191" s="62"/>
      <c r="F191" s="63"/>
      <c r="G191" s="64"/>
      <c r="H191" s="65"/>
      <c r="I191" s="65"/>
      <c r="J191" s="77"/>
      <c r="K191" s="64"/>
      <c r="L191" s="64"/>
      <c r="M191" s="64"/>
      <c r="N191" s="64"/>
      <c r="O191" s="64"/>
      <c r="P191" s="64"/>
      <c r="Q191" s="64"/>
      <c r="R191" s="83"/>
      <c r="S191" s="83"/>
      <c r="T191" s="64"/>
      <c r="U191" s="64"/>
      <c r="V191" s="84"/>
      <c r="W191" s="85"/>
      <c r="X191" s="86"/>
      <c r="Y191" s="86"/>
    </row>
    <row r="192" spans="1:25">
      <c r="A192" s="60"/>
      <c r="B192" s="61"/>
      <c r="C192" s="61"/>
      <c r="D192" s="61"/>
      <c r="E192" s="62"/>
      <c r="F192" s="63"/>
      <c r="G192" s="64"/>
      <c r="H192" s="65"/>
      <c r="I192" s="65"/>
      <c r="J192" s="77"/>
      <c r="K192" s="64"/>
      <c r="L192" s="64"/>
      <c r="M192" s="64"/>
      <c r="N192" s="64"/>
      <c r="O192" s="64"/>
      <c r="P192" s="64"/>
      <c r="Q192" s="64"/>
      <c r="R192" s="83"/>
      <c r="S192" s="83"/>
      <c r="T192" s="64"/>
      <c r="U192" s="64"/>
      <c r="V192" s="84"/>
      <c r="W192" s="85"/>
      <c r="X192" s="86"/>
      <c r="Y192" s="86"/>
    </row>
    <row r="193" spans="1:25">
      <c r="A193" s="60"/>
      <c r="B193" s="61"/>
      <c r="C193" s="61"/>
      <c r="D193" s="61"/>
      <c r="E193" s="62"/>
      <c r="F193" s="63"/>
      <c r="G193" s="64"/>
      <c r="H193" s="65"/>
      <c r="I193" s="65"/>
      <c r="J193" s="77"/>
      <c r="K193" s="64"/>
      <c r="L193" s="64"/>
      <c r="M193" s="64"/>
      <c r="N193" s="64"/>
      <c r="O193" s="64"/>
      <c r="P193" s="64"/>
      <c r="Q193" s="64"/>
      <c r="R193" s="83"/>
      <c r="S193" s="83"/>
      <c r="T193" s="64"/>
      <c r="U193" s="64"/>
      <c r="V193" s="84"/>
      <c r="W193" s="85"/>
      <c r="X193" s="86"/>
      <c r="Y193" s="86"/>
    </row>
    <row r="194" spans="1:25">
      <c r="A194" s="60"/>
      <c r="B194" s="61"/>
      <c r="C194" s="61"/>
      <c r="D194" s="61"/>
      <c r="E194" s="62"/>
      <c r="F194" s="63"/>
      <c r="G194" s="64"/>
      <c r="H194" s="65"/>
      <c r="I194" s="65"/>
      <c r="J194" s="77"/>
      <c r="K194" s="64"/>
      <c r="L194" s="64"/>
      <c r="M194" s="64"/>
      <c r="N194" s="64"/>
      <c r="O194" s="64"/>
      <c r="P194" s="64"/>
      <c r="Q194" s="64"/>
      <c r="R194" s="83"/>
      <c r="S194" s="83"/>
      <c r="T194" s="64"/>
      <c r="U194" s="64"/>
      <c r="V194" s="84"/>
      <c r="W194" s="85"/>
      <c r="X194" s="86"/>
      <c r="Y194" s="86"/>
    </row>
    <row r="195" spans="1:25">
      <c r="A195" s="60"/>
      <c r="B195" s="61"/>
      <c r="C195" s="61"/>
      <c r="D195" s="61"/>
      <c r="E195" s="62"/>
      <c r="F195" s="63"/>
      <c r="G195" s="64"/>
      <c r="H195" s="65"/>
      <c r="I195" s="65"/>
      <c r="J195" s="77"/>
      <c r="K195" s="64"/>
      <c r="L195" s="64"/>
      <c r="M195" s="64"/>
      <c r="N195" s="64"/>
      <c r="O195" s="64"/>
      <c r="P195" s="64"/>
      <c r="Q195" s="64"/>
      <c r="R195" s="83"/>
      <c r="S195" s="83"/>
      <c r="T195" s="64"/>
      <c r="U195" s="64"/>
      <c r="V195" s="84"/>
      <c r="W195" s="85"/>
      <c r="X195" s="86"/>
      <c r="Y195" s="86"/>
    </row>
    <row r="196" spans="1:25">
      <c r="A196" s="60"/>
      <c r="B196" s="61"/>
      <c r="C196" s="61"/>
      <c r="D196" s="61"/>
      <c r="E196" s="62"/>
      <c r="F196" s="63"/>
      <c r="G196" s="64"/>
      <c r="H196" s="65"/>
      <c r="I196" s="65"/>
      <c r="J196" s="77"/>
      <c r="K196" s="64"/>
      <c r="L196" s="64"/>
      <c r="M196" s="64"/>
      <c r="N196" s="64"/>
      <c r="O196" s="64"/>
      <c r="P196" s="64"/>
      <c r="Q196" s="64"/>
      <c r="R196" s="83"/>
      <c r="S196" s="83"/>
      <c r="T196" s="64"/>
      <c r="U196" s="64"/>
      <c r="V196" s="84"/>
      <c r="W196" s="85"/>
      <c r="X196" s="86"/>
      <c r="Y196" s="86"/>
    </row>
    <row r="197" spans="1:25">
      <c r="A197" s="60"/>
      <c r="B197" s="61"/>
      <c r="C197" s="61"/>
      <c r="D197" s="61"/>
      <c r="E197" s="62"/>
      <c r="F197" s="63"/>
      <c r="G197" s="64"/>
      <c r="H197" s="65"/>
      <c r="I197" s="65"/>
      <c r="J197" s="77"/>
      <c r="K197" s="64"/>
      <c r="L197" s="64"/>
      <c r="M197" s="64"/>
      <c r="N197" s="64"/>
      <c r="O197" s="64"/>
      <c r="P197" s="64"/>
      <c r="Q197" s="64"/>
      <c r="R197" s="83"/>
      <c r="S197" s="83"/>
      <c r="T197" s="64"/>
      <c r="U197" s="64"/>
      <c r="V197" s="84"/>
      <c r="W197" s="85"/>
      <c r="X197" s="86"/>
      <c r="Y197" s="86"/>
    </row>
    <row r="198" spans="1:25">
      <c r="A198" s="60"/>
      <c r="B198" s="61"/>
      <c r="C198" s="61"/>
      <c r="D198" s="61"/>
      <c r="E198" s="62"/>
      <c r="F198" s="63"/>
      <c r="G198" s="64"/>
      <c r="H198" s="65"/>
      <c r="I198" s="65"/>
      <c r="J198" s="77"/>
      <c r="K198" s="64"/>
      <c r="L198" s="64"/>
      <c r="M198" s="64"/>
      <c r="N198" s="64"/>
      <c r="O198" s="64"/>
      <c r="P198" s="64"/>
      <c r="Q198" s="64"/>
      <c r="R198" s="83"/>
      <c r="S198" s="83"/>
      <c r="T198" s="64"/>
      <c r="U198" s="64"/>
      <c r="V198" s="84"/>
      <c r="W198" s="85"/>
      <c r="X198" s="86"/>
      <c r="Y198" s="86"/>
    </row>
    <row r="199" spans="1:25">
      <c r="A199" s="60"/>
      <c r="B199" s="61"/>
      <c r="C199" s="61"/>
      <c r="D199" s="61"/>
      <c r="E199" s="62"/>
      <c r="F199" s="63"/>
      <c r="G199" s="64"/>
      <c r="H199" s="65"/>
      <c r="I199" s="65"/>
      <c r="J199" s="77"/>
      <c r="K199" s="64"/>
      <c r="L199" s="64"/>
      <c r="M199" s="64"/>
      <c r="N199" s="64"/>
      <c r="O199" s="64"/>
      <c r="P199" s="64"/>
      <c r="Q199" s="64"/>
      <c r="R199" s="83"/>
      <c r="S199" s="83"/>
      <c r="T199" s="64"/>
      <c r="U199" s="64"/>
      <c r="V199" s="84"/>
      <c r="W199" s="85"/>
      <c r="X199" s="86"/>
      <c r="Y199" s="86"/>
    </row>
    <row r="200" spans="1:25">
      <c r="A200" s="60"/>
      <c r="B200" s="61"/>
      <c r="C200" s="61"/>
      <c r="D200" s="61"/>
      <c r="E200" s="62"/>
      <c r="F200" s="63"/>
      <c r="G200" s="64"/>
      <c r="H200" s="65"/>
      <c r="I200" s="65"/>
      <c r="J200" s="77"/>
      <c r="K200" s="64"/>
      <c r="L200" s="64"/>
      <c r="M200" s="64"/>
      <c r="N200" s="64"/>
      <c r="O200" s="64"/>
      <c r="P200" s="64"/>
      <c r="Q200" s="64"/>
      <c r="R200" s="83"/>
      <c r="S200" s="83"/>
      <c r="T200" s="64"/>
      <c r="U200" s="64"/>
      <c r="V200" s="84"/>
      <c r="W200" s="85"/>
      <c r="X200" s="86"/>
      <c r="Y200" s="86"/>
    </row>
    <row r="201" spans="1:25">
      <c r="A201" s="60"/>
      <c r="B201" s="61"/>
      <c r="C201" s="61"/>
      <c r="D201" s="61"/>
      <c r="E201" s="62"/>
      <c r="F201" s="63"/>
      <c r="G201" s="64"/>
      <c r="H201" s="65"/>
      <c r="I201" s="65"/>
      <c r="J201" s="77"/>
      <c r="K201" s="64"/>
      <c r="L201" s="64"/>
      <c r="M201" s="64"/>
      <c r="N201" s="64"/>
      <c r="O201" s="64"/>
      <c r="P201" s="64"/>
      <c r="Q201" s="64"/>
      <c r="R201" s="83"/>
      <c r="S201" s="83"/>
      <c r="T201" s="64"/>
      <c r="U201" s="64"/>
      <c r="V201" s="84"/>
      <c r="W201" s="85"/>
      <c r="X201" s="86"/>
      <c r="Y201" s="86"/>
    </row>
    <row r="202" spans="1:25">
      <c r="A202" s="60"/>
      <c r="B202" s="61"/>
      <c r="C202" s="61"/>
      <c r="D202" s="61"/>
      <c r="E202" s="62"/>
      <c r="F202" s="63"/>
      <c r="G202" s="64"/>
      <c r="H202" s="65"/>
      <c r="I202" s="65"/>
      <c r="J202" s="77"/>
      <c r="K202" s="64"/>
      <c r="L202" s="64"/>
      <c r="M202" s="64"/>
      <c r="N202" s="64"/>
      <c r="O202" s="64"/>
      <c r="P202" s="64"/>
      <c r="Q202" s="64"/>
      <c r="R202" s="83"/>
      <c r="S202" s="83"/>
      <c r="T202" s="64"/>
      <c r="U202" s="64"/>
      <c r="V202" s="84"/>
      <c r="W202" s="85"/>
      <c r="X202" s="86"/>
      <c r="Y202" s="86"/>
    </row>
    <row r="203" spans="1:25">
      <c r="A203" s="60"/>
      <c r="B203" s="61"/>
      <c r="C203" s="61"/>
      <c r="D203" s="61"/>
      <c r="E203" s="62"/>
      <c r="F203" s="63"/>
      <c r="G203" s="64"/>
      <c r="H203" s="65"/>
      <c r="I203" s="65"/>
      <c r="J203" s="77"/>
      <c r="K203" s="64"/>
      <c r="L203" s="64"/>
      <c r="M203" s="64"/>
      <c r="N203" s="64"/>
      <c r="O203" s="64"/>
      <c r="P203" s="64"/>
      <c r="Q203" s="64"/>
      <c r="R203" s="83"/>
      <c r="S203" s="83"/>
      <c r="T203" s="64"/>
      <c r="U203" s="64"/>
      <c r="V203" s="84"/>
      <c r="W203" s="85"/>
      <c r="X203" s="86"/>
      <c r="Y203" s="86"/>
    </row>
    <row r="204" spans="1:25">
      <c r="A204" s="60"/>
      <c r="B204" s="61"/>
      <c r="C204" s="61"/>
      <c r="D204" s="61"/>
      <c r="E204" s="62"/>
      <c r="F204" s="63"/>
      <c r="G204" s="64"/>
      <c r="H204" s="65"/>
      <c r="I204" s="65"/>
      <c r="J204" s="77"/>
      <c r="K204" s="64"/>
      <c r="L204" s="64"/>
      <c r="M204" s="64"/>
      <c r="N204" s="64"/>
      <c r="O204" s="64"/>
      <c r="P204" s="64"/>
      <c r="Q204" s="64"/>
      <c r="R204" s="83"/>
      <c r="S204" s="83"/>
      <c r="T204" s="64"/>
      <c r="U204" s="64"/>
      <c r="V204" s="84"/>
      <c r="W204" s="85"/>
      <c r="X204" s="86"/>
      <c r="Y204" s="86"/>
    </row>
    <row r="205" spans="1:25">
      <c r="A205" s="60"/>
      <c r="B205" s="61"/>
      <c r="C205" s="61"/>
      <c r="D205" s="61"/>
      <c r="E205" s="62"/>
      <c r="F205" s="63"/>
      <c r="G205" s="64"/>
      <c r="H205" s="65"/>
      <c r="I205" s="65"/>
      <c r="J205" s="77"/>
      <c r="K205" s="64"/>
      <c r="L205" s="64"/>
      <c r="M205" s="64"/>
      <c r="N205" s="64"/>
      <c r="O205" s="64"/>
      <c r="P205" s="64"/>
      <c r="Q205" s="64"/>
      <c r="R205" s="83"/>
      <c r="S205" s="83"/>
      <c r="T205" s="64"/>
      <c r="U205" s="64"/>
      <c r="V205" s="84"/>
      <c r="W205" s="85"/>
      <c r="X205" s="86"/>
      <c r="Y205" s="86"/>
    </row>
    <row r="206" spans="1:25">
      <c r="A206" s="60"/>
      <c r="B206" s="61"/>
      <c r="C206" s="61"/>
      <c r="D206" s="61"/>
      <c r="E206" s="62"/>
      <c r="F206" s="63"/>
      <c r="G206" s="64"/>
      <c r="H206" s="65"/>
      <c r="I206" s="65"/>
      <c r="J206" s="77"/>
      <c r="K206" s="64"/>
      <c r="L206" s="64"/>
      <c r="M206" s="64"/>
      <c r="N206" s="64"/>
      <c r="O206" s="64"/>
      <c r="P206" s="64"/>
      <c r="Q206" s="64"/>
      <c r="R206" s="83"/>
      <c r="S206" s="83"/>
      <c r="T206" s="64"/>
      <c r="U206" s="64"/>
      <c r="V206" s="84"/>
      <c r="W206" s="85"/>
      <c r="X206" s="86"/>
      <c r="Y206" s="86"/>
    </row>
    <row r="207" spans="1:25">
      <c r="A207" s="60"/>
      <c r="B207" s="61"/>
      <c r="C207" s="61"/>
      <c r="D207" s="61"/>
      <c r="E207" s="62"/>
      <c r="F207" s="63"/>
      <c r="G207" s="64"/>
      <c r="H207" s="65"/>
      <c r="I207" s="65"/>
      <c r="J207" s="77"/>
      <c r="K207" s="64"/>
      <c r="L207" s="64"/>
      <c r="M207" s="64"/>
      <c r="N207" s="64"/>
      <c r="O207" s="64"/>
      <c r="P207" s="64"/>
      <c r="Q207" s="64"/>
      <c r="R207" s="83"/>
      <c r="S207" s="83"/>
      <c r="T207" s="64"/>
      <c r="U207" s="64"/>
      <c r="V207" s="84"/>
      <c r="W207" s="85"/>
      <c r="X207" s="86"/>
      <c r="Y207" s="86"/>
    </row>
    <row r="208" spans="1:25">
      <c r="A208" s="60"/>
      <c r="B208" s="61"/>
      <c r="C208" s="61"/>
      <c r="D208" s="61"/>
      <c r="E208" s="62"/>
      <c r="F208" s="63"/>
      <c r="G208" s="64"/>
      <c r="H208" s="65"/>
      <c r="I208" s="65"/>
      <c r="J208" s="77"/>
      <c r="K208" s="64"/>
      <c r="L208" s="64"/>
      <c r="M208" s="64"/>
      <c r="N208" s="64"/>
      <c r="O208" s="64"/>
      <c r="P208" s="64"/>
      <c r="Q208" s="64"/>
      <c r="R208" s="83"/>
      <c r="S208" s="83"/>
      <c r="T208" s="64"/>
      <c r="U208" s="64"/>
      <c r="V208" s="84"/>
      <c r="W208" s="85"/>
      <c r="X208" s="86"/>
      <c r="Y208" s="86"/>
    </row>
    <row r="209" spans="1:25">
      <c r="A209" s="60"/>
      <c r="B209" s="61"/>
      <c r="C209" s="61"/>
      <c r="D209" s="61"/>
      <c r="E209" s="62"/>
      <c r="F209" s="63"/>
      <c r="G209" s="64"/>
      <c r="H209" s="65"/>
      <c r="I209" s="65"/>
      <c r="J209" s="77"/>
      <c r="K209" s="64"/>
      <c r="L209" s="64"/>
      <c r="M209" s="64"/>
      <c r="N209" s="64"/>
      <c r="O209" s="64"/>
      <c r="P209" s="64"/>
      <c r="Q209" s="64"/>
      <c r="R209" s="83"/>
      <c r="S209" s="83"/>
      <c r="T209" s="64"/>
      <c r="U209" s="64"/>
      <c r="V209" s="84"/>
      <c r="W209" s="85"/>
      <c r="X209" s="86"/>
      <c r="Y209" s="86"/>
    </row>
    <row r="210" spans="1:25">
      <c r="A210" s="60"/>
      <c r="B210" s="61"/>
      <c r="C210" s="61"/>
      <c r="D210" s="61"/>
      <c r="E210" s="62"/>
      <c r="F210" s="63"/>
      <c r="G210" s="64"/>
      <c r="H210" s="65"/>
      <c r="I210" s="65"/>
      <c r="J210" s="77"/>
      <c r="K210" s="64"/>
      <c r="L210" s="64"/>
      <c r="M210" s="64"/>
      <c r="N210" s="64"/>
      <c r="O210" s="64"/>
      <c r="P210" s="64"/>
      <c r="Q210" s="64"/>
      <c r="R210" s="83"/>
      <c r="S210" s="83"/>
      <c r="T210" s="64"/>
      <c r="U210" s="64"/>
      <c r="V210" s="84"/>
      <c r="W210" s="85"/>
      <c r="X210" s="86"/>
      <c r="Y210" s="86"/>
    </row>
    <row r="211" spans="1:25">
      <c r="A211" s="60"/>
      <c r="B211" s="61"/>
      <c r="C211" s="61"/>
      <c r="D211" s="61"/>
      <c r="E211" s="62"/>
      <c r="F211" s="63"/>
      <c r="G211" s="64"/>
      <c r="H211" s="65"/>
      <c r="I211" s="65"/>
      <c r="J211" s="77"/>
      <c r="K211" s="64"/>
      <c r="L211" s="64"/>
      <c r="M211" s="64"/>
      <c r="N211" s="64"/>
      <c r="O211" s="64"/>
      <c r="P211" s="64"/>
      <c r="Q211" s="64"/>
      <c r="R211" s="83"/>
      <c r="S211" s="83"/>
      <c r="T211" s="64"/>
      <c r="U211" s="64"/>
      <c r="V211" s="84"/>
      <c r="W211" s="85"/>
      <c r="X211" s="86"/>
      <c r="Y211" s="86"/>
    </row>
    <row r="212" spans="1:25">
      <c r="A212" s="60"/>
      <c r="B212" s="61"/>
      <c r="C212" s="61"/>
      <c r="D212" s="61"/>
      <c r="E212" s="62"/>
      <c r="F212" s="63"/>
      <c r="G212" s="64"/>
      <c r="H212" s="65"/>
      <c r="I212" s="65"/>
      <c r="J212" s="77"/>
      <c r="K212" s="64"/>
      <c r="L212" s="64"/>
      <c r="M212" s="64"/>
      <c r="N212" s="64"/>
      <c r="O212" s="64"/>
      <c r="P212" s="64"/>
      <c r="Q212" s="64"/>
      <c r="R212" s="83"/>
      <c r="S212" s="83"/>
      <c r="T212" s="64"/>
      <c r="U212" s="64"/>
      <c r="V212" s="84"/>
      <c r="W212" s="85"/>
      <c r="X212" s="86"/>
      <c r="Y212" s="86"/>
    </row>
    <row r="213" spans="1:25">
      <c r="A213" s="60"/>
      <c r="B213" s="61"/>
      <c r="C213" s="61"/>
      <c r="D213" s="61"/>
      <c r="E213" s="62"/>
      <c r="F213" s="63"/>
      <c r="G213" s="64"/>
      <c r="H213" s="65"/>
      <c r="I213" s="65"/>
      <c r="J213" s="77"/>
      <c r="K213" s="64"/>
      <c r="L213" s="64"/>
      <c r="M213" s="64"/>
      <c r="N213" s="64"/>
      <c r="O213" s="64"/>
      <c r="P213" s="64"/>
      <c r="Q213" s="64"/>
      <c r="R213" s="83"/>
      <c r="S213" s="83"/>
      <c r="T213" s="64"/>
      <c r="U213" s="64"/>
      <c r="V213" s="84"/>
      <c r="W213" s="85"/>
      <c r="X213" s="86"/>
      <c r="Y213" s="86"/>
    </row>
    <row r="214" spans="1:25">
      <c r="A214" s="60"/>
      <c r="B214" s="61"/>
      <c r="C214" s="61"/>
      <c r="D214" s="61"/>
      <c r="E214" s="62"/>
      <c r="F214" s="63"/>
      <c r="G214" s="64"/>
      <c r="H214" s="65"/>
      <c r="I214" s="65"/>
      <c r="J214" s="77"/>
      <c r="K214" s="64"/>
      <c r="L214" s="64"/>
      <c r="M214" s="64"/>
      <c r="N214" s="64"/>
      <c r="O214" s="64"/>
      <c r="P214" s="64"/>
      <c r="Q214" s="64"/>
      <c r="R214" s="83"/>
      <c r="S214" s="83"/>
      <c r="T214" s="64"/>
      <c r="U214" s="64"/>
      <c r="V214" s="84"/>
      <c r="W214" s="85"/>
      <c r="X214" s="86"/>
      <c r="Y214" s="86"/>
    </row>
    <row r="215" spans="1:25">
      <c r="A215" s="60"/>
      <c r="B215" s="61"/>
      <c r="C215" s="61"/>
      <c r="D215" s="61"/>
      <c r="E215" s="62"/>
      <c r="F215" s="63"/>
      <c r="G215" s="64"/>
      <c r="H215" s="65"/>
      <c r="I215" s="65"/>
      <c r="J215" s="77"/>
      <c r="K215" s="64"/>
      <c r="L215" s="64"/>
      <c r="M215" s="64"/>
      <c r="N215" s="64"/>
      <c r="O215" s="64"/>
      <c r="P215" s="64"/>
      <c r="Q215" s="64"/>
      <c r="R215" s="83"/>
      <c r="S215" s="83"/>
      <c r="T215" s="64"/>
      <c r="U215" s="64"/>
      <c r="V215" s="84"/>
      <c r="W215" s="85"/>
      <c r="X215" s="86"/>
      <c r="Y215" s="86"/>
    </row>
    <row r="216" spans="1:25">
      <c r="A216" s="60"/>
      <c r="B216" s="61"/>
      <c r="C216" s="61"/>
      <c r="D216" s="61"/>
      <c r="E216" s="62"/>
      <c r="F216" s="63"/>
      <c r="G216" s="64"/>
      <c r="H216" s="65"/>
      <c r="I216" s="65"/>
      <c r="J216" s="77"/>
      <c r="K216" s="64"/>
      <c r="L216" s="64"/>
      <c r="M216" s="64"/>
      <c r="N216" s="64"/>
      <c r="O216" s="64"/>
      <c r="P216" s="64"/>
      <c r="Q216" s="64"/>
      <c r="R216" s="83"/>
      <c r="S216" s="83"/>
      <c r="T216" s="64"/>
      <c r="U216" s="64"/>
      <c r="V216" s="84"/>
      <c r="W216" s="85"/>
      <c r="X216" s="86"/>
      <c r="Y216" s="86"/>
    </row>
    <row r="217" spans="1:25">
      <c r="A217" s="60"/>
      <c r="B217" s="61"/>
      <c r="C217" s="61"/>
      <c r="D217" s="61"/>
      <c r="E217" s="62"/>
      <c r="F217" s="63"/>
      <c r="G217" s="64"/>
      <c r="H217" s="65"/>
      <c r="I217" s="65"/>
      <c r="J217" s="77"/>
      <c r="K217" s="64"/>
      <c r="L217" s="64"/>
      <c r="M217" s="64"/>
      <c r="N217" s="64"/>
      <c r="O217" s="64"/>
      <c r="P217" s="64"/>
      <c r="Q217" s="64"/>
      <c r="R217" s="83"/>
      <c r="S217" s="83"/>
      <c r="T217" s="64"/>
      <c r="U217" s="64"/>
      <c r="V217" s="84"/>
      <c r="W217" s="85"/>
      <c r="X217" s="86"/>
      <c r="Y217" s="86"/>
    </row>
    <row r="218" spans="1:25">
      <c r="A218" s="60"/>
      <c r="B218" s="61"/>
      <c r="C218" s="61"/>
      <c r="D218" s="61"/>
      <c r="E218" s="62"/>
      <c r="F218" s="63"/>
      <c r="G218" s="64"/>
      <c r="H218" s="65"/>
      <c r="I218" s="65"/>
      <c r="J218" s="77"/>
      <c r="K218" s="64"/>
      <c r="L218" s="64"/>
      <c r="M218" s="64"/>
      <c r="N218" s="64"/>
      <c r="O218" s="64"/>
      <c r="P218" s="64"/>
      <c r="Q218" s="64"/>
      <c r="R218" s="83"/>
      <c r="S218" s="83"/>
      <c r="T218" s="64"/>
      <c r="U218" s="64"/>
      <c r="V218" s="84"/>
      <c r="W218" s="85"/>
      <c r="X218" s="86"/>
      <c r="Y218" s="86"/>
    </row>
    <row r="219" spans="1:25">
      <c r="A219" s="60"/>
      <c r="B219" s="61"/>
      <c r="C219" s="61"/>
      <c r="D219" s="61"/>
      <c r="E219" s="62"/>
      <c r="F219" s="63"/>
      <c r="G219" s="64"/>
      <c r="H219" s="65"/>
      <c r="I219" s="65"/>
      <c r="J219" s="77"/>
      <c r="K219" s="64"/>
      <c r="L219" s="64"/>
      <c r="M219" s="64"/>
      <c r="N219" s="64"/>
      <c r="O219" s="64"/>
      <c r="P219" s="64"/>
      <c r="Q219" s="64"/>
      <c r="R219" s="83"/>
      <c r="S219" s="83"/>
      <c r="T219" s="64"/>
      <c r="U219" s="64"/>
      <c r="V219" s="84"/>
      <c r="W219" s="85"/>
      <c r="X219" s="86"/>
      <c r="Y219" s="86"/>
    </row>
    <row r="220" spans="1:25">
      <c r="A220" s="60"/>
      <c r="B220" s="61"/>
      <c r="C220" s="61"/>
      <c r="D220" s="61"/>
      <c r="E220" s="62"/>
      <c r="F220" s="63"/>
      <c r="G220" s="64"/>
      <c r="H220" s="65"/>
      <c r="I220" s="65"/>
      <c r="J220" s="77"/>
      <c r="K220" s="64"/>
      <c r="L220" s="64"/>
      <c r="M220" s="64"/>
      <c r="N220" s="64"/>
      <c r="O220" s="64"/>
      <c r="P220" s="64"/>
      <c r="Q220" s="64"/>
      <c r="R220" s="83"/>
      <c r="S220" s="83"/>
      <c r="T220" s="64"/>
      <c r="U220" s="64"/>
      <c r="V220" s="84"/>
      <c r="W220" s="85"/>
      <c r="X220" s="86"/>
      <c r="Y220" s="86"/>
    </row>
    <row r="221" spans="1:25">
      <c r="A221" s="60"/>
      <c r="B221" s="61"/>
      <c r="C221" s="61"/>
      <c r="D221" s="61"/>
      <c r="E221" s="62"/>
      <c r="F221" s="63"/>
      <c r="G221" s="64"/>
      <c r="H221" s="65"/>
      <c r="I221" s="65"/>
      <c r="J221" s="77"/>
      <c r="K221" s="64"/>
      <c r="L221" s="64"/>
      <c r="M221" s="64"/>
      <c r="N221" s="64"/>
      <c r="O221" s="64"/>
      <c r="P221" s="64"/>
      <c r="Q221" s="64"/>
      <c r="R221" s="83"/>
      <c r="S221" s="83"/>
      <c r="T221" s="64"/>
      <c r="U221" s="64"/>
      <c r="V221" s="84"/>
      <c r="W221" s="85"/>
      <c r="X221" s="86"/>
      <c r="Y221" s="86"/>
    </row>
    <row r="222" spans="1:25">
      <c r="A222" s="60"/>
      <c r="B222" s="61"/>
      <c r="C222" s="61"/>
      <c r="D222" s="61"/>
      <c r="E222" s="62"/>
      <c r="F222" s="63"/>
      <c r="G222" s="64"/>
      <c r="H222" s="65"/>
      <c r="I222" s="65"/>
      <c r="J222" s="77"/>
      <c r="K222" s="64"/>
      <c r="L222" s="64"/>
      <c r="M222" s="64"/>
      <c r="N222" s="64"/>
      <c r="O222" s="64"/>
      <c r="P222" s="64"/>
      <c r="Q222" s="64"/>
      <c r="R222" s="83"/>
      <c r="S222" s="83"/>
      <c r="T222" s="64"/>
      <c r="U222" s="64"/>
      <c r="V222" s="84"/>
      <c r="W222" s="85"/>
      <c r="X222" s="86"/>
      <c r="Y222" s="86"/>
    </row>
    <row r="223" spans="1:25">
      <c r="A223" s="60"/>
      <c r="B223" s="61"/>
      <c r="C223" s="61"/>
      <c r="D223" s="61"/>
      <c r="E223" s="62"/>
      <c r="F223" s="63"/>
      <c r="G223" s="64"/>
      <c r="H223" s="65"/>
      <c r="I223" s="65"/>
      <c r="J223" s="77"/>
      <c r="K223" s="64"/>
      <c r="L223" s="64"/>
      <c r="M223" s="64"/>
      <c r="N223" s="64"/>
      <c r="O223" s="64"/>
      <c r="P223" s="64"/>
      <c r="Q223" s="64"/>
      <c r="R223" s="83"/>
      <c r="S223" s="83"/>
      <c r="T223" s="64"/>
      <c r="U223" s="64"/>
      <c r="V223" s="84"/>
      <c r="W223" s="85"/>
      <c r="X223" s="86"/>
      <c r="Y223" s="86"/>
    </row>
    <row r="224" spans="1:25">
      <c r="A224" s="60"/>
      <c r="B224" s="61"/>
      <c r="C224" s="61"/>
      <c r="D224" s="61"/>
      <c r="E224" s="62"/>
      <c r="F224" s="63"/>
      <c r="G224" s="64"/>
      <c r="H224" s="65"/>
      <c r="I224" s="65"/>
      <c r="J224" s="77"/>
      <c r="K224" s="64"/>
      <c r="L224" s="64"/>
      <c r="M224" s="64"/>
      <c r="N224" s="64"/>
      <c r="O224" s="64"/>
      <c r="P224" s="64"/>
      <c r="Q224" s="64"/>
      <c r="R224" s="83"/>
      <c r="S224" s="83"/>
      <c r="T224" s="64"/>
      <c r="U224" s="64"/>
      <c r="V224" s="84"/>
      <c r="W224" s="85"/>
      <c r="X224" s="86"/>
      <c r="Y224" s="86"/>
    </row>
    <row r="225" spans="1:25">
      <c r="A225" s="60"/>
      <c r="B225" s="61"/>
      <c r="C225" s="61"/>
      <c r="D225" s="61"/>
      <c r="E225" s="62"/>
      <c r="F225" s="63"/>
      <c r="G225" s="64"/>
      <c r="H225" s="65"/>
      <c r="I225" s="65"/>
      <c r="J225" s="77"/>
      <c r="K225" s="64"/>
      <c r="L225" s="64"/>
      <c r="M225" s="64"/>
      <c r="N225" s="64"/>
      <c r="O225" s="64"/>
      <c r="P225" s="64"/>
      <c r="Q225" s="64"/>
      <c r="R225" s="83"/>
      <c r="S225" s="83"/>
      <c r="T225" s="64"/>
      <c r="U225" s="64"/>
      <c r="V225" s="84"/>
      <c r="W225" s="85"/>
      <c r="X225" s="86"/>
      <c r="Y225" s="86"/>
    </row>
    <row r="226" spans="1:25">
      <c r="A226" s="60"/>
      <c r="B226" s="61"/>
      <c r="C226" s="61"/>
      <c r="D226" s="61"/>
      <c r="E226" s="62"/>
      <c r="F226" s="63"/>
      <c r="G226" s="64"/>
      <c r="H226" s="65"/>
      <c r="I226" s="65"/>
      <c r="J226" s="77"/>
      <c r="K226" s="64"/>
      <c r="L226" s="64"/>
      <c r="M226" s="64"/>
      <c r="N226" s="64"/>
      <c r="O226" s="64"/>
      <c r="P226" s="64"/>
      <c r="Q226" s="64"/>
      <c r="R226" s="83"/>
      <c r="S226" s="83"/>
      <c r="T226" s="64"/>
      <c r="U226" s="64"/>
      <c r="V226" s="84"/>
      <c r="W226" s="85"/>
      <c r="X226" s="86"/>
      <c r="Y226" s="86"/>
    </row>
    <row r="227" spans="1:25">
      <c r="A227" s="60"/>
      <c r="B227" s="61"/>
      <c r="C227" s="61"/>
      <c r="D227" s="61"/>
      <c r="E227" s="62"/>
      <c r="F227" s="63"/>
      <c r="G227" s="64"/>
      <c r="H227" s="65"/>
      <c r="I227" s="65"/>
      <c r="J227" s="77"/>
      <c r="K227" s="64"/>
      <c r="L227" s="64"/>
      <c r="M227" s="64"/>
      <c r="N227" s="64"/>
      <c r="O227" s="64"/>
      <c r="P227" s="64"/>
      <c r="Q227" s="64"/>
      <c r="R227" s="83"/>
      <c r="S227" s="83"/>
      <c r="T227" s="64"/>
      <c r="U227" s="64"/>
      <c r="V227" s="84"/>
      <c r="W227" s="85"/>
      <c r="X227" s="86"/>
      <c r="Y227" s="86"/>
    </row>
    <row r="228" spans="1:25">
      <c r="A228" s="60"/>
      <c r="B228" s="61"/>
      <c r="C228" s="61"/>
      <c r="D228" s="61"/>
      <c r="E228" s="62"/>
      <c r="F228" s="63"/>
      <c r="G228" s="64"/>
      <c r="H228" s="65"/>
      <c r="I228" s="65"/>
      <c r="J228" s="77"/>
      <c r="K228" s="64"/>
      <c r="L228" s="64"/>
      <c r="M228" s="64"/>
      <c r="N228" s="64"/>
      <c r="O228" s="64"/>
      <c r="P228" s="64"/>
      <c r="Q228" s="64"/>
      <c r="R228" s="83"/>
      <c r="S228" s="83"/>
      <c r="T228" s="64"/>
      <c r="U228" s="64"/>
      <c r="V228" s="84"/>
      <c r="W228" s="85"/>
      <c r="X228" s="86"/>
      <c r="Y228" s="86"/>
    </row>
    <row r="229" spans="1:25">
      <c r="A229" s="60"/>
      <c r="B229" s="61"/>
      <c r="C229" s="61"/>
      <c r="D229" s="61"/>
      <c r="E229" s="62"/>
      <c r="F229" s="63"/>
      <c r="G229" s="64"/>
      <c r="H229" s="65"/>
      <c r="I229" s="65"/>
      <c r="J229" s="77"/>
      <c r="K229" s="64"/>
      <c r="L229" s="64"/>
      <c r="M229" s="64"/>
      <c r="N229" s="64"/>
      <c r="O229" s="64"/>
      <c r="P229" s="64"/>
      <c r="Q229" s="64"/>
      <c r="R229" s="83"/>
      <c r="S229" s="83"/>
      <c r="T229" s="64"/>
      <c r="U229" s="64"/>
      <c r="V229" s="84"/>
      <c r="W229" s="85"/>
      <c r="X229" s="86"/>
      <c r="Y229" s="86"/>
    </row>
    <row r="230" spans="1:25">
      <c r="A230" s="60"/>
      <c r="B230" s="61"/>
      <c r="C230" s="61"/>
      <c r="D230" s="61"/>
      <c r="E230" s="62"/>
      <c r="F230" s="63"/>
      <c r="G230" s="64"/>
      <c r="H230" s="65"/>
      <c r="I230" s="65"/>
      <c r="J230" s="77"/>
      <c r="K230" s="64"/>
      <c r="L230" s="64"/>
      <c r="M230" s="64"/>
      <c r="N230" s="64"/>
      <c r="O230" s="64"/>
      <c r="P230" s="64"/>
      <c r="Q230" s="64"/>
      <c r="R230" s="83"/>
      <c r="S230" s="83"/>
      <c r="T230" s="64"/>
      <c r="U230" s="64"/>
      <c r="V230" s="84"/>
      <c r="W230" s="85"/>
      <c r="X230" s="86"/>
      <c r="Y230" s="86"/>
    </row>
    <row r="231" spans="1:25">
      <c r="A231" s="60"/>
      <c r="B231" s="61"/>
      <c r="C231" s="61"/>
      <c r="D231" s="61"/>
      <c r="E231" s="62"/>
      <c r="F231" s="63"/>
      <c r="G231" s="64"/>
      <c r="H231" s="65"/>
      <c r="I231" s="65"/>
      <c r="J231" s="77"/>
      <c r="K231" s="64"/>
      <c r="L231" s="64"/>
      <c r="M231" s="64"/>
      <c r="N231" s="64"/>
      <c r="O231" s="64"/>
      <c r="P231" s="64"/>
      <c r="Q231" s="64"/>
      <c r="R231" s="83"/>
      <c r="S231" s="83"/>
      <c r="T231" s="64"/>
      <c r="U231" s="64"/>
      <c r="V231" s="84"/>
      <c r="W231" s="85"/>
      <c r="X231" s="86"/>
      <c r="Y231" s="86"/>
    </row>
    <row r="232" spans="1:25">
      <c r="A232" s="60"/>
      <c r="B232" s="61"/>
      <c r="C232" s="61"/>
      <c r="D232" s="61"/>
      <c r="E232" s="62"/>
      <c r="F232" s="63"/>
      <c r="G232" s="64"/>
      <c r="H232" s="65"/>
      <c r="I232" s="65"/>
      <c r="J232" s="77"/>
      <c r="K232" s="64"/>
      <c r="L232" s="64"/>
      <c r="M232" s="64"/>
      <c r="N232" s="64"/>
      <c r="O232" s="64"/>
      <c r="P232" s="64"/>
      <c r="Q232" s="64"/>
      <c r="R232" s="83"/>
      <c r="S232" s="83"/>
      <c r="T232" s="64"/>
      <c r="U232" s="64"/>
      <c r="V232" s="84"/>
      <c r="W232" s="85"/>
      <c r="X232" s="86"/>
      <c r="Y232" s="86"/>
    </row>
    <row r="233" spans="1:25">
      <c r="A233" s="60"/>
      <c r="B233" s="61"/>
      <c r="C233" s="61"/>
      <c r="D233" s="61"/>
      <c r="E233" s="62"/>
      <c r="F233" s="63"/>
      <c r="G233" s="64"/>
      <c r="H233" s="65"/>
      <c r="I233" s="65"/>
      <c r="J233" s="77"/>
      <c r="K233" s="64"/>
      <c r="L233" s="64"/>
      <c r="M233" s="64"/>
      <c r="N233" s="64"/>
      <c r="O233" s="64"/>
      <c r="P233" s="64"/>
      <c r="Q233" s="64"/>
      <c r="R233" s="83"/>
      <c r="S233" s="83"/>
      <c r="T233" s="64"/>
      <c r="U233" s="64"/>
      <c r="V233" s="84"/>
      <c r="W233" s="85"/>
      <c r="X233" s="86"/>
      <c r="Y233" s="86"/>
    </row>
    <row r="234" spans="1:25">
      <c r="A234" s="60"/>
      <c r="B234" s="61"/>
      <c r="C234" s="61"/>
      <c r="D234" s="61"/>
      <c r="E234" s="62"/>
      <c r="F234" s="63"/>
      <c r="G234" s="64"/>
      <c r="H234" s="65"/>
      <c r="I234" s="65"/>
      <c r="J234" s="77"/>
      <c r="K234" s="64"/>
      <c r="L234" s="64"/>
      <c r="M234" s="64"/>
      <c r="N234" s="64"/>
      <c r="O234" s="64"/>
      <c r="P234" s="64"/>
      <c r="Q234" s="64"/>
      <c r="R234" s="83"/>
      <c r="S234" s="83"/>
      <c r="T234" s="64"/>
      <c r="U234" s="64"/>
      <c r="V234" s="84"/>
      <c r="W234" s="85"/>
      <c r="X234" s="86"/>
      <c r="Y234" s="86"/>
    </row>
    <row r="235" spans="1:25">
      <c r="A235" s="60"/>
      <c r="B235" s="61"/>
      <c r="C235" s="61"/>
      <c r="D235" s="61"/>
      <c r="E235" s="62"/>
      <c r="F235" s="63"/>
      <c r="G235" s="64"/>
      <c r="H235" s="65"/>
      <c r="I235" s="65"/>
      <c r="J235" s="77"/>
      <c r="K235" s="64"/>
      <c r="L235" s="64"/>
      <c r="M235" s="64"/>
      <c r="N235" s="64"/>
      <c r="O235" s="64"/>
      <c r="P235" s="64"/>
      <c r="Q235" s="64"/>
      <c r="R235" s="83"/>
      <c r="S235" s="83"/>
      <c r="T235" s="64"/>
      <c r="U235" s="64"/>
      <c r="V235" s="84"/>
      <c r="W235" s="85"/>
      <c r="X235" s="86"/>
      <c r="Y235" s="86"/>
    </row>
    <row r="236" spans="1:25">
      <c r="A236" s="60"/>
      <c r="B236" s="61"/>
      <c r="C236" s="61"/>
      <c r="D236" s="61"/>
      <c r="E236" s="62"/>
      <c r="F236" s="63"/>
      <c r="G236" s="64"/>
      <c r="H236" s="65"/>
      <c r="I236" s="65"/>
      <c r="J236" s="77"/>
      <c r="K236" s="64"/>
      <c r="L236" s="64"/>
      <c r="M236" s="64"/>
      <c r="N236" s="64"/>
      <c r="O236" s="64"/>
      <c r="P236" s="64"/>
      <c r="Q236" s="64"/>
      <c r="R236" s="83"/>
      <c r="S236" s="83"/>
      <c r="T236" s="64"/>
      <c r="U236" s="64"/>
      <c r="V236" s="84"/>
      <c r="W236" s="85"/>
      <c r="X236" s="86"/>
      <c r="Y236" s="86"/>
    </row>
    <row r="237" spans="1:25">
      <c r="A237" s="60"/>
      <c r="B237" s="61"/>
      <c r="C237" s="61"/>
      <c r="D237" s="61"/>
      <c r="E237" s="62"/>
      <c r="F237" s="63"/>
      <c r="G237" s="64"/>
      <c r="H237" s="65"/>
      <c r="I237" s="65"/>
      <c r="J237" s="77"/>
      <c r="K237" s="64"/>
      <c r="L237" s="64"/>
      <c r="M237" s="64"/>
      <c r="N237" s="64"/>
      <c r="O237" s="64"/>
      <c r="P237" s="64"/>
      <c r="Q237" s="64"/>
      <c r="R237" s="83"/>
      <c r="S237" s="83"/>
      <c r="T237" s="64"/>
      <c r="U237" s="64"/>
      <c r="V237" s="84"/>
      <c r="W237" s="85"/>
      <c r="X237" s="86"/>
      <c r="Y237" s="86"/>
    </row>
    <row r="238" spans="1:25">
      <c r="A238" s="60"/>
      <c r="B238" s="61"/>
      <c r="C238" s="61"/>
      <c r="D238" s="61"/>
      <c r="E238" s="62"/>
      <c r="F238" s="63"/>
      <c r="G238" s="64"/>
      <c r="H238" s="65"/>
      <c r="I238" s="65"/>
      <c r="J238" s="77"/>
      <c r="K238" s="64"/>
      <c r="L238" s="64"/>
      <c r="M238" s="64"/>
      <c r="N238" s="64"/>
      <c r="O238" s="64"/>
      <c r="P238" s="64"/>
      <c r="Q238" s="64"/>
      <c r="R238" s="83"/>
      <c r="S238" s="83"/>
      <c r="T238" s="64"/>
      <c r="U238" s="64"/>
      <c r="V238" s="84"/>
      <c r="W238" s="85"/>
      <c r="X238" s="86"/>
      <c r="Y238" s="86"/>
    </row>
    <row r="239" spans="1:25">
      <c r="A239" s="60"/>
      <c r="B239" s="61"/>
      <c r="C239" s="61"/>
      <c r="D239" s="61"/>
      <c r="E239" s="62"/>
      <c r="F239" s="63"/>
      <c r="G239" s="64"/>
      <c r="H239" s="65"/>
      <c r="I239" s="65"/>
      <c r="J239" s="77"/>
      <c r="K239" s="64"/>
      <c r="L239" s="64"/>
      <c r="M239" s="64"/>
      <c r="N239" s="64"/>
      <c r="O239" s="64"/>
      <c r="P239" s="64"/>
      <c r="Q239" s="64"/>
      <c r="R239" s="83"/>
      <c r="S239" s="83"/>
      <c r="T239" s="64"/>
      <c r="U239" s="64"/>
      <c r="V239" s="84"/>
      <c r="W239" s="85"/>
      <c r="X239" s="86"/>
      <c r="Y239" s="86"/>
    </row>
    <row r="240" spans="1:25">
      <c r="A240" s="60"/>
      <c r="B240" s="61"/>
      <c r="C240" s="61"/>
      <c r="D240" s="61"/>
      <c r="E240" s="62"/>
      <c r="F240" s="63"/>
      <c r="G240" s="64"/>
      <c r="H240" s="65"/>
      <c r="I240" s="65"/>
      <c r="J240" s="77"/>
      <c r="K240" s="64"/>
      <c r="L240" s="64"/>
      <c r="M240" s="64"/>
      <c r="N240" s="64"/>
      <c r="O240" s="64"/>
      <c r="P240" s="64"/>
      <c r="Q240" s="64"/>
      <c r="R240" s="83"/>
      <c r="S240" s="83"/>
      <c r="T240" s="64"/>
      <c r="U240" s="64"/>
      <c r="V240" s="84"/>
      <c r="W240" s="85"/>
      <c r="X240" s="86"/>
      <c r="Y240" s="86"/>
    </row>
    <row r="241" spans="1:25">
      <c r="A241" s="60"/>
      <c r="B241" s="61"/>
      <c r="C241" s="61"/>
      <c r="D241" s="61"/>
      <c r="E241" s="62"/>
      <c r="F241" s="63"/>
      <c r="G241" s="64"/>
      <c r="H241" s="65"/>
      <c r="I241" s="65"/>
      <c r="J241" s="77"/>
      <c r="K241" s="64"/>
      <c r="L241" s="64"/>
      <c r="M241" s="64"/>
      <c r="N241" s="64"/>
      <c r="O241" s="64"/>
      <c r="P241" s="64"/>
      <c r="Q241" s="64"/>
      <c r="R241" s="83"/>
      <c r="S241" s="83"/>
      <c r="T241" s="64"/>
      <c r="U241" s="64"/>
      <c r="V241" s="84"/>
      <c r="W241" s="85"/>
      <c r="X241" s="86"/>
      <c r="Y241" s="86"/>
    </row>
    <row r="242" spans="1:25">
      <c r="A242" s="60"/>
      <c r="B242" s="61"/>
      <c r="C242" s="61"/>
      <c r="D242" s="61"/>
      <c r="E242" s="62"/>
      <c r="F242" s="63"/>
      <c r="G242" s="64"/>
      <c r="H242" s="65"/>
      <c r="I242" s="65"/>
      <c r="J242" s="77"/>
      <c r="K242" s="64"/>
      <c r="L242" s="64"/>
      <c r="M242" s="64"/>
      <c r="N242" s="64"/>
      <c r="O242" s="64"/>
      <c r="P242" s="64"/>
      <c r="Q242" s="64"/>
      <c r="R242" s="83"/>
      <c r="S242" s="83"/>
      <c r="T242" s="64"/>
      <c r="U242" s="64"/>
      <c r="V242" s="84"/>
      <c r="W242" s="85"/>
      <c r="X242" s="86"/>
      <c r="Y242" s="86"/>
    </row>
    <row r="243" spans="1:25">
      <c r="A243" s="60"/>
      <c r="B243" s="61"/>
      <c r="C243" s="61"/>
      <c r="D243" s="61"/>
      <c r="E243" s="62"/>
      <c r="F243" s="63"/>
      <c r="G243" s="64"/>
      <c r="H243" s="65"/>
      <c r="I243" s="65"/>
      <c r="J243" s="77"/>
      <c r="K243" s="64"/>
      <c r="L243" s="64"/>
      <c r="M243" s="64"/>
      <c r="N243" s="64"/>
      <c r="O243" s="64"/>
      <c r="P243" s="64"/>
      <c r="Q243" s="64"/>
      <c r="R243" s="83"/>
      <c r="S243" s="83"/>
      <c r="T243" s="64"/>
      <c r="U243" s="64"/>
      <c r="V243" s="84"/>
      <c r="W243" s="85"/>
      <c r="X243" s="86"/>
      <c r="Y243" s="86"/>
    </row>
    <row r="244" spans="1:25">
      <c r="A244" s="60"/>
      <c r="B244" s="61"/>
      <c r="C244" s="61"/>
      <c r="D244" s="61"/>
      <c r="E244" s="62"/>
      <c r="F244" s="63"/>
      <c r="G244" s="64"/>
      <c r="H244" s="65"/>
      <c r="I244" s="65"/>
      <c r="J244" s="77"/>
      <c r="K244" s="64"/>
      <c r="L244" s="64"/>
      <c r="M244" s="64"/>
      <c r="N244" s="64"/>
      <c r="O244" s="64"/>
      <c r="P244" s="64"/>
      <c r="Q244" s="64"/>
      <c r="R244" s="83"/>
      <c r="S244" s="83"/>
      <c r="T244" s="64"/>
      <c r="U244" s="64"/>
      <c r="V244" s="84"/>
      <c r="W244" s="85"/>
      <c r="X244" s="86"/>
      <c r="Y244" s="86"/>
    </row>
    <row r="245" spans="1:25">
      <c r="A245" s="60"/>
      <c r="B245" s="61"/>
      <c r="C245" s="61"/>
      <c r="D245" s="61"/>
      <c r="E245" s="62"/>
      <c r="F245" s="63"/>
      <c r="G245" s="64"/>
      <c r="H245" s="65"/>
      <c r="I245" s="65"/>
      <c r="J245" s="77"/>
      <c r="K245" s="64"/>
      <c r="L245" s="64"/>
      <c r="M245" s="64"/>
      <c r="N245" s="64"/>
      <c r="O245" s="64"/>
      <c r="P245" s="64"/>
      <c r="Q245" s="64"/>
      <c r="R245" s="83"/>
      <c r="S245" s="83"/>
      <c r="T245" s="64"/>
      <c r="U245" s="64"/>
      <c r="V245" s="84"/>
      <c r="W245" s="85"/>
      <c r="X245" s="86"/>
      <c r="Y245" s="86"/>
    </row>
    <row r="246" spans="1:25">
      <c r="A246" s="60"/>
      <c r="B246" s="61"/>
      <c r="C246" s="61"/>
      <c r="D246" s="61"/>
      <c r="E246" s="62"/>
      <c r="F246" s="63"/>
      <c r="G246" s="64"/>
      <c r="H246" s="65"/>
      <c r="I246" s="65"/>
      <c r="J246" s="77"/>
      <c r="K246" s="64"/>
      <c r="L246" s="64"/>
      <c r="M246" s="64"/>
      <c r="N246" s="64"/>
      <c r="O246" s="64"/>
      <c r="P246" s="64"/>
      <c r="Q246" s="64"/>
      <c r="R246" s="83"/>
      <c r="S246" s="83"/>
      <c r="T246" s="64"/>
      <c r="U246" s="64"/>
      <c r="V246" s="84"/>
      <c r="W246" s="85"/>
      <c r="X246" s="86"/>
      <c r="Y246" s="86"/>
    </row>
    <row r="247" spans="1:25">
      <c r="A247" s="60"/>
      <c r="B247" s="61"/>
      <c r="C247" s="61"/>
      <c r="D247" s="61"/>
      <c r="E247" s="62"/>
      <c r="F247" s="63"/>
      <c r="G247" s="64"/>
      <c r="H247" s="65"/>
      <c r="I247" s="65"/>
      <c r="J247" s="77"/>
      <c r="K247" s="64"/>
      <c r="L247" s="64"/>
      <c r="M247" s="64"/>
      <c r="N247" s="64"/>
      <c r="O247" s="64"/>
      <c r="P247" s="64"/>
      <c r="Q247" s="64"/>
      <c r="R247" s="83"/>
      <c r="S247" s="83"/>
      <c r="T247" s="64"/>
      <c r="U247" s="64"/>
      <c r="V247" s="84"/>
      <c r="W247" s="85"/>
      <c r="X247" s="86"/>
      <c r="Y247" s="86"/>
    </row>
    <row r="248" spans="1:25">
      <c r="A248" s="60"/>
      <c r="B248" s="61"/>
      <c r="C248" s="61"/>
      <c r="D248" s="61"/>
      <c r="E248" s="62"/>
      <c r="F248" s="63"/>
      <c r="G248" s="64"/>
      <c r="H248" s="65"/>
      <c r="I248" s="65"/>
      <c r="J248" s="77"/>
      <c r="K248" s="64"/>
      <c r="L248" s="64"/>
      <c r="M248" s="64"/>
      <c r="N248" s="64"/>
      <c r="O248" s="64"/>
      <c r="P248" s="64"/>
      <c r="Q248" s="64"/>
      <c r="R248" s="83"/>
      <c r="S248" s="83"/>
      <c r="T248" s="64"/>
      <c r="U248" s="64"/>
      <c r="V248" s="84"/>
      <c r="W248" s="85"/>
      <c r="X248" s="86"/>
      <c r="Y248" s="86"/>
    </row>
    <row r="249" spans="1:25">
      <c r="A249" s="60"/>
      <c r="B249" s="61"/>
      <c r="C249" s="61"/>
      <c r="D249" s="61"/>
      <c r="E249" s="62"/>
      <c r="F249" s="63"/>
      <c r="G249" s="64"/>
      <c r="H249" s="65"/>
      <c r="I249" s="65"/>
      <c r="J249" s="77"/>
      <c r="K249" s="64"/>
      <c r="L249" s="64"/>
      <c r="M249" s="64"/>
      <c r="N249" s="64"/>
      <c r="O249" s="64"/>
      <c r="P249" s="64"/>
      <c r="Q249" s="64"/>
      <c r="R249" s="83"/>
      <c r="S249" s="83"/>
      <c r="T249" s="64"/>
      <c r="U249" s="64"/>
      <c r="V249" s="84"/>
      <c r="W249" s="85"/>
      <c r="X249" s="86"/>
      <c r="Y249" s="86"/>
    </row>
    <row r="250" spans="1:25">
      <c r="A250" s="60"/>
      <c r="B250" s="61"/>
      <c r="C250" s="61"/>
      <c r="D250" s="61"/>
      <c r="E250" s="62"/>
      <c r="F250" s="63"/>
      <c r="G250" s="64"/>
      <c r="H250" s="65"/>
      <c r="I250" s="65"/>
      <c r="J250" s="77"/>
      <c r="K250" s="64"/>
      <c r="L250" s="64"/>
      <c r="M250" s="64"/>
      <c r="N250" s="64"/>
      <c r="O250" s="64"/>
      <c r="P250" s="64"/>
      <c r="Q250" s="64"/>
      <c r="R250" s="83"/>
      <c r="S250" s="83"/>
      <c r="T250" s="64"/>
      <c r="U250" s="64"/>
      <c r="V250" s="84"/>
      <c r="W250" s="85"/>
      <c r="X250" s="86"/>
      <c r="Y250" s="86"/>
    </row>
    <row r="251" spans="1:25">
      <c r="A251" s="60"/>
      <c r="B251" s="61"/>
      <c r="C251" s="61"/>
      <c r="D251" s="61"/>
      <c r="E251" s="62"/>
      <c r="F251" s="63"/>
      <c r="G251" s="64"/>
      <c r="H251" s="65"/>
      <c r="I251" s="65"/>
      <c r="J251" s="77"/>
      <c r="K251" s="64"/>
      <c r="L251" s="64"/>
      <c r="M251" s="64"/>
      <c r="N251" s="64"/>
      <c r="O251" s="64"/>
      <c r="P251" s="64"/>
      <c r="Q251" s="64"/>
      <c r="R251" s="83"/>
      <c r="S251" s="83"/>
      <c r="T251" s="64"/>
      <c r="U251" s="64"/>
      <c r="V251" s="84"/>
      <c r="W251" s="85"/>
      <c r="X251" s="86"/>
      <c r="Y251" s="86"/>
    </row>
    <row r="252" spans="1:25">
      <c r="A252" s="60"/>
      <c r="B252" s="61"/>
      <c r="C252" s="61"/>
      <c r="D252" s="61"/>
      <c r="E252" s="62"/>
      <c r="F252" s="63"/>
      <c r="G252" s="64"/>
      <c r="H252" s="65"/>
      <c r="I252" s="65"/>
      <c r="J252" s="77"/>
      <c r="K252" s="64"/>
      <c r="L252" s="64"/>
      <c r="M252" s="64"/>
      <c r="N252" s="64"/>
      <c r="O252" s="64"/>
      <c r="P252" s="64"/>
      <c r="Q252" s="64"/>
      <c r="R252" s="83"/>
      <c r="S252" s="83"/>
      <c r="T252" s="64"/>
      <c r="U252" s="64"/>
      <c r="V252" s="84"/>
      <c r="W252" s="85"/>
      <c r="X252" s="86"/>
      <c r="Y252" s="86"/>
    </row>
    <row r="253" spans="1:25">
      <c r="A253" s="60"/>
      <c r="B253" s="61"/>
      <c r="C253" s="61"/>
      <c r="D253" s="61"/>
      <c r="E253" s="62"/>
      <c r="F253" s="63"/>
      <c r="G253" s="64"/>
      <c r="H253" s="65"/>
      <c r="I253" s="65"/>
      <c r="J253" s="77"/>
      <c r="K253" s="64"/>
      <c r="L253" s="64"/>
      <c r="M253" s="64"/>
      <c r="N253" s="64"/>
      <c r="O253" s="64"/>
      <c r="P253" s="64"/>
      <c r="Q253" s="64"/>
      <c r="R253" s="83"/>
      <c r="S253" s="83"/>
      <c r="T253" s="64"/>
      <c r="U253" s="64"/>
      <c r="V253" s="84"/>
      <c r="W253" s="85"/>
      <c r="X253" s="86"/>
      <c r="Y253" s="86"/>
    </row>
    <row r="254" spans="1:25">
      <c r="A254" s="60"/>
      <c r="B254" s="61"/>
      <c r="C254" s="61"/>
      <c r="D254" s="61"/>
      <c r="E254" s="62"/>
      <c r="F254" s="63"/>
      <c r="G254" s="64"/>
      <c r="H254" s="65"/>
      <c r="I254" s="65"/>
      <c r="J254" s="77"/>
      <c r="K254" s="64"/>
      <c r="L254" s="64"/>
      <c r="M254" s="64"/>
      <c r="N254" s="64"/>
      <c r="O254" s="64"/>
      <c r="P254" s="64"/>
      <c r="Q254" s="64"/>
      <c r="R254" s="83"/>
      <c r="S254" s="83"/>
      <c r="T254" s="64"/>
      <c r="U254" s="64"/>
      <c r="V254" s="84"/>
      <c r="W254" s="85"/>
      <c r="X254" s="86"/>
      <c r="Y254" s="86"/>
    </row>
    <row r="255" spans="1:25">
      <c r="A255" s="60"/>
      <c r="B255" s="61"/>
      <c r="C255" s="61"/>
      <c r="D255" s="61"/>
      <c r="E255" s="62"/>
      <c r="F255" s="63"/>
      <c r="G255" s="64"/>
      <c r="H255" s="65"/>
      <c r="I255" s="65"/>
      <c r="J255" s="77"/>
      <c r="K255" s="64"/>
      <c r="L255" s="64"/>
      <c r="M255" s="64"/>
      <c r="N255" s="64"/>
      <c r="O255" s="64"/>
      <c r="P255" s="64"/>
      <c r="Q255" s="64"/>
      <c r="R255" s="83"/>
      <c r="S255" s="83"/>
      <c r="T255" s="64"/>
      <c r="U255" s="64"/>
      <c r="V255" s="84"/>
      <c r="W255" s="85"/>
      <c r="X255" s="86"/>
      <c r="Y255" s="86"/>
    </row>
    <row r="256" spans="1:25">
      <c r="A256" s="60"/>
      <c r="B256" s="61"/>
      <c r="C256" s="61"/>
      <c r="D256" s="61"/>
      <c r="E256" s="62"/>
      <c r="F256" s="63"/>
      <c r="G256" s="64"/>
      <c r="H256" s="65"/>
      <c r="I256" s="65"/>
      <c r="J256" s="77"/>
      <c r="K256" s="64"/>
      <c r="L256" s="64"/>
      <c r="M256" s="64"/>
      <c r="N256" s="64"/>
      <c r="O256" s="64"/>
      <c r="P256" s="64"/>
      <c r="Q256" s="64"/>
      <c r="R256" s="83"/>
      <c r="S256" s="83"/>
      <c r="T256" s="64"/>
      <c r="U256" s="64"/>
      <c r="V256" s="84"/>
      <c r="W256" s="85"/>
      <c r="X256" s="86"/>
      <c r="Y256" s="86"/>
    </row>
    <row r="257" spans="1:25">
      <c r="A257" s="60"/>
      <c r="B257" s="61"/>
      <c r="C257" s="61"/>
      <c r="D257" s="61"/>
      <c r="E257" s="62"/>
      <c r="F257" s="63"/>
      <c r="G257" s="64"/>
      <c r="H257" s="65"/>
      <c r="I257" s="65"/>
      <c r="J257" s="77"/>
      <c r="K257" s="64"/>
      <c r="L257" s="64"/>
      <c r="M257" s="64"/>
      <c r="N257" s="64"/>
      <c r="O257" s="64"/>
      <c r="P257" s="64"/>
      <c r="Q257" s="64"/>
      <c r="R257" s="83"/>
      <c r="S257" s="83"/>
      <c r="T257" s="64"/>
      <c r="U257" s="64"/>
      <c r="V257" s="84"/>
      <c r="W257" s="85"/>
      <c r="X257" s="86"/>
      <c r="Y257" s="86"/>
    </row>
    <row r="258" spans="1:25">
      <c r="A258" s="60"/>
      <c r="B258" s="61"/>
      <c r="C258" s="61"/>
      <c r="D258" s="61"/>
      <c r="E258" s="62"/>
      <c r="F258" s="63"/>
      <c r="G258" s="64"/>
      <c r="H258" s="65"/>
      <c r="I258" s="65"/>
      <c r="J258" s="77"/>
      <c r="K258" s="64"/>
      <c r="L258" s="64"/>
      <c r="M258" s="64"/>
      <c r="N258" s="64"/>
      <c r="O258" s="64"/>
      <c r="P258" s="64"/>
      <c r="Q258" s="64"/>
      <c r="R258" s="83"/>
      <c r="S258" s="83"/>
      <c r="T258" s="64"/>
      <c r="U258" s="64"/>
      <c r="V258" s="84"/>
      <c r="W258" s="85"/>
      <c r="X258" s="86"/>
      <c r="Y258" s="86"/>
    </row>
    <row r="259" spans="1:25">
      <c r="A259" s="60"/>
      <c r="B259" s="61"/>
      <c r="C259" s="61"/>
      <c r="D259" s="61"/>
      <c r="E259" s="62"/>
      <c r="F259" s="63"/>
      <c r="G259" s="64"/>
      <c r="H259" s="65"/>
      <c r="I259" s="65"/>
      <c r="J259" s="77"/>
      <c r="K259" s="64"/>
      <c r="L259" s="64"/>
      <c r="M259" s="64"/>
      <c r="N259" s="64"/>
      <c r="O259" s="64"/>
      <c r="P259" s="64"/>
      <c r="Q259" s="64"/>
      <c r="R259" s="83"/>
      <c r="S259" s="83"/>
      <c r="T259" s="64"/>
      <c r="U259" s="64"/>
      <c r="V259" s="84"/>
      <c r="W259" s="85"/>
      <c r="X259" s="86"/>
      <c r="Y259" s="86"/>
    </row>
    <row r="260" spans="1:25">
      <c r="A260" s="60"/>
      <c r="B260" s="61"/>
      <c r="C260" s="61"/>
      <c r="D260" s="61"/>
      <c r="E260" s="62"/>
      <c r="F260" s="63"/>
      <c r="G260" s="64"/>
      <c r="H260" s="65"/>
      <c r="I260" s="65"/>
      <c r="J260" s="77"/>
      <c r="K260" s="64"/>
      <c r="L260" s="64"/>
      <c r="M260" s="64"/>
      <c r="N260" s="64"/>
      <c r="O260" s="64"/>
      <c r="P260" s="64"/>
      <c r="Q260" s="64"/>
      <c r="R260" s="83"/>
      <c r="S260" s="83"/>
      <c r="T260" s="64"/>
      <c r="U260" s="64"/>
      <c r="V260" s="84"/>
      <c r="W260" s="85"/>
      <c r="X260" s="86"/>
      <c r="Y260" s="86"/>
    </row>
    <row r="261" spans="1:25">
      <c r="A261" s="60"/>
      <c r="B261" s="61"/>
      <c r="C261" s="61"/>
      <c r="D261" s="61"/>
      <c r="E261" s="62"/>
      <c r="F261" s="63"/>
      <c r="G261" s="64"/>
      <c r="H261" s="65"/>
      <c r="I261" s="65"/>
      <c r="J261" s="77"/>
      <c r="K261" s="64"/>
      <c r="L261" s="64"/>
      <c r="M261" s="64"/>
      <c r="N261" s="64"/>
      <c r="O261" s="64"/>
      <c r="P261" s="64"/>
      <c r="Q261" s="64"/>
      <c r="R261" s="83"/>
      <c r="S261" s="83"/>
      <c r="T261" s="64"/>
      <c r="U261" s="64"/>
      <c r="V261" s="84"/>
      <c r="W261" s="85"/>
      <c r="X261" s="86"/>
      <c r="Y261" s="86"/>
    </row>
    <row r="262" spans="1:25">
      <c r="A262" s="60"/>
      <c r="B262" s="61"/>
      <c r="C262" s="61"/>
      <c r="D262" s="61"/>
      <c r="E262" s="62"/>
      <c r="F262" s="63"/>
      <c r="G262" s="64"/>
      <c r="H262" s="65"/>
      <c r="I262" s="65"/>
      <c r="J262" s="77"/>
      <c r="K262" s="64"/>
      <c r="L262" s="64"/>
      <c r="M262" s="64"/>
      <c r="N262" s="64"/>
      <c r="O262" s="64"/>
      <c r="P262" s="64"/>
      <c r="Q262" s="64"/>
      <c r="R262" s="83"/>
      <c r="S262" s="83"/>
      <c r="T262" s="64"/>
      <c r="U262" s="64"/>
      <c r="V262" s="84"/>
      <c r="W262" s="85"/>
      <c r="X262" s="86"/>
      <c r="Y262" s="86"/>
    </row>
    <row r="263" spans="1:25">
      <c r="A263" s="60"/>
      <c r="B263" s="61"/>
      <c r="C263" s="61"/>
      <c r="D263" s="61"/>
      <c r="E263" s="62"/>
      <c r="F263" s="63"/>
      <c r="G263" s="64"/>
      <c r="H263" s="65"/>
      <c r="I263" s="65"/>
      <c r="J263" s="77"/>
      <c r="K263" s="64"/>
      <c r="L263" s="64"/>
      <c r="M263" s="64"/>
      <c r="N263" s="64"/>
      <c r="O263" s="64"/>
      <c r="P263" s="64"/>
      <c r="Q263" s="64"/>
      <c r="R263" s="83"/>
      <c r="S263" s="83"/>
      <c r="T263" s="64"/>
      <c r="U263" s="64"/>
      <c r="V263" s="84"/>
      <c r="W263" s="85"/>
      <c r="X263" s="86"/>
      <c r="Y263" s="86"/>
    </row>
    <row r="264" spans="1:25">
      <c r="A264" s="60"/>
      <c r="B264" s="61"/>
      <c r="C264" s="61"/>
      <c r="D264" s="61"/>
      <c r="E264" s="62"/>
      <c r="F264" s="63"/>
      <c r="G264" s="64"/>
      <c r="H264" s="65"/>
      <c r="I264" s="65"/>
      <c r="J264" s="77"/>
      <c r="K264" s="64"/>
      <c r="L264" s="64"/>
      <c r="M264" s="64"/>
      <c r="N264" s="64"/>
      <c r="O264" s="64"/>
      <c r="P264" s="64"/>
      <c r="Q264" s="64"/>
      <c r="R264" s="83"/>
      <c r="S264" s="83"/>
      <c r="T264" s="64"/>
      <c r="U264" s="64"/>
      <c r="V264" s="84"/>
      <c r="W264" s="85"/>
      <c r="X264" s="86"/>
      <c r="Y264" s="86"/>
    </row>
    <row r="265" spans="1:25">
      <c r="A265" s="60"/>
      <c r="B265" s="61"/>
      <c r="C265" s="61"/>
      <c r="D265" s="61"/>
      <c r="E265" s="62"/>
      <c r="F265" s="63"/>
      <c r="G265" s="64"/>
      <c r="H265" s="65"/>
      <c r="I265" s="65"/>
      <c r="J265" s="77"/>
      <c r="K265" s="64"/>
      <c r="L265" s="64"/>
      <c r="M265" s="64"/>
      <c r="N265" s="64"/>
      <c r="O265" s="64"/>
      <c r="P265" s="64"/>
      <c r="Q265" s="64"/>
      <c r="R265" s="83"/>
      <c r="S265" s="83"/>
      <c r="T265" s="64"/>
      <c r="U265" s="64"/>
      <c r="V265" s="84"/>
      <c r="W265" s="85"/>
      <c r="X265" s="86"/>
      <c r="Y265" s="86"/>
    </row>
    <row r="266" spans="1:25">
      <c r="A266" s="60"/>
      <c r="B266" s="61"/>
      <c r="C266" s="61"/>
      <c r="D266" s="61"/>
      <c r="E266" s="62"/>
      <c r="F266" s="63"/>
      <c r="G266" s="64"/>
      <c r="H266" s="65"/>
      <c r="I266" s="65"/>
      <c r="J266" s="77"/>
      <c r="K266" s="64"/>
      <c r="L266" s="64"/>
      <c r="M266" s="64"/>
      <c r="N266" s="64"/>
      <c r="O266" s="64"/>
      <c r="P266" s="64"/>
      <c r="Q266" s="64"/>
      <c r="R266" s="83"/>
      <c r="S266" s="83"/>
      <c r="T266" s="64"/>
      <c r="U266" s="64"/>
      <c r="V266" s="84"/>
      <c r="W266" s="85"/>
      <c r="X266" s="86"/>
      <c r="Y266" s="86"/>
    </row>
    <row r="267" spans="1:25">
      <c r="A267" s="60"/>
      <c r="B267" s="61"/>
      <c r="C267" s="61"/>
      <c r="D267" s="61"/>
      <c r="E267" s="62"/>
      <c r="F267" s="63"/>
      <c r="G267" s="64"/>
      <c r="H267" s="65"/>
      <c r="I267" s="65"/>
      <c r="J267" s="77"/>
      <c r="K267" s="64"/>
      <c r="L267" s="64"/>
      <c r="M267" s="64"/>
      <c r="N267" s="64"/>
      <c r="O267" s="64"/>
      <c r="P267" s="64"/>
      <c r="Q267" s="64"/>
      <c r="R267" s="83"/>
      <c r="S267" s="83"/>
      <c r="T267" s="64"/>
      <c r="U267" s="64"/>
      <c r="V267" s="84"/>
      <c r="W267" s="85"/>
      <c r="X267" s="86"/>
      <c r="Y267" s="86"/>
    </row>
    <row r="268" spans="1:25">
      <c r="A268" s="60"/>
      <c r="B268" s="61"/>
      <c r="C268" s="61"/>
      <c r="D268" s="61"/>
      <c r="E268" s="62"/>
      <c r="F268" s="63"/>
      <c r="G268" s="64"/>
      <c r="H268" s="65"/>
      <c r="I268" s="65"/>
      <c r="J268" s="77"/>
      <c r="K268" s="64"/>
      <c r="L268" s="64"/>
      <c r="M268" s="64"/>
      <c r="N268" s="64"/>
      <c r="O268" s="64"/>
      <c r="P268" s="64"/>
      <c r="Q268" s="64"/>
      <c r="R268" s="83"/>
      <c r="S268" s="83"/>
      <c r="T268" s="64"/>
      <c r="U268" s="64"/>
      <c r="V268" s="84"/>
      <c r="W268" s="85"/>
      <c r="X268" s="86"/>
      <c r="Y268" s="86"/>
    </row>
    <row r="269" spans="1:25">
      <c r="A269" s="60"/>
      <c r="B269" s="61"/>
      <c r="C269" s="61"/>
      <c r="D269" s="61"/>
      <c r="E269" s="62"/>
      <c r="F269" s="63"/>
      <c r="G269" s="64"/>
      <c r="H269" s="65"/>
      <c r="I269" s="65"/>
      <c r="J269" s="77"/>
      <c r="K269" s="64"/>
      <c r="L269" s="64"/>
      <c r="M269" s="64"/>
      <c r="N269" s="64"/>
      <c r="O269" s="64"/>
      <c r="P269" s="64"/>
      <c r="Q269" s="64"/>
      <c r="R269" s="83"/>
      <c r="S269" s="83"/>
      <c r="T269" s="64"/>
      <c r="U269" s="64"/>
      <c r="V269" s="84"/>
      <c r="W269" s="85"/>
      <c r="X269" s="86"/>
      <c r="Y269" s="86"/>
    </row>
    <row r="270" spans="1:25">
      <c r="A270" s="60"/>
      <c r="B270" s="61"/>
      <c r="C270" s="61"/>
      <c r="D270" s="61"/>
      <c r="E270" s="62"/>
      <c r="F270" s="63"/>
      <c r="G270" s="64"/>
      <c r="H270" s="65"/>
      <c r="I270" s="65"/>
      <c r="J270" s="77"/>
      <c r="K270" s="64"/>
      <c r="L270" s="64"/>
      <c r="M270" s="64"/>
      <c r="N270" s="64"/>
      <c r="O270" s="64"/>
      <c r="P270" s="64"/>
      <c r="Q270" s="64"/>
      <c r="R270" s="83"/>
      <c r="S270" s="83"/>
      <c r="T270" s="64"/>
      <c r="U270" s="64"/>
      <c r="V270" s="84"/>
      <c r="W270" s="85"/>
      <c r="X270" s="86"/>
      <c r="Y270" s="86"/>
    </row>
    <row r="271" spans="1:25">
      <c r="A271" s="60"/>
      <c r="B271" s="61"/>
      <c r="C271" s="61"/>
      <c r="D271" s="61"/>
      <c r="E271" s="62"/>
      <c r="F271" s="63"/>
      <c r="G271" s="64"/>
      <c r="H271" s="65"/>
      <c r="I271" s="65"/>
      <c r="J271" s="77"/>
      <c r="K271" s="64"/>
      <c r="L271" s="64"/>
      <c r="M271" s="64"/>
      <c r="N271" s="64"/>
      <c r="O271" s="64"/>
      <c r="P271" s="64"/>
      <c r="Q271" s="64"/>
      <c r="R271" s="83"/>
      <c r="S271" s="83"/>
      <c r="T271" s="64"/>
      <c r="U271" s="64"/>
      <c r="V271" s="84"/>
      <c r="W271" s="85"/>
      <c r="X271" s="86"/>
      <c r="Y271" s="86"/>
    </row>
    <row r="272" spans="1:25">
      <c r="A272" s="60"/>
      <c r="B272" s="61"/>
      <c r="C272" s="61"/>
      <c r="D272" s="61"/>
      <c r="E272" s="62"/>
      <c r="F272" s="63"/>
      <c r="G272" s="64"/>
      <c r="H272" s="65"/>
      <c r="I272" s="65"/>
      <c r="J272" s="77"/>
      <c r="K272" s="64"/>
      <c r="L272" s="64"/>
      <c r="M272" s="64"/>
      <c r="N272" s="64"/>
      <c r="O272" s="64"/>
      <c r="P272" s="64"/>
      <c r="Q272" s="64"/>
      <c r="R272" s="83"/>
      <c r="S272" s="83"/>
      <c r="T272" s="64"/>
      <c r="U272" s="64"/>
      <c r="V272" s="84"/>
      <c r="W272" s="85"/>
      <c r="X272" s="86"/>
      <c r="Y272" s="86"/>
    </row>
    <row r="273" spans="1:25">
      <c r="A273" s="60"/>
      <c r="B273" s="61"/>
      <c r="C273" s="61"/>
      <c r="D273" s="61"/>
      <c r="E273" s="62"/>
      <c r="F273" s="63"/>
      <c r="G273" s="64"/>
      <c r="H273" s="65"/>
      <c r="I273" s="65"/>
      <c r="J273" s="77"/>
      <c r="K273" s="64"/>
      <c r="L273" s="64"/>
      <c r="M273" s="64"/>
      <c r="N273" s="64"/>
      <c r="O273" s="64"/>
      <c r="P273" s="64"/>
      <c r="Q273" s="64"/>
      <c r="R273" s="83"/>
      <c r="S273" s="83"/>
      <c r="T273" s="64"/>
      <c r="U273" s="64"/>
      <c r="V273" s="84"/>
      <c r="W273" s="85"/>
      <c r="X273" s="86"/>
      <c r="Y273" s="86"/>
    </row>
    <row r="274" spans="1:25">
      <c r="A274" s="60"/>
      <c r="B274" s="61"/>
      <c r="C274" s="61"/>
      <c r="D274" s="61"/>
      <c r="E274" s="62"/>
      <c r="F274" s="63"/>
      <c r="G274" s="64"/>
      <c r="H274" s="65"/>
      <c r="I274" s="65"/>
      <c r="J274" s="77"/>
      <c r="K274" s="64"/>
      <c r="L274" s="64"/>
      <c r="M274" s="64"/>
      <c r="N274" s="64"/>
      <c r="O274" s="64"/>
      <c r="P274" s="64"/>
      <c r="Q274" s="64"/>
      <c r="R274" s="83"/>
      <c r="S274" s="83"/>
      <c r="T274" s="64"/>
      <c r="U274" s="64"/>
      <c r="V274" s="84"/>
      <c r="W274" s="85"/>
      <c r="X274" s="86"/>
      <c r="Y274" s="86"/>
    </row>
    <row r="275" spans="1:25">
      <c r="A275" s="60"/>
      <c r="B275" s="61"/>
      <c r="C275" s="61"/>
      <c r="D275" s="61"/>
      <c r="E275" s="62"/>
      <c r="F275" s="63"/>
      <c r="G275" s="64"/>
      <c r="H275" s="65"/>
      <c r="I275" s="65"/>
      <c r="J275" s="77"/>
      <c r="K275" s="64"/>
      <c r="L275" s="64"/>
      <c r="M275" s="64"/>
      <c r="N275" s="64"/>
      <c r="O275" s="64"/>
      <c r="P275" s="64"/>
      <c r="Q275" s="64"/>
      <c r="R275" s="83"/>
      <c r="S275" s="83"/>
      <c r="T275" s="64"/>
      <c r="U275" s="64"/>
      <c r="V275" s="84"/>
      <c r="W275" s="85"/>
      <c r="X275" s="86"/>
      <c r="Y275" s="86"/>
    </row>
    <row r="276" spans="1:25">
      <c r="A276" s="60"/>
      <c r="B276" s="61"/>
      <c r="C276" s="61"/>
      <c r="D276" s="61"/>
      <c r="E276" s="62"/>
      <c r="F276" s="63"/>
      <c r="G276" s="64"/>
      <c r="H276" s="65"/>
      <c r="I276" s="65"/>
      <c r="J276" s="77"/>
      <c r="K276" s="64"/>
      <c r="L276" s="64"/>
      <c r="M276" s="64"/>
      <c r="N276" s="64"/>
      <c r="O276" s="64"/>
      <c r="P276" s="64"/>
      <c r="Q276" s="64"/>
      <c r="R276" s="83"/>
      <c r="S276" s="83"/>
      <c r="T276" s="64"/>
      <c r="U276" s="64"/>
      <c r="V276" s="84"/>
      <c r="W276" s="85"/>
      <c r="X276" s="86"/>
      <c r="Y276" s="86"/>
    </row>
    <row r="277" spans="1:25">
      <c r="A277" s="60"/>
      <c r="B277" s="61"/>
      <c r="C277" s="61"/>
      <c r="D277" s="61"/>
      <c r="E277" s="62"/>
      <c r="F277" s="63"/>
      <c r="G277" s="64"/>
      <c r="H277" s="65"/>
      <c r="I277" s="65"/>
      <c r="J277" s="77"/>
      <c r="K277" s="64"/>
      <c r="L277" s="64"/>
      <c r="M277" s="64"/>
      <c r="N277" s="64"/>
      <c r="O277" s="64"/>
      <c r="P277" s="64"/>
      <c r="Q277" s="64"/>
      <c r="R277" s="83"/>
      <c r="S277" s="83"/>
      <c r="T277" s="64"/>
      <c r="U277" s="64"/>
      <c r="V277" s="84"/>
      <c r="W277" s="85"/>
      <c r="X277" s="86"/>
      <c r="Y277" s="86"/>
    </row>
    <row r="278" spans="1:25">
      <c r="A278" s="60"/>
      <c r="B278" s="61"/>
      <c r="C278" s="61"/>
      <c r="D278" s="61"/>
      <c r="E278" s="62"/>
      <c r="F278" s="63"/>
      <c r="G278" s="64"/>
      <c r="H278" s="65"/>
      <c r="I278" s="65"/>
      <c r="J278" s="77"/>
      <c r="K278" s="64"/>
      <c r="L278" s="64"/>
      <c r="M278" s="64"/>
      <c r="N278" s="64"/>
      <c r="O278" s="64"/>
      <c r="P278" s="64"/>
      <c r="Q278" s="64"/>
      <c r="R278" s="83"/>
      <c r="S278" s="83"/>
      <c r="T278" s="64"/>
      <c r="U278" s="64"/>
      <c r="V278" s="84"/>
      <c r="W278" s="85"/>
      <c r="X278" s="86"/>
      <c r="Y278" s="86"/>
    </row>
    <row r="279" spans="1:25">
      <c r="A279" s="60"/>
      <c r="B279" s="61"/>
      <c r="C279" s="61"/>
      <c r="D279" s="61"/>
      <c r="E279" s="62"/>
      <c r="F279" s="63"/>
      <c r="G279" s="64"/>
      <c r="H279" s="65"/>
      <c r="I279" s="65"/>
      <c r="J279" s="77"/>
      <c r="K279" s="64"/>
      <c r="L279" s="64"/>
      <c r="M279" s="64"/>
      <c r="N279" s="64"/>
      <c r="O279" s="64"/>
      <c r="P279" s="64"/>
      <c r="Q279" s="64"/>
      <c r="R279" s="83"/>
      <c r="S279" s="83"/>
      <c r="T279" s="64"/>
      <c r="U279" s="64"/>
      <c r="V279" s="84"/>
      <c r="W279" s="85"/>
      <c r="X279" s="86"/>
      <c r="Y279" s="86"/>
    </row>
    <row r="280" spans="1:25">
      <c r="A280" s="60"/>
      <c r="B280" s="61"/>
      <c r="C280" s="61"/>
      <c r="D280" s="61"/>
      <c r="E280" s="62"/>
      <c r="F280" s="63"/>
      <c r="G280" s="64"/>
      <c r="H280" s="65"/>
      <c r="I280" s="65"/>
      <c r="J280" s="77"/>
      <c r="K280" s="64"/>
      <c r="L280" s="64"/>
      <c r="M280" s="64"/>
      <c r="N280" s="64"/>
      <c r="O280" s="64"/>
      <c r="P280" s="64"/>
      <c r="Q280" s="64"/>
      <c r="R280" s="83"/>
      <c r="S280" s="83"/>
      <c r="T280" s="64"/>
      <c r="U280" s="64"/>
      <c r="V280" s="84"/>
      <c r="W280" s="85"/>
      <c r="X280" s="86"/>
      <c r="Y280" s="86"/>
    </row>
    <row r="281" spans="1:25">
      <c r="A281" s="60"/>
      <c r="B281" s="61"/>
      <c r="C281" s="61"/>
      <c r="D281" s="61"/>
      <c r="E281" s="62"/>
      <c r="F281" s="63"/>
      <c r="G281" s="64"/>
      <c r="H281" s="65"/>
      <c r="I281" s="65"/>
      <c r="J281" s="77"/>
      <c r="K281" s="64"/>
      <c r="L281" s="64"/>
      <c r="M281" s="64"/>
      <c r="N281" s="64"/>
      <c r="O281" s="64"/>
      <c r="P281" s="64"/>
      <c r="Q281" s="64"/>
      <c r="R281" s="83"/>
      <c r="S281" s="83"/>
      <c r="T281" s="64"/>
      <c r="U281" s="64"/>
      <c r="V281" s="84"/>
      <c r="W281" s="85"/>
      <c r="X281" s="86"/>
      <c r="Y281" s="86"/>
    </row>
    <row r="282" spans="1:25">
      <c r="A282" s="60"/>
      <c r="B282" s="61"/>
      <c r="C282" s="61"/>
      <c r="D282" s="61"/>
      <c r="E282" s="62"/>
      <c r="F282" s="63"/>
      <c r="G282" s="64"/>
      <c r="H282" s="65"/>
      <c r="I282" s="65"/>
      <c r="J282" s="77"/>
      <c r="K282" s="64"/>
      <c r="L282" s="64"/>
      <c r="M282" s="64"/>
      <c r="N282" s="64"/>
      <c r="O282" s="64"/>
      <c r="P282" s="64"/>
      <c r="Q282" s="64"/>
      <c r="R282" s="83"/>
      <c r="S282" s="83"/>
      <c r="T282" s="64"/>
      <c r="U282" s="64"/>
      <c r="V282" s="84"/>
      <c r="W282" s="85"/>
      <c r="X282" s="86"/>
      <c r="Y282" s="86"/>
    </row>
    <row r="283" spans="1:25">
      <c r="A283" s="60"/>
      <c r="B283" s="61"/>
      <c r="C283" s="61"/>
      <c r="D283" s="61"/>
      <c r="E283" s="62"/>
      <c r="F283" s="63"/>
      <c r="G283" s="64"/>
      <c r="H283" s="65"/>
      <c r="I283" s="65"/>
      <c r="J283" s="77"/>
      <c r="K283" s="64"/>
      <c r="L283" s="64"/>
      <c r="M283" s="64"/>
      <c r="N283" s="64"/>
      <c r="O283" s="64"/>
      <c r="P283" s="64"/>
      <c r="Q283" s="64"/>
      <c r="R283" s="83"/>
      <c r="S283" s="83"/>
      <c r="T283" s="64"/>
      <c r="U283" s="64"/>
      <c r="V283" s="84"/>
      <c r="W283" s="85"/>
      <c r="X283" s="86"/>
      <c r="Y283" s="86"/>
    </row>
    <row r="284" spans="1:25">
      <c r="A284" s="60"/>
      <c r="B284" s="61"/>
      <c r="C284" s="61"/>
      <c r="D284" s="61"/>
      <c r="E284" s="62"/>
      <c r="F284" s="63"/>
      <c r="G284" s="64"/>
      <c r="H284" s="65"/>
      <c r="I284" s="65"/>
      <c r="J284" s="77"/>
      <c r="K284" s="64"/>
      <c r="L284" s="64"/>
      <c r="M284" s="64"/>
      <c r="N284" s="64"/>
      <c r="O284" s="64"/>
      <c r="P284" s="64"/>
      <c r="Q284" s="64"/>
      <c r="R284" s="83"/>
      <c r="S284" s="83"/>
      <c r="T284" s="64"/>
      <c r="U284" s="64"/>
      <c r="V284" s="84"/>
      <c r="W284" s="85"/>
      <c r="X284" s="86"/>
      <c r="Y284" s="86"/>
    </row>
    <row r="285" spans="1:25">
      <c r="A285" s="60"/>
      <c r="B285" s="61"/>
      <c r="C285" s="61"/>
      <c r="D285" s="61"/>
      <c r="E285" s="62"/>
      <c r="F285" s="63"/>
      <c r="G285" s="64"/>
      <c r="H285" s="65"/>
      <c r="I285" s="65"/>
      <c r="J285" s="77"/>
      <c r="K285" s="64"/>
      <c r="L285" s="64"/>
      <c r="M285" s="64"/>
      <c r="N285" s="64"/>
      <c r="O285" s="64"/>
      <c r="P285" s="64"/>
      <c r="Q285" s="64"/>
      <c r="R285" s="83"/>
      <c r="S285" s="83"/>
      <c r="T285" s="64"/>
      <c r="U285" s="64"/>
      <c r="V285" s="84"/>
      <c r="W285" s="85"/>
      <c r="X285" s="86"/>
      <c r="Y285" s="86"/>
    </row>
    <row r="286" spans="1:25">
      <c r="A286" s="60"/>
      <c r="B286" s="61"/>
      <c r="C286" s="61"/>
      <c r="D286" s="61"/>
      <c r="E286" s="62"/>
      <c r="F286" s="63"/>
      <c r="G286" s="64"/>
      <c r="H286" s="65"/>
      <c r="I286" s="65"/>
      <c r="J286" s="77"/>
      <c r="K286" s="64"/>
      <c r="L286" s="64"/>
      <c r="M286" s="64"/>
      <c r="N286" s="64"/>
      <c r="O286" s="64"/>
      <c r="P286" s="64"/>
      <c r="Q286" s="64"/>
      <c r="R286" s="83"/>
      <c r="S286" s="83"/>
      <c r="T286" s="64"/>
      <c r="U286" s="64"/>
      <c r="V286" s="84"/>
      <c r="W286" s="85"/>
      <c r="X286" s="86"/>
      <c r="Y286" s="86"/>
    </row>
    <row r="287" spans="1:25">
      <c r="A287" s="60"/>
      <c r="B287" s="61"/>
      <c r="C287" s="61"/>
      <c r="D287" s="61"/>
      <c r="E287" s="62"/>
      <c r="F287" s="63"/>
      <c r="G287" s="64"/>
      <c r="H287" s="65"/>
      <c r="I287" s="65"/>
      <c r="J287" s="77"/>
      <c r="K287" s="64"/>
      <c r="L287" s="64"/>
      <c r="M287" s="64"/>
      <c r="N287" s="64"/>
      <c r="O287" s="64"/>
      <c r="P287" s="64"/>
      <c r="Q287" s="64"/>
      <c r="R287" s="83"/>
      <c r="S287" s="83"/>
      <c r="T287" s="64"/>
      <c r="U287" s="64"/>
      <c r="V287" s="84"/>
      <c r="W287" s="85"/>
      <c r="X287" s="86"/>
      <c r="Y287" s="86"/>
    </row>
    <row r="288" spans="1:25">
      <c r="A288" s="60"/>
      <c r="B288" s="61"/>
      <c r="C288" s="61"/>
      <c r="D288" s="61"/>
      <c r="E288" s="62"/>
      <c r="F288" s="63"/>
      <c r="G288" s="64"/>
      <c r="H288" s="65"/>
      <c r="I288" s="65"/>
      <c r="J288" s="77"/>
      <c r="K288" s="64"/>
      <c r="L288" s="64"/>
      <c r="M288" s="64"/>
      <c r="N288" s="64"/>
      <c r="O288" s="64"/>
      <c r="P288" s="64"/>
      <c r="Q288" s="64"/>
      <c r="R288" s="83"/>
      <c r="S288" s="83"/>
      <c r="T288" s="64"/>
      <c r="U288" s="64"/>
      <c r="V288" s="84"/>
      <c r="W288" s="85"/>
      <c r="X288" s="86"/>
      <c r="Y288" s="86"/>
    </row>
    <row r="289" spans="1:25">
      <c r="A289" s="60"/>
      <c r="B289" s="61"/>
      <c r="C289" s="61"/>
      <c r="D289" s="61"/>
      <c r="E289" s="62"/>
      <c r="F289" s="63"/>
      <c r="G289" s="64"/>
      <c r="H289" s="65"/>
      <c r="I289" s="65"/>
      <c r="J289" s="77"/>
      <c r="K289" s="64"/>
      <c r="L289" s="64"/>
      <c r="M289" s="64"/>
      <c r="N289" s="64"/>
      <c r="O289" s="64"/>
      <c r="P289" s="64"/>
      <c r="Q289" s="64"/>
      <c r="R289" s="83"/>
      <c r="S289" s="83"/>
      <c r="T289" s="64"/>
      <c r="U289" s="64"/>
      <c r="V289" s="84"/>
      <c r="W289" s="85"/>
      <c r="X289" s="86"/>
      <c r="Y289" s="86"/>
    </row>
    <row r="290" spans="1:25">
      <c r="A290" s="60"/>
      <c r="B290" s="61"/>
      <c r="C290" s="61"/>
      <c r="D290" s="61"/>
      <c r="E290" s="62"/>
      <c r="F290" s="63"/>
      <c r="G290" s="64"/>
      <c r="H290" s="65"/>
      <c r="I290" s="65"/>
      <c r="J290" s="77"/>
      <c r="K290" s="64"/>
      <c r="L290" s="64"/>
      <c r="M290" s="64"/>
      <c r="N290" s="64"/>
      <c r="O290" s="64"/>
      <c r="P290" s="64"/>
      <c r="Q290" s="64"/>
      <c r="R290" s="83"/>
      <c r="S290" s="83"/>
      <c r="T290" s="64"/>
      <c r="U290" s="64"/>
      <c r="V290" s="84"/>
      <c r="W290" s="85"/>
      <c r="X290" s="86"/>
      <c r="Y290" s="86"/>
    </row>
    <row r="291" spans="1:25">
      <c r="A291" s="60"/>
      <c r="B291" s="61"/>
      <c r="C291" s="61"/>
      <c r="D291" s="61"/>
      <c r="E291" s="62"/>
      <c r="F291" s="63"/>
      <c r="G291" s="64"/>
      <c r="H291" s="65"/>
      <c r="I291" s="65"/>
      <c r="J291" s="77"/>
      <c r="K291" s="64"/>
      <c r="L291" s="64"/>
      <c r="M291" s="64"/>
      <c r="N291" s="64"/>
      <c r="O291" s="64"/>
      <c r="P291" s="64"/>
      <c r="Q291" s="64"/>
      <c r="R291" s="83"/>
      <c r="S291" s="83"/>
      <c r="T291" s="64"/>
      <c r="U291" s="64"/>
      <c r="V291" s="84"/>
      <c r="W291" s="85"/>
      <c r="X291" s="86"/>
      <c r="Y291" s="86"/>
    </row>
    <row r="292" spans="1:25">
      <c r="A292" s="60"/>
      <c r="B292" s="61"/>
      <c r="C292" s="61"/>
      <c r="D292" s="61"/>
      <c r="E292" s="62"/>
      <c r="F292" s="63"/>
      <c r="G292" s="64"/>
      <c r="H292" s="65"/>
      <c r="I292" s="65"/>
      <c r="J292" s="77"/>
      <c r="K292" s="64"/>
      <c r="L292" s="64"/>
      <c r="M292" s="64"/>
      <c r="N292" s="64"/>
      <c r="O292" s="64"/>
      <c r="P292" s="64"/>
      <c r="Q292" s="64"/>
      <c r="R292" s="83"/>
      <c r="S292" s="83"/>
      <c r="T292" s="64"/>
      <c r="U292" s="64"/>
      <c r="V292" s="84"/>
      <c r="W292" s="85"/>
      <c r="X292" s="86"/>
      <c r="Y292" s="86"/>
    </row>
    <row r="293" spans="1:25">
      <c r="A293" s="60"/>
      <c r="B293" s="61"/>
      <c r="C293" s="61"/>
      <c r="D293" s="61"/>
      <c r="E293" s="62"/>
      <c r="F293" s="63"/>
      <c r="G293" s="64"/>
      <c r="H293" s="65"/>
      <c r="I293" s="65"/>
      <c r="J293" s="77"/>
      <c r="K293" s="64"/>
      <c r="L293" s="64"/>
      <c r="M293" s="64"/>
      <c r="N293" s="64"/>
      <c r="O293" s="64"/>
      <c r="P293" s="64"/>
      <c r="Q293" s="64"/>
      <c r="R293" s="83"/>
      <c r="S293" s="83"/>
      <c r="T293" s="64"/>
      <c r="U293" s="64"/>
      <c r="V293" s="84"/>
      <c r="W293" s="85"/>
      <c r="X293" s="86"/>
      <c r="Y293" s="86"/>
    </row>
    <row r="294" spans="1:25">
      <c r="A294" s="60"/>
      <c r="B294" s="61"/>
      <c r="C294" s="61"/>
      <c r="D294" s="61"/>
      <c r="E294" s="62"/>
      <c r="F294" s="63"/>
      <c r="G294" s="64"/>
      <c r="H294" s="65"/>
      <c r="I294" s="65"/>
      <c r="J294" s="77"/>
      <c r="K294" s="64"/>
      <c r="L294" s="64"/>
      <c r="M294" s="64"/>
      <c r="N294" s="64"/>
      <c r="O294" s="64"/>
      <c r="P294" s="64"/>
      <c r="Q294" s="64"/>
      <c r="R294" s="83"/>
      <c r="S294" s="83"/>
      <c r="T294" s="64"/>
      <c r="U294" s="64"/>
      <c r="V294" s="84"/>
      <c r="W294" s="85"/>
      <c r="X294" s="86"/>
      <c r="Y294" s="86"/>
    </row>
    <row r="295" spans="1:25">
      <c r="A295" s="60"/>
      <c r="B295" s="61"/>
      <c r="C295" s="61"/>
      <c r="D295" s="61"/>
      <c r="E295" s="62"/>
      <c r="F295" s="63"/>
      <c r="G295" s="64"/>
      <c r="H295" s="65"/>
      <c r="I295" s="65"/>
      <c r="J295" s="77"/>
      <c r="K295" s="64"/>
      <c r="L295" s="64"/>
      <c r="M295" s="64"/>
      <c r="N295" s="64"/>
      <c r="O295" s="64"/>
      <c r="P295" s="64"/>
      <c r="Q295" s="64"/>
      <c r="R295" s="83"/>
      <c r="S295" s="83"/>
      <c r="T295" s="64"/>
      <c r="U295" s="64"/>
      <c r="V295" s="84"/>
      <c r="W295" s="85"/>
      <c r="X295" s="86"/>
      <c r="Y295" s="86"/>
    </row>
    <row r="296" spans="1:25">
      <c r="A296" s="60"/>
      <c r="B296" s="61"/>
      <c r="C296" s="61"/>
      <c r="D296" s="61"/>
      <c r="E296" s="62"/>
      <c r="F296" s="63"/>
      <c r="G296" s="64"/>
      <c r="H296" s="65"/>
      <c r="I296" s="65"/>
      <c r="J296" s="77"/>
      <c r="K296" s="64"/>
      <c r="L296" s="64"/>
      <c r="M296" s="64"/>
      <c r="N296" s="64"/>
      <c r="O296" s="64"/>
      <c r="P296" s="64"/>
      <c r="Q296" s="64"/>
      <c r="R296" s="83"/>
      <c r="S296" s="83"/>
      <c r="T296" s="64"/>
      <c r="U296" s="64"/>
      <c r="V296" s="84"/>
      <c r="W296" s="85"/>
      <c r="X296" s="86"/>
      <c r="Y296" s="86"/>
    </row>
    <row r="297" spans="1:25">
      <c r="A297" s="60"/>
      <c r="B297" s="61"/>
      <c r="C297" s="61"/>
      <c r="D297" s="61"/>
      <c r="E297" s="62"/>
      <c r="F297" s="63"/>
      <c r="G297" s="64"/>
      <c r="H297" s="65"/>
      <c r="I297" s="65"/>
      <c r="J297" s="77"/>
      <c r="K297" s="64"/>
      <c r="L297" s="64"/>
      <c r="M297" s="64"/>
      <c r="N297" s="64"/>
      <c r="O297" s="64"/>
      <c r="P297" s="64"/>
      <c r="Q297" s="64"/>
      <c r="R297" s="83"/>
      <c r="S297" s="83"/>
      <c r="T297" s="64"/>
      <c r="U297" s="64"/>
      <c r="V297" s="84"/>
      <c r="W297" s="85"/>
      <c r="X297" s="86"/>
      <c r="Y297" s="86"/>
    </row>
    <row r="298" spans="1:25">
      <c r="A298" s="60"/>
      <c r="B298" s="61"/>
      <c r="C298" s="61"/>
      <c r="D298" s="61"/>
      <c r="E298" s="62"/>
      <c r="F298" s="63"/>
      <c r="G298" s="64"/>
      <c r="H298" s="65"/>
      <c r="I298" s="65"/>
      <c r="J298" s="77"/>
      <c r="K298" s="64"/>
      <c r="L298" s="64"/>
      <c r="M298" s="64"/>
      <c r="N298" s="64"/>
      <c r="O298" s="64"/>
      <c r="P298" s="64"/>
      <c r="Q298" s="64"/>
      <c r="R298" s="83"/>
      <c r="S298" s="83"/>
      <c r="T298" s="64"/>
      <c r="U298" s="64"/>
      <c r="V298" s="84"/>
      <c r="W298" s="85"/>
      <c r="X298" s="86"/>
      <c r="Y298" s="86"/>
    </row>
    <row r="299" spans="1:25">
      <c r="A299" s="60"/>
      <c r="B299" s="61"/>
      <c r="C299" s="61"/>
      <c r="D299" s="61"/>
      <c r="E299" s="62"/>
      <c r="F299" s="63"/>
      <c r="G299" s="64"/>
      <c r="H299" s="65"/>
      <c r="I299" s="65"/>
      <c r="J299" s="77"/>
      <c r="K299" s="64"/>
      <c r="L299" s="64"/>
      <c r="M299" s="64"/>
      <c r="N299" s="64"/>
      <c r="O299" s="64"/>
      <c r="P299" s="64"/>
      <c r="Q299" s="64"/>
      <c r="R299" s="83"/>
      <c r="S299" s="83"/>
      <c r="T299" s="64"/>
      <c r="U299" s="64"/>
      <c r="V299" s="84"/>
      <c r="W299" s="85"/>
      <c r="X299" s="86"/>
      <c r="Y299" s="86"/>
    </row>
    <row r="300" spans="1:25">
      <c r="A300" s="60"/>
      <c r="B300" s="61"/>
      <c r="C300" s="61"/>
      <c r="D300" s="61"/>
      <c r="E300" s="62"/>
      <c r="F300" s="63"/>
      <c r="G300" s="64"/>
      <c r="H300" s="65"/>
      <c r="I300" s="65"/>
      <c r="J300" s="77"/>
      <c r="K300" s="64"/>
      <c r="L300" s="64"/>
      <c r="M300" s="64"/>
      <c r="N300" s="64"/>
      <c r="O300" s="64"/>
      <c r="P300" s="64"/>
      <c r="Q300" s="64"/>
      <c r="R300" s="83"/>
      <c r="S300" s="83"/>
      <c r="T300" s="64"/>
      <c r="U300" s="64"/>
      <c r="V300" s="84"/>
      <c r="W300" s="85"/>
      <c r="X300" s="86"/>
      <c r="Y300" s="86"/>
    </row>
    <row r="301" spans="1:25">
      <c r="A301" s="60"/>
      <c r="B301" s="61"/>
      <c r="C301" s="61"/>
      <c r="D301" s="61"/>
      <c r="E301" s="62"/>
      <c r="F301" s="63"/>
      <c r="G301" s="64"/>
      <c r="H301" s="65"/>
      <c r="I301" s="65"/>
      <c r="J301" s="77"/>
      <c r="K301" s="64"/>
      <c r="L301" s="64"/>
      <c r="M301" s="64"/>
      <c r="N301" s="64"/>
      <c r="O301" s="64"/>
      <c r="P301" s="64"/>
      <c r="Q301" s="64"/>
      <c r="R301" s="83"/>
      <c r="S301" s="83"/>
      <c r="T301" s="64"/>
      <c r="U301" s="64"/>
      <c r="V301" s="84"/>
      <c r="W301" s="85"/>
      <c r="X301" s="86"/>
      <c r="Y301" s="86"/>
    </row>
    <row r="302" spans="1:25">
      <c r="A302" s="60"/>
      <c r="B302" s="61"/>
      <c r="C302" s="61"/>
      <c r="D302" s="61"/>
      <c r="E302" s="62"/>
      <c r="F302" s="63"/>
      <c r="G302" s="64"/>
      <c r="H302" s="65"/>
      <c r="I302" s="65"/>
      <c r="J302" s="77"/>
      <c r="K302" s="64"/>
      <c r="L302" s="64"/>
      <c r="M302" s="64"/>
      <c r="N302" s="64"/>
      <c r="O302" s="64"/>
      <c r="P302" s="64"/>
      <c r="Q302" s="64"/>
      <c r="R302" s="83"/>
      <c r="S302" s="83"/>
      <c r="T302" s="64"/>
      <c r="U302" s="64"/>
      <c r="V302" s="84"/>
      <c r="W302" s="85"/>
      <c r="X302" s="86"/>
      <c r="Y302" s="86"/>
    </row>
    <row r="303" spans="1:25">
      <c r="A303" s="60"/>
      <c r="B303" s="61"/>
      <c r="C303" s="61"/>
      <c r="D303" s="61"/>
      <c r="E303" s="62"/>
      <c r="F303" s="63"/>
      <c r="G303" s="64"/>
      <c r="H303" s="65"/>
      <c r="I303" s="65"/>
      <c r="J303" s="77"/>
      <c r="K303" s="64"/>
      <c r="L303" s="64"/>
      <c r="M303" s="64"/>
      <c r="N303" s="64"/>
      <c r="O303" s="64"/>
      <c r="P303" s="64"/>
      <c r="Q303" s="64"/>
      <c r="R303" s="83"/>
      <c r="S303" s="83"/>
      <c r="T303" s="64"/>
      <c r="U303" s="64"/>
      <c r="V303" s="84"/>
      <c r="W303" s="85"/>
      <c r="X303" s="86"/>
      <c r="Y303" s="86"/>
    </row>
    <row r="304" spans="1:25">
      <c r="A304" s="60"/>
      <c r="B304" s="61"/>
      <c r="C304" s="61"/>
      <c r="D304" s="61"/>
      <c r="E304" s="62"/>
      <c r="F304" s="63"/>
      <c r="G304" s="64"/>
      <c r="H304" s="65"/>
      <c r="I304" s="65"/>
      <c r="J304" s="77"/>
      <c r="K304" s="64"/>
      <c r="L304" s="64"/>
      <c r="M304" s="64"/>
      <c r="N304" s="64"/>
      <c r="O304" s="64"/>
      <c r="P304" s="64"/>
      <c r="Q304" s="64"/>
      <c r="R304" s="83"/>
      <c r="S304" s="83"/>
      <c r="T304" s="64"/>
      <c r="U304" s="64"/>
      <c r="V304" s="84"/>
      <c r="W304" s="85"/>
      <c r="X304" s="86"/>
      <c r="Y304" s="86"/>
    </row>
    <row r="305" spans="1:25">
      <c r="A305" s="60"/>
      <c r="B305" s="61"/>
      <c r="C305" s="61"/>
      <c r="D305" s="61"/>
      <c r="E305" s="62"/>
      <c r="F305" s="63"/>
      <c r="G305" s="64"/>
      <c r="H305" s="65"/>
      <c r="I305" s="65"/>
      <c r="J305" s="77"/>
      <c r="K305" s="64"/>
      <c r="L305" s="64"/>
      <c r="M305" s="64"/>
      <c r="N305" s="64"/>
      <c r="O305" s="64"/>
      <c r="P305" s="64"/>
      <c r="Q305" s="64"/>
      <c r="R305" s="83"/>
      <c r="S305" s="83"/>
      <c r="T305" s="64"/>
      <c r="U305" s="64"/>
      <c r="V305" s="84"/>
      <c r="W305" s="85"/>
      <c r="X305" s="86"/>
      <c r="Y305" s="86"/>
    </row>
    <row r="306" spans="1:25">
      <c r="A306" s="60"/>
      <c r="B306" s="61"/>
      <c r="C306" s="61"/>
      <c r="D306" s="61"/>
      <c r="E306" s="62"/>
      <c r="F306" s="63"/>
      <c r="G306" s="64"/>
      <c r="H306" s="65"/>
      <c r="I306" s="65"/>
      <c r="J306" s="77"/>
      <c r="K306" s="64"/>
      <c r="L306" s="64"/>
      <c r="M306" s="64"/>
      <c r="N306" s="64"/>
      <c r="O306" s="64"/>
      <c r="P306" s="64"/>
      <c r="Q306" s="64"/>
      <c r="R306" s="83"/>
      <c r="S306" s="83"/>
      <c r="T306" s="64"/>
      <c r="U306" s="64"/>
      <c r="V306" s="84"/>
      <c r="W306" s="85"/>
      <c r="X306" s="86"/>
      <c r="Y306" s="86"/>
    </row>
    <row r="307" spans="1:25">
      <c r="A307" s="60"/>
      <c r="B307" s="61"/>
      <c r="C307" s="61"/>
      <c r="D307" s="61"/>
      <c r="E307" s="62"/>
      <c r="F307" s="63"/>
      <c r="G307" s="64"/>
      <c r="H307" s="65"/>
      <c r="I307" s="65"/>
      <c r="J307" s="77"/>
      <c r="K307" s="64"/>
      <c r="L307" s="64"/>
      <c r="M307" s="64"/>
      <c r="N307" s="64"/>
      <c r="O307" s="64"/>
      <c r="P307" s="64"/>
      <c r="Q307" s="64"/>
      <c r="R307" s="83"/>
      <c r="S307" s="83"/>
      <c r="T307" s="64"/>
      <c r="U307" s="64"/>
      <c r="V307" s="84"/>
      <c r="W307" s="85"/>
      <c r="X307" s="86"/>
      <c r="Y307" s="86"/>
    </row>
    <row r="308" spans="1:25">
      <c r="A308" s="60"/>
      <c r="B308" s="61"/>
      <c r="C308" s="61"/>
      <c r="D308" s="61"/>
      <c r="E308" s="62"/>
      <c r="F308" s="63"/>
      <c r="G308" s="64"/>
      <c r="H308" s="65"/>
      <c r="I308" s="65"/>
      <c r="J308" s="77"/>
      <c r="K308" s="64"/>
      <c r="L308" s="64"/>
      <c r="M308" s="64"/>
      <c r="N308" s="64"/>
      <c r="O308" s="64"/>
      <c r="P308" s="64"/>
      <c r="Q308" s="64"/>
      <c r="R308" s="83"/>
      <c r="S308" s="83"/>
      <c r="T308" s="64"/>
      <c r="U308" s="64"/>
      <c r="V308" s="84"/>
      <c r="W308" s="85"/>
      <c r="X308" s="86"/>
      <c r="Y308" s="86"/>
    </row>
    <row r="309" spans="1:25">
      <c r="A309" s="60"/>
      <c r="B309" s="61"/>
      <c r="C309" s="61"/>
      <c r="D309" s="61"/>
      <c r="E309" s="62"/>
      <c r="F309" s="63"/>
      <c r="G309" s="64"/>
      <c r="H309" s="65"/>
      <c r="I309" s="65"/>
      <c r="J309" s="77"/>
      <c r="K309" s="64"/>
      <c r="L309" s="64"/>
      <c r="M309" s="64"/>
      <c r="N309" s="64"/>
      <c r="O309" s="64"/>
      <c r="P309" s="64"/>
      <c r="Q309" s="64"/>
      <c r="R309" s="83"/>
      <c r="S309" s="83"/>
      <c r="T309" s="64"/>
      <c r="U309" s="64"/>
      <c r="V309" s="84"/>
      <c r="W309" s="85"/>
      <c r="X309" s="86"/>
      <c r="Y309" s="86"/>
    </row>
    <row r="310" spans="1:25">
      <c r="A310" s="60"/>
      <c r="B310" s="61"/>
      <c r="C310" s="61"/>
      <c r="D310" s="61"/>
      <c r="E310" s="62"/>
      <c r="F310" s="63"/>
      <c r="G310" s="64"/>
      <c r="H310" s="65"/>
      <c r="I310" s="65"/>
      <c r="J310" s="77"/>
      <c r="K310" s="64"/>
      <c r="L310" s="64"/>
      <c r="M310" s="64"/>
      <c r="N310" s="64"/>
      <c r="O310" s="64"/>
      <c r="P310" s="64"/>
      <c r="Q310" s="64"/>
      <c r="R310" s="83"/>
      <c r="S310" s="83"/>
      <c r="T310" s="64"/>
      <c r="U310" s="64"/>
      <c r="V310" s="84"/>
      <c r="W310" s="85"/>
      <c r="X310" s="86"/>
      <c r="Y310" s="86"/>
    </row>
    <row r="311" spans="1:25">
      <c r="A311" s="60"/>
      <c r="B311" s="61"/>
      <c r="C311" s="61"/>
      <c r="D311" s="61"/>
      <c r="E311" s="62"/>
      <c r="F311" s="63"/>
      <c r="G311" s="64"/>
      <c r="H311" s="65"/>
      <c r="I311" s="65"/>
      <c r="J311" s="77"/>
      <c r="K311" s="64"/>
      <c r="L311" s="64"/>
      <c r="M311" s="64"/>
      <c r="N311" s="64"/>
      <c r="O311" s="64"/>
      <c r="P311" s="64"/>
      <c r="Q311" s="64"/>
      <c r="R311" s="83"/>
      <c r="S311" s="83"/>
      <c r="T311" s="64"/>
      <c r="U311" s="64"/>
      <c r="V311" s="84"/>
      <c r="W311" s="85"/>
      <c r="X311" s="86"/>
      <c r="Y311" s="86"/>
    </row>
    <row r="312" spans="1:25">
      <c r="A312" s="60"/>
      <c r="B312" s="61"/>
      <c r="C312" s="61"/>
      <c r="D312" s="61"/>
      <c r="E312" s="62"/>
      <c r="F312" s="63"/>
      <c r="G312" s="64"/>
      <c r="H312" s="65"/>
      <c r="I312" s="65"/>
      <c r="J312" s="77"/>
      <c r="K312" s="64"/>
      <c r="L312" s="64"/>
      <c r="M312" s="64"/>
      <c r="N312" s="64"/>
      <c r="O312" s="64"/>
      <c r="P312" s="64"/>
      <c r="Q312" s="64"/>
      <c r="R312" s="83"/>
      <c r="S312" s="83"/>
      <c r="T312" s="64"/>
      <c r="U312" s="64"/>
      <c r="V312" s="84"/>
      <c r="W312" s="85"/>
      <c r="X312" s="86"/>
      <c r="Y312" s="86"/>
    </row>
    <row r="313" spans="1:25">
      <c r="A313" s="60"/>
      <c r="B313" s="61"/>
      <c r="C313" s="61"/>
      <c r="D313" s="61"/>
      <c r="E313" s="62"/>
      <c r="F313" s="63"/>
      <c r="G313" s="64"/>
      <c r="H313" s="65"/>
      <c r="I313" s="65"/>
      <c r="J313" s="77"/>
      <c r="K313" s="64"/>
      <c r="L313" s="64"/>
      <c r="M313" s="64"/>
      <c r="N313" s="64"/>
      <c r="O313" s="64"/>
      <c r="P313" s="64"/>
      <c r="Q313" s="64"/>
      <c r="R313" s="83"/>
      <c r="S313" s="83"/>
      <c r="T313" s="64"/>
      <c r="U313" s="64"/>
      <c r="V313" s="84"/>
      <c r="W313" s="85"/>
      <c r="X313" s="86"/>
      <c r="Y313" s="86"/>
    </row>
    <row r="314" spans="1:25">
      <c r="A314" s="60"/>
      <c r="B314" s="61"/>
      <c r="C314" s="61"/>
      <c r="D314" s="61"/>
      <c r="E314" s="62"/>
      <c r="F314" s="63"/>
      <c r="G314" s="64"/>
      <c r="H314" s="65"/>
      <c r="I314" s="65"/>
      <c r="J314" s="77"/>
      <c r="K314" s="64"/>
      <c r="L314" s="64"/>
      <c r="M314" s="64"/>
      <c r="N314" s="64"/>
      <c r="O314" s="64"/>
      <c r="P314" s="64"/>
      <c r="Q314" s="64"/>
      <c r="R314" s="83"/>
      <c r="S314" s="83"/>
      <c r="T314" s="64"/>
      <c r="U314" s="64"/>
      <c r="V314" s="84"/>
      <c r="W314" s="85"/>
      <c r="X314" s="86"/>
      <c r="Y314" s="86"/>
    </row>
    <row r="315" spans="1:25">
      <c r="A315" s="60"/>
      <c r="B315" s="61"/>
      <c r="C315" s="61"/>
      <c r="D315" s="61"/>
      <c r="E315" s="62"/>
      <c r="F315" s="63"/>
      <c r="G315" s="64"/>
      <c r="H315" s="65"/>
      <c r="I315" s="65"/>
      <c r="J315" s="77"/>
      <c r="K315" s="64"/>
      <c r="L315" s="64"/>
      <c r="M315" s="64"/>
      <c r="N315" s="64"/>
      <c r="O315" s="64"/>
      <c r="P315" s="64"/>
      <c r="Q315" s="64"/>
      <c r="R315" s="83"/>
      <c r="S315" s="83"/>
      <c r="T315" s="64"/>
      <c r="U315" s="64"/>
      <c r="V315" s="84"/>
      <c r="W315" s="85"/>
      <c r="X315" s="86"/>
      <c r="Y315" s="86"/>
    </row>
    <row r="316" spans="1:25">
      <c r="A316" s="60"/>
      <c r="B316" s="61"/>
      <c r="C316" s="61"/>
      <c r="D316" s="61"/>
      <c r="E316" s="62"/>
      <c r="F316" s="63"/>
      <c r="G316" s="64"/>
      <c r="H316" s="65"/>
      <c r="I316" s="65"/>
      <c r="J316" s="77"/>
      <c r="K316" s="64"/>
      <c r="L316" s="64"/>
      <c r="M316" s="64"/>
      <c r="N316" s="64"/>
      <c r="O316" s="64"/>
      <c r="P316" s="64"/>
      <c r="Q316" s="64"/>
      <c r="R316" s="83"/>
      <c r="S316" s="83"/>
      <c r="T316" s="64"/>
      <c r="U316" s="64"/>
      <c r="V316" s="84"/>
      <c r="W316" s="85"/>
      <c r="X316" s="86"/>
      <c r="Y316" s="86"/>
    </row>
    <row r="317" spans="1:25">
      <c r="A317" s="60"/>
      <c r="B317" s="61"/>
      <c r="C317" s="61"/>
      <c r="D317" s="61"/>
      <c r="E317" s="62"/>
      <c r="F317" s="63"/>
      <c r="G317" s="64"/>
      <c r="H317" s="65"/>
      <c r="I317" s="65"/>
      <c r="J317" s="77"/>
      <c r="K317" s="64"/>
      <c r="L317" s="64"/>
      <c r="M317" s="64"/>
      <c r="N317" s="64"/>
      <c r="O317" s="64"/>
      <c r="P317" s="64"/>
      <c r="Q317" s="64"/>
      <c r="R317" s="83"/>
      <c r="S317" s="83"/>
      <c r="T317" s="64"/>
      <c r="U317" s="64"/>
      <c r="V317" s="84"/>
      <c r="W317" s="85"/>
      <c r="X317" s="86"/>
      <c r="Y317" s="86"/>
    </row>
    <row r="318" spans="1:25">
      <c r="A318" s="60"/>
      <c r="B318" s="61"/>
      <c r="C318" s="61"/>
      <c r="D318" s="61"/>
      <c r="E318" s="62"/>
      <c r="F318" s="63"/>
      <c r="G318" s="64"/>
      <c r="H318" s="65"/>
      <c r="I318" s="65"/>
      <c r="J318" s="77"/>
      <c r="K318" s="64"/>
      <c r="L318" s="64"/>
      <c r="M318" s="64"/>
      <c r="N318" s="64"/>
      <c r="O318" s="64"/>
      <c r="P318" s="64"/>
      <c r="Q318" s="64"/>
      <c r="R318" s="83"/>
      <c r="S318" s="83"/>
      <c r="T318" s="64"/>
      <c r="U318" s="64"/>
      <c r="V318" s="84"/>
      <c r="W318" s="85"/>
      <c r="X318" s="86"/>
      <c r="Y318" s="86"/>
    </row>
    <row r="319" spans="1:25">
      <c r="A319" s="60"/>
      <c r="B319" s="61"/>
      <c r="C319" s="61"/>
      <c r="D319" s="61"/>
      <c r="E319" s="62"/>
      <c r="F319" s="63"/>
      <c r="G319" s="64"/>
      <c r="H319" s="65"/>
      <c r="I319" s="65"/>
      <c r="J319" s="77"/>
      <c r="K319" s="64"/>
      <c r="L319" s="64"/>
      <c r="M319" s="64"/>
      <c r="N319" s="64"/>
      <c r="O319" s="64"/>
      <c r="P319" s="64"/>
      <c r="Q319" s="64"/>
      <c r="R319" s="83"/>
      <c r="S319" s="83"/>
      <c r="T319" s="64"/>
      <c r="U319" s="64"/>
      <c r="V319" s="84"/>
      <c r="W319" s="85"/>
      <c r="X319" s="86"/>
      <c r="Y319" s="86"/>
    </row>
    <row r="320" spans="1:25">
      <c r="A320" s="60"/>
      <c r="B320" s="61"/>
      <c r="C320" s="61"/>
      <c r="D320" s="61"/>
      <c r="E320" s="62"/>
      <c r="F320" s="63"/>
      <c r="G320" s="64"/>
      <c r="H320" s="65"/>
      <c r="I320" s="65"/>
      <c r="J320" s="77"/>
      <c r="K320" s="64"/>
      <c r="L320" s="64"/>
      <c r="M320" s="64"/>
      <c r="N320" s="64"/>
      <c r="O320" s="64"/>
      <c r="P320" s="64"/>
      <c r="Q320" s="64"/>
      <c r="R320" s="83"/>
      <c r="S320" s="83"/>
      <c r="T320" s="64"/>
      <c r="U320" s="64"/>
      <c r="V320" s="84"/>
      <c r="W320" s="85"/>
      <c r="X320" s="86"/>
      <c r="Y320" s="86"/>
    </row>
    <row r="321" spans="1:25">
      <c r="A321" s="60"/>
      <c r="B321" s="61"/>
      <c r="C321" s="61"/>
      <c r="D321" s="61"/>
      <c r="E321" s="62"/>
      <c r="F321" s="63"/>
      <c r="G321" s="64"/>
      <c r="H321" s="65"/>
      <c r="I321" s="65"/>
      <c r="J321" s="77"/>
      <c r="K321" s="64"/>
      <c r="L321" s="64"/>
      <c r="M321" s="64"/>
      <c r="N321" s="64"/>
      <c r="O321" s="64"/>
      <c r="P321" s="64"/>
      <c r="Q321" s="64"/>
      <c r="R321" s="83"/>
      <c r="S321" s="83"/>
      <c r="T321" s="64"/>
      <c r="U321" s="64"/>
      <c r="V321" s="84"/>
      <c r="W321" s="85"/>
      <c r="X321" s="86"/>
      <c r="Y321" s="86"/>
    </row>
    <row r="322" spans="1:25">
      <c r="A322" s="60"/>
      <c r="B322" s="61"/>
      <c r="C322" s="61"/>
      <c r="D322" s="61"/>
      <c r="E322" s="62"/>
      <c r="F322" s="63"/>
      <c r="G322" s="64"/>
      <c r="H322" s="65"/>
      <c r="I322" s="65"/>
      <c r="J322" s="77"/>
      <c r="K322" s="64"/>
      <c r="L322" s="64"/>
      <c r="M322" s="64"/>
      <c r="N322" s="64"/>
      <c r="O322" s="64"/>
      <c r="P322" s="64"/>
      <c r="Q322" s="64"/>
      <c r="R322" s="83"/>
      <c r="S322" s="83"/>
      <c r="T322" s="64"/>
      <c r="U322" s="64"/>
      <c r="V322" s="84"/>
      <c r="W322" s="85"/>
      <c r="X322" s="86"/>
      <c r="Y322" s="86"/>
    </row>
    <row r="323" spans="1:25">
      <c r="A323" s="60"/>
      <c r="B323" s="61"/>
      <c r="C323" s="61"/>
      <c r="D323" s="61"/>
      <c r="E323" s="62"/>
      <c r="F323" s="63"/>
      <c r="G323" s="64"/>
      <c r="H323" s="65"/>
      <c r="I323" s="65"/>
      <c r="J323" s="77"/>
      <c r="K323" s="64"/>
      <c r="L323" s="64"/>
      <c r="M323" s="64"/>
      <c r="N323" s="64"/>
      <c r="O323" s="64"/>
      <c r="P323" s="64"/>
      <c r="Q323" s="64"/>
      <c r="R323" s="83"/>
      <c r="S323" s="83"/>
      <c r="T323" s="64"/>
      <c r="U323" s="64"/>
      <c r="V323" s="84"/>
      <c r="W323" s="85"/>
      <c r="X323" s="86"/>
      <c r="Y323" s="86"/>
    </row>
    <row r="324" spans="1:25">
      <c r="A324" s="60"/>
      <c r="B324" s="61"/>
      <c r="C324" s="61"/>
      <c r="D324" s="61"/>
      <c r="E324" s="62"/>
      <c r="F324" s="63"/>
      <c r="G324" s="64"/>
      <c r="H324" s="65"/>
      <c r="I324" s="65"/>
      <c r="J324" s="77"/>
      <c r="K324" s="64"/>
      <c r="L324" s="64"/>
      <c r="M324" s="64"/>
      <c r="N324" s="64"/>
      <c r="O324" s="64"/>
      <c r="P324" s="64"/>
      <c r="Q324" s="64"/>
      <c r="R324" s="83"/>
      <c r="S324" s="83"/>
      <c r="T324" s="64"/>
      <c r="U324" s="64"/>
      <c r="V324" s="84"/>
      <c r="W324" s="85"/>
      <c r="X324" s="86"/>
      <c r="Y324" s="86"/>
    </row>
    <row r="325" spans="1:25">
      <c r="A325" s="60"/>
      <c r="B325" s="61"/>
      <c r="C325" s="61"/>
      <c r="D325" s="61"/>
      <c r="E325" s="62"/>
      <c r="F325" s="63"/>
      <c r="G325" s="64"/>
      <c r="H325" s="65"/>
      <c r="I325" s="65"/>
      <c r="J325" s="77"/>
      <c r="K325" s="64"/>
      <c r="L325" s="64"/>
      <c r="M325" s="64"/>
      <c r="N325" s="64"/>
      <c r="O325" s="64"/>
      <c r="P325" s="64"/>
      <c r="Q325" s="64"/>
      <c r="R325" s="83"/>
      <c r="S325" s="83"/>
      <c r="T325" s="64"/>
      <c r="U325" s="64"/>
      <c r="V325" s="84"/>
      <c r="W325" s="85"/>
      <c r="X325" s="86"/>
      <c r="Y325" s="86"/>
    </row>
    <row r="326" spans="1:25">
      <c r="A326" s="60"/>
      <c r="B326" s="61"/>
      <c r="C326" s="61"/>
      <c r="D326" s="61"/>
      <c r="E326" s="62"/>
      <c r="F326" s="63"/>
      <c r="G326" s="64"/>
      <c r="H326" s="65"/>
      <c r="I326" s="65"/>
      <c r="J326" s="77"/>
      <c r="K326" s="64"/>
      <c r="L326" s="64"/>
      <c r="M326" s="64"/>
      <c r="N326" s="64"/>
      <c r="O326" s="64"/>
      <c r="P326" s="64"/>
      <c r="Q326" s="64"/>
      <c r="R326" s="83"/>
      <c r="S326" s="83"/>
      <c r="T326" s="64"/>
      <c r="U326" s="64"/>
      <c r="V326" s="84"/>
      <c r="W326" s="85"/>
      <c r="X326" s="86"/>
      <c r="Y326" s="86"/>
    </row>
    <row r="327" spans="1:25">
      <c r="A327" s="60"/>
      <c r="B327" s="61"/>
      <c r="C327" s="61"/>
      <c r="D327" s="61"/>
      <c r="E327" s="62"/>
      <c r="F327" s="63"/>
      <c r="G327" s="64"/>
      <c r="H327" s="65"/>
      <c r="I327" s="65"/>
      <c r="J327" s="77"/>
      <c r="K327" s="64"/>
      <c r="L327" s="64"/>
      <c r="M327" s="64"/>
      <c r="N327" s="64"/>
      <c r="O327" s="64"/>
      <c r="P327" s="64"/>
      <c r="Q327" s="64"/>
      <c r="R327" s="83"/>
      <c r="S327" s="83"/>
      <c r="T327" s="64"/>
      <c r="U327" s="64"/>
      <c r="V327" s="84"/>
      <c r="W327" s="85"/>
      <c r="X327" s="86"/>
      <c r="Y327" s="86"/>
    </row>
    <row r="328" spans="1:25">
      <c r="A328" s="60"/>
      <c r="B328" s="61"/>
      <c r="C328" s="61"/>
      <c r="D328" s="61"/>
      <c r="E328" s="62"/>
      <c r="F328" s="63"/>
      <c r="G328" s="64"/>
      <c r="H328" s="65"/>
      <c r="I328" s="65"/>
      <c r="J328" s="77"/>
      <c r="K328" s="64"/>
      <c r="L328" s="64"/>
      <c r="M328" s="64"/>
      <c r="N328" s="64"/>
      <c r="O328" s="64"/>
      <c r="P328" s="64"/>
      <c r="Q328" s="64"/>
      <c r="R328" s="83"/>
      <c r="S328" s="83"/>
      <c r="T328" s="64"/>
      <c r="U328" s="64"/>
      <c r="V328" s="84"/>
      <c r="W328" s="85"/>
      <c r="X328" s="86"/>
      <c r="Y328" s="86"/>
    </row>
    <row r="329" spans="1:25">
      <c r="A329" s="60"/>
      <c r="B329" s="61"/>
      <c r="C329" s="61"/>
      <c r="D329" s="61"/>
      <c r="E329" s="62"/>
      <c r="F329" s="63"/>
      <c r="G329" s="64"/>
      <c r="H329" s="65"/>
      <c r="I329" s="65"/>
      <c r="J329" s="77"/>
      <c r="K329" s="64"/>
      <c r="L329" s="64"/>
      <c r="M329" s="64"/>
      <c r="N329" s="64"/>
      <c r="O329" s="64"/>
      <c r="P329" s="64"/>
      <c r="Q329" s="64"/>
      <c r="R329" s="83"/>
      <c r="S329" s="83"/>
      <c r="T329" s="64"/>
      <c r="U329" s="64"/>
      <c r="V329" s="84"/>
      <c r="W329" s="85"/>
      <c r="X329" s="86"/>
      <c r="Y329" s="86"/>
    </row>
    <row r="330" spans="1:25">
      <c r="A330" s="60"/>
      <c r="B330" s="61"/>
      <c r="C330" s="61"/>
      <c r="D330" s="61"/>
      <c r="E330" s="62"/>
      <c r="F330" s="63"/>
      <c r="G330" s="64"/>
      <c r="H330" s="65"/>
      <c r="I330" s="65"/>
      <c r="J330" s="77"/>
      <c r="K330" s="64"/>
      <c r="L330" s="64"/>
      <c r="M330" s="64"/>
      <c r="N330" s="64"/>
      <c r="O330" s="64"/>
      <c r="P330" s="64"/>
      <c r="Q330" s="64"/>
      <c r="R330" s="83"/>
      <c r="S330" s="83"/>
      <c r="T330" s="64"/>
      <c r="U330" s="64"/>
      <c r="V330" s="84"/>
      <c r="W330" s="85"/>
      <c r="X330" s="86"/>
      <c r="Y330" s="86"/>
    </row>
    <row r="331" spans="1:25">
      <c r="A331" s="60"/>
      <c r="B331" s="61"/>
      <c r="C331" s="100"/>
      <c r="D331" s="100"/>
      <c r="E331" s="62"/>
      <c r="F331" s="63"/>
      <c r="G331" s="64"/>
      <c r="H331" s="65"/>
      <c r="I331" s="65"/>
      <c r="J331" s="77"/>
      <c r="K331" s="64"/>
      <c r="L331" s="64"/>
      <c r="M331" s="64"/>
      <c r="N331" s="64"/>
      <c r="O331" s="64"/>
      <c r="P331" s="64"/>
      <c r="Q331" s="64"/>
      <c r="R331" s="83"/>
      <c r="S331" s="83"/>
      <c r="T331" s="64"/>
      <c r="U331" s="64"/>
      <c r="V331" s="84"/>
      <c r="W331" s="85"/>
      <c r="X331" s="86"/>
      <c r="Y331" s="86"/>
    </row>
    <row r="332" spans="1:25">
      <c r="A332" s="60"/>
      <c r="B332" s="61"/>
      <c r="C332" s="61"/>
      <c r="D332" s="61"/>
      <c r="E332" s="62"/>
      <c r="F332" s="63"/>
      <c r="G332" s="64"/>
      <c r="H332" s="65"/>
      <c r="I332" s="65"/>
      <c r="J332" s="77"/>
      <c r="K332" s="64"/>
      <c r="L332" s="64"/>
      <c r="M332" s="64"/>
      <c r="N332" s="64"/>
      <c r="O332" s="64"/>
      <c r="P332" s="64"/>
      <c r="Q332" s="64"/>
      <c r="R332" s="83"/>
      <c r="S332" s="83"/>
      <c r="T332" s="64"/>
      <c r="U332" s="64"/>
      <c r="V332" s="84"/>
      <c r="W332" s="85"/>
      <c r="X332" s="86"/>
      <c r="Y332" s="86"/>
    </row>
    <row r="333" spans="1:25">
      <c r="A333" s="60"/>
      <c r="B333" s="61"/>
      <c r="C333" s="61"/>
      <c r="D333" s="61"/>
      <c r="E333" s="62"/>
      <c r="F333" s="63"/>
      <c r="G333" s="64"/>
      <c r="H333" s="65"/>
      <c r="I333" s="65"/>
      <c r="J333" s="77"/>
      <c r="K333" s="64"/>
      <c r="L333" s="64"/>
      <c r="M333" s="64"/>
      <c r="N333" s="64"/>
      <c r="O333" s="64"/>
      <c r="P333" s="64"/>
      <c r="Q333" s="64"/>
      <c r="R333" s="83"/>
      <c r="S333" s="83"/>
      <c r="T333" s="64"/>
      <c r="U333" s="64"/>
      <c r="V333" s="84"/>
      <c r="W333" s="85"/>
      <c r="X333" s="86"/>
      <c r="Y333" s="86"/>
    </row>
    <row r="334" spans="1:25">
      <c r="A334" s="60"/>
      <c r="B334" s="61"/>
      <c r="C334" s="61"/>
      <c r="D334" s="61"/>
      <c r="E334" s="62"/>
      <c r="F334" s="63"/>
      <c r="G334" s="64"/>
      <c r="H334" s="65"/>
      <c r="I334" s="65"/>
      <c r="J334" s="77"/>
      <c r="K334" s="64"/>
      <c r="L334" s="64"/>
      <c r="M334" s="64"/>
      <c r="N334" s="64"/>
      <c r="O334" s="64"/>
      <c r="P334" s="64"/>
      <c r="Q334" s="64"/>
      <c r="R334" s="83"/>
      <c r="S334" s="83"/>
      <c r="T334" s="64"/>
      <c r="U334" s="64"/>
      <c r="V334" s="84"/>
      <c r="W334" s="85"/>
      <c r="X334" s="86"/>
      <c r="Y334" s="86"/>
    </row>
    <row r="335" spans="1:25">
      <c r="A335" s="60"/>
      <c r="B335" s="61"/>
      <c r="C335" s="61"/>
      <c r="D335" s="61"/>
      <c r="E335" s="62"/>
      <c r="F335" s="63"/>
      <c r="G335" s="64"/>
      <c r="H335" s="65"/>
      <c r="I335" s="65"/>
      <c r="J335" s="77"/>
      <c r="K335" s="64"/>
      <c r="L335" s="64"/>
      <c r="M335" s="64"/>
      <c r="N335" s="64"/>
      <c r="O335" s="64"/>
      <c r="P335" s="64"/>
      <c r="Q335" s="64"/>
      <c r="R335" s="83"/>
      <c r="S335" s="83"/>
      <c r="T335" s="64"/>
      <c r="U335" s="64"/>
      <c r="V335" s="84"/>
      <c r="W335" s="85"/>
      <c r="X335" s="86"/>
      <c r="Y335" s="86"/>
    </row>
    <row r="336" spans="1:25">
      <c r="A336" s="60"/>
      <c r="B336" s="61"/>
      <c r="C336" s="61"/>
      <c r="D336" s="61"/>
      <c r="E336" s="62"/>
      <c r="F336" s="63"/>
      <c r="G336" s="64"/>
      <c r="H336" s="65"/>
      <c r="I336" s="65"/>
      <c r="J336" s="77"/>
      <c r="K336" s="64"/>
      <c r="L336" s="64"/>
      <c r="M336" s="64"/>
      <c r="N336" s="64"/>
      <c r="O336" s="64"/>
      <c r="P336" s="64"/>
      <c r="Q336" s="64"/>
      <c r="R336" s="83"/>
      <c r="S336" s="83"/>
      <c r="T336" s="64"/>
      <c r="U336" s="64"/>
      <c r="V336" s="84"/>
      <c r="W336" s="85"/>
      <c r="X336" s="86"/>
      <c r="Y336" s="86"/>
    </row>
    <row r="337" spans="1:25">
      <c r="A337" s="60"/>
      <c r="B337" s="61"/>
      <c r="C337" s="61"/>
      <c r="D337" s="61"/>
      <c r="E337" s="62"/>
      <c r="F337" s="63"/>
      <c r="G337" s="64"/>
      <c r="H337" s="65"/>
      <c r="I337" s="65"/>
      <c r="J337" s="77"/>
      <c r="K337" s="64"/>
      <c r="L337" s="64"/>
      <c r="M337" s="64"/>
      <c r="N337" s="64"/>
      <c r="O337" s="64"/>
      <c r="P337" s="64"/>
      <c r="Q337" s="64"/>
      <c r="R337" s="83"/>
      <c r="S337" s="83"/>
      <c r="T337" s="64"/>
      <c r="U337" s="64"/>
      <c r="V337" s="84"/>
      <c r="W337" s="85"/>
      <c r="X337" s="86"/>
      <c r="Y337" s="86"/>
    </row>
    <row r="338" spans="1:25">
      <c r="A338" s="60"/>
      <c r="B338" s="61"/>
      <c r="C338" s="61"/>
      <c r="D338" s="61"/>
      <c r="E338" s="62"/>
      <c r="F338" s="63"/>
      <c r="G338" s="64"/>
      <c r="H338" s="65"/>
      <c r="I338" s="65"/>
      <c r="J338" s="77"/>
      <c r="K338" s="64"/>
      <c r="L338" s="64"/>
      <c r="M338" s="64"/>
      <c r="N338" s="64"/>
      <c r="O338" s="64"/>
      <c r="P338" s="64"/>
      <c r="Q338" s="64"/>
      <c r="R338" s="83"/>
      <c r="S338" s="83"/>
      <c r="T338" s="64"/>
      <c r="U338" s="64"/>
      <c r="V338" s="84"/>
      <c r="W338" s="85"/>
      <c r="X338" s="86"/>
      <c r="Y338" s="86"/>
    </row>
    <row r="339" spans="1:25">
      <c r="A339" s="60"/>
      <c r="B339" s="61"/>
      <c r="C339" s="61"/>
      <c r="D339" s="61"/>
      <c r="E339" s="62"/>
      <c r="F339" s="63"/>
      <c r="G339" s="64"/>
      <c r="H339" s="65"/>
      <c r="I339" s="65"/>
      <c r="J339" s="77"/>
      <c r="K339" s="64"/>
      <c r="L339" s="64"/>
      <c r="M339" s="64"/>
      <c r="N339" s="64"/>
      <c r="O339" s="64"/>
      <c r="P339" s="64"/>
      <c r="Q339" s="64"/>
      <c r="R339" s="83"/>
      <c r="S339" s="83"/>
      <c r="T339" s="64"/>
      <c r="U339" s="64"/>
      <c r="V339" s="84"/>
      <c r="W339" s="85"/>
      <c r="X339" s="86"/>
      <c r="Y339" s="86"/>
    </row>
    <row r="340" spans="1:25">
      <c r="A340" s="60"/>
      <c r="B340" s="61"/>
      <c r="C340" s="61"/>
      <c r="D340" s="61"/>
      <c r="E340" s="62"/>
      <c r="F340" s="63"/>
      <c r="G340" s="64"/>
      <c r="H340" s="65"/>
      <c r="I340" s="65"/>
      <c r="J340" s="77"/>
      <c r="K340" s="64"/>
      <c r="L340" s="64"/>
      <c r="M340" s="64"/>
      <c r="N340" s="64"/>
      <c r="O340" s="64"/>
      <c r="P340" s="64"/>
      <c r="Q340" s="64"/>
      <c r="R340" s="83"/>
      <c r="S340" s="83"/>
      <c r="T340" s="64"/>
      <c r="U340" s="64"/>
      <c r="V340" s="84"/>
      <c r="W340" s="85"/>
      <c r="X340" s="86"/>
      <c r="Y340" s="86"/>
    </row>
    <row r="341" spans="1:25">
      <c r="A341" s="60"/>
      <c r="B341" s="61"/>
      <c r="C341" s="61"/>
      <c r="D341" s="61"/>
      <c r="E341" s="62"/>
      <c r="F341" s="63"/>
      <c r="G341" s="64"/>
      <c r="H341" s="65"/>
      <c r="I341" s="65"/>
      <c r="J341" s="77"/>
      <c r="K341" s="64"/>
      <c r="L341" s="64"/>
      <c r="M341" s="64"/>
      <c r="N341" s="64"/>
      <c r="O341" s="64"/>
      <c r="P341" s="64"/>
      <c r="Q341" s="64"/>
      <c r="R341" s="83"/>
      <c r="S341" s="83"/>
      <c r="T341" s="64"/>
      <c r="U341" s="64"/>
      <c r="V341" s="84"/>
      <c r="W341" s="85"/>
      <c r="X341" s="86"/>
      <c r="Y341" s="86"/>
    </row>
    <row r="342" spans="1:25">
      <c r="A342" s="60"/>
      <c r="B342" s="61"/>
      <c r="C342" s="61"/>
      <c r="D342" s="61"/>
      <c r="E342" s="62"/>
      <c r="F342" s="63"/>
      <c r="G342" s="64"/>
      <c r="H342" s="65"/>
      <c r="I342" s="65"/>
      <c r="J342" s="77"/>
      <c r="K342" s="64"/>
      <c r="L342" s="64"/>
      <c r="M342" s="64"/>
      <c r="N342" s="64"/>
      <c r="O342" s="64"/>
      <c r="P342" s="64"/>
      <c r="Q342" s="64"/>
      <c r="R342" s="83"/>
      <c r="S342" s="83"/>
      <c r="T342" s="64"/>
      <c r="U342" s="64"/>
      <c r="V342" s="84"/>
      <c r="W342" s="85"/>
      <c r="X342" s="86"/>
      <c r="Y342" s="86"/>
    </row>
    <row r="343" spans="1:25">
      <c r="A343" s="60"/>
      <c r="B343" s="61"/>
      <c r="C343" s="61"/>
      <c r="D343" s="61"/>
      <c r="E343" s="62"/>
      <c r="F343" s="63"/>
      <c r="G343" s="64"/>
      <c r="H343" s="65"/>
      <c r="I343" s="65"/>
      <c r="J343" s="77"/>
      <c r="K343" s="64"/>
      <c r="L343" s="64"/>
      <c r="M343" s="64"/>
      <c r="N343" s="64"/>
      <c r="O343" s="64"/>
      <c r="P343" s="64"/>
      <c r="Q343" s="64"/>
      <c r="R343" s="83"/>
      <c r="S343" s="83"/>
      <c r="T343" s="64"/>
      <c r="U343" s="64"/>
      <c r="V343" s="84"/>
      <c r="W343" s="85"/>
      <c r="X343" s="86"/>
      <c r="Y343" s="86"/>
    </row>
    <row r="344" spans="1:25">
      <c r="A344" s="60"/>
      <c r="B344" s="61"/>
      <c r="C344" s="61"/>
      <c r="D344" s="61"/>
      <c r="E344" s="62"/>
      <c r="F344" s="63"/>
      <c r="G344" s="64"/>
      <c r="H344" s="65"/>
      <c r="I344" s="65"/>
      <c r="J344" s="77"/>
      <c r="K344" s="64"/>
      <c r="L344" s="64"/>
      <c r="M344" s="64"/>
      <c r="N344" s="64"/>
      <c r="O344" s="64"/>
      <c r="P344" s="64"/>
      <c r="Q344" s="64"/>
      <c r="R344" s="83"/>
      <c r="S344" s="83"/>
      <c r="T344" s="64"/>
      <c r="U344" s="64"/>
      <c r="V344" s="84"/>
      <c r="W344" s="85"/>
      <c r="X344" s="86"/>
      <c r="Y344" s="86"/>
    </row>
    <row r="345" spans="1:25">
      <c r="A345" s="60"/>
      <c r="B345" s="61"/>
      <c r="C345" s="61"/>
      <c r="D345" s="61"/>
      <c r="E345" s="62"/>
      <c r="F345" s="63"/>
      <c r="G345" s="64"/>
      <c r="H345" s="65"/>
      <c r="I345" s="65"/>
      <c r="J345" s="77"/>
      <c r="K345" s="64"/>
      <c r="L345" s="64"/>
      <c r="M345" s="64"/>
      <c r="N345" s="64"/>
      <c r="O345" s="64"/>
      <c r="P345" s="64"/>
      <c r="Q345" s="64"/>
      <c r="R345" s="83"/>
      <c r="S345" s="83"/>
      <c r="T345" s="64"/>
      <c r="U345" s="64"/>
      <c r="V345" s="84"/>
      <c r="W345" s="85"/>
      <c r="X345" s="86"/>
      <c r="Y345" s="86"/>
    </row>
    <row r="346" spans="1:25">
      <c r="A346" s="60"/>
      <c r="B346" s="61"/>
      <c r="C346" s="61"/>
      <c r="D346" s="61"/>
      <c r="E346" s="62"/>
      <c r="F346" s="63"/>
      <c r="G346" s="64"/>
      <c r="H346" s="65"/>
      <c r="I346" s="65"/>
      <c r="J346" s="77"/>
      <c r="K346" s="64"/>
      <c r="L346" s="64"/>
      <c r="M346" s="64"/>
      <c r="N346" s="64"/>
      <c r="O346" s="64"/>
      <c r="P346" s="64"/>
      <c r="Q346" s="64"/>
      <c r="R346" s="83"/>
      <c r="S346" s="83"/>
      <c r="T346" s="64"/>
      <c r="U346" s="64"/>
      <c r="V346" s="84"/>
      <c r="W346" s="85"/>
      <c r="X346" s="86"/>
      <c r="Y346" s="86"/>
    </row>
    <row r="347" spans="1:25">
      <c r="A347" s="60"/>
      <c r="B347" s="61"/>
      <c r="C347" s="61"/>
      <c r="D347" s="61"/>
      <c r="E347" s="62"/>
      <c r="F347" s="63"/>
      <c r="G347" s="64"/>
      <c r="H347" s="65"/>
      <c r="I347" s="65"/>
      <c r="J347" s="77"/>
      <c r="K347" s="64"/>
      <c r="L347" s="64"/>
      <c r="M347" s="64"/>
      <c r="N347" s="64"/>
      <c r="O347" s="64"/>
      <c r="P347" s="64"/>
      <c r="Q347" s="64"/>
      <c r="R347" s="83"/>
      <c r="S347" s="83"/>
      <c r="T347" s="64"/>
      <c r="U347" s="64"/>
      <c r="V347" s="84"/>
      <c r="W347" s="85"/>
      <c r="X347" s="86"/>
      <c r="Y347" s="86"/>
    </row>
    <row r="348" spans="1:25">
      <c r="A348" s="60"/>
      <c r="B348" s="61"/>
      <c r="C348" s="61"/>
      <c r="D348" s="61"/>
      <c r="E348" s="62"/>
      <c r="F348" s="63"/>
      <c r="G348" s="64"/>
      <c r="H348" s="65"/>
      <c r="I348" s="65"/>
      <c r="J348" s="77"/>
      <c r="K348" s="64"/>
      <c r="L348" s="64"/>
      <c r="M348" s="64"/>
      <c r="N348" s="64"/>
      <c r="O348" s="64"/>
      <c r="P348" s="64"/>
      <c r="Q348" s="64"/>
      <c r="R348" s="83"/>
      <c r="S348" s="83"/>
      <c r="T348" s="64"/>
      <c r="U348" s="64"/>
      <c r="V348" s="84"/>
      <c r="W348" s="85"/>
      <c r="X348" s="86"/>
      <c r="Y348" s="86"/>
    </row>
    <row r="349" spans="1:25">
      <c r="A349" s="60"/>
      <c r="B349" s="61"/>
      <c r="C349" s="61"/>
      <c r="D349" s="61"/>
      <c r="E349" s="62"/>
      <c r="F349" s="63"/>
      <c r="G349" s="64"/>
      <c r="H349" s="65"/>
      <c r="I349" s="65"/>
      <c r="J349" s="77"/>
      <c r="K349" s="64"/>
      <c r="L349" s="64"/>
      <c r="M349" s="64"/>
      <c r="N349" s="64"/>
      <c r="O349" s="64"/>
      <c r="P349" s="64"/>
      <c r="Q349" s="64"/>
      <c r="R349" s="83"/>
      <c r="S349" s="83"/>
      <c r="T349" s="64"/>
      <c r="U349" s="64"/>
      <c r="V349" s="84"/>
      <c r="W349" s="85"/>
      <c r="X349" s="86"/>
      <c r="Y349" s="86"/>
    </row>
    <row r="350" spans="1:25">
      <c r="A350" s="60"/>
      <c r="B350" s="61"/>
      <c r="C350" s="61"/>
      <c r="D350" s="61"/>
      <c r="E350" s="62"/>
      <c r="F350" s="63"/>
      <c r="G350" s="64"/>
      <c r="H350" s="65"/>
      <c r="I350" s="65"/>
      <c r="J350" s="77"/>
      <c r="K350" s="64"/>
      <c r="L350" s="64"/>
      <c r="M350" s="64"/>
      <c r="N350" s="64"/>
      <c r="O350" s="64"/>
      <c r="P350" s="64"/>
      <c r="Q350" s="64"/>
      <c r="R350" s="83"/>
      <c r="S350" s="83"/>
      <c r="T350" s="64"/>
      <c r="U350" s="64"/>
      <c r="V350" s="84"/>
      <c r="W350" s="85"/>
      <c r="X350" s="86"/>
      <c r="Y350" s="86"/>
    </row>
    <row r="351" spans="1:25">
      <c r="A351" s="60"/>
      <c r="B351" s="61"/>
      <c r="C351" s="61"/>
      <c r="D351" s="61"/>
      <c r="E351" s="62"/>
      <c r="F351" s="63"/>
      <c r="G351" s="64"/>
      <c r="H351" s="65"/>
      <c r="I351" s="65"/>
      <c r="J351" s="77"/>
      <c r="K351" s="64"/>
      <c r="L351" s="64"/>
      <c r="M351" s="64"/>
      <c r="N351" s="64"/>
      <c r="O351" s="64"/>
      <c r="P351" s="64"/>
      <c r="Q351" s="64"/>
      <c r="R351" s="83"/>
      <c r="S351" s="83"/>
      <c r="T351" s="64"/>
      <c r="U351" s="64"/>
      <c r="V351" s="84"/>
      <c r="W351" s="85"/>
      <c r="X351" s="86"/>
      <c r="Y351" s="86"/>
    </row>
    <row r="352" spans="1:25">
      <c r="A352" s="60"/>
      <c r="B352" s="61"/>
      <c r="C352" s="61"/>
      <c r="D352" s="61"/>
      <c r="E352" s="62"/>
      <c r="F352" s="63"/>
      <c r="G352" s="64"/>
      <c r="H352" s="65"/>
      <c r="I352" s="65"/>
      <c r="J352" s="77"/>
      <c r="K352" s="64"/>
      <c r="L352" s="64"/>
      <c r="M352" s="64"/>
      <c r="N352" s="64"/>
      <c r="O352" s="64"/>
      <c r="P352" s="64"/>
      <c r="Q352" s="64"/>
      <c r="R352" s="83"/>
      <c r="S352" s="83"/>
      <c r="T352" s="64"/>
      <c r="U352" s="64"/>
      <c r="V352" s="84"/>
      <c r="W352" s="85"/>
      <c r="X352" s="86"/>
      <c r="Y352" s="86"/>
    </row>
    <row r="353" spans="1:25">
      <c r="A353" s="60"/>
      <c r="B353" s="61"/>
      <c r="C353" s="61"/>
      <c r="D353" s="61"/>
      <c r="E353" s="62"/>
      <c r="F353" s="63"/>
      <c r="G353" s="64"/>
      <c r="H353" s="65"/>
      <c r="I353" s="65"/>
      <c r="J353" s="77"/>
      <c r="K353" s="64"/>
      <c r="L353" s="64"/>
      <c r="M353" s="64"/>
      <c r="N353" s="64"/>
      <c r="O353" s="64"/>
      <c r="P353" s="64"/>
      <c r="Q353" s="64"/>
      <c r="R353" s="83"/>
      <c r="S353" s="83"/>
      <c r="T353" s="64"/>
      <c r="U353" s="64"/>
      <c r="V353" s="84"/>
      <c r="W353" s="85"/>
      <c r="X353" s="86"/>
      <c r="Y353" s="86"/>
    </row>
    <row r="354" spans="1:25">
      <c r="A354" s="60"/>
      <c r="B354" s="61"/>
      <c r="C354" s="61"/>
      <c r="D354" s="61"/>
      <c r="E354" s="62"/>
      <c r="F354" s="63"/>
      <c r="G354" s="64"/>
      <c r="H354" s="65"/>
      <c r="I354" s="65"/>
      <c r="J354" s="77"/>
      <c r="K354" s="64"/>
      <c r="L354" s="64"/>
      <c r="M354" s="64"/>
      <c r="N354" s="64"/>
      <c r="O354" s="64"/>
      <c r="P354" s="64"/>
      <c r="Q354" s="64"/>
      <c r="R354" s="83"/>
      <c r="S354" s="83"/>
      <c r="T354" s="64"/>
      <c r="U354" s="64"/>
      <c r="V354" s="84"/>
      <c r="W354" s="85"/>
      <c r="X354" s="86"/>
      <c r="Y354" s="86"/>
    </row>
    <row r="355" spans="1:25">
      <c r="A355" s="60"/>
      <c r="B355" s="61"/>
      <c r="C355" s="61"/>
      <c r="D355" s="61"/>
      <c r="E355" s="62"/>
      <c r="F355" s="63"/>
      <c r="G355" s="64"/>
      <c r="H355" s="65"/>
      <c r="I355" s="65"/>
      <c r="J355" s="77"/>
      <c r="K355" s="64"/>
      <c r="L355" s="64"/>
      <c r="M355" s="64"/>
      <c r="N355" s="64"/>
      <c r="O355" s="64"/>
      <c r="P355" s="64"/>
      <c r="Q355" s="64"/>
      <c r="R355" s="83"/>
      <c r="S355" s="83"/>
      <c r="T355" s="64"/>
      <c r="U355" s="64"/>
      <c r="V355" s="84"/>
      <c r="W355" s="85"/>
      <c r="X355" s="86"/>
      <c r="Y355" s="86"/>
    </row>
    <row r="356" spans="1:25">
      <c r="A356" s="60"/>
      <c r="B356" s="61"/>
      <c r="C356" s="61"/>
      <c r="D356" s="61"/>
      <c r="E356" s="62"/>
      <c r="F356" s="63"/>
      <c r="G356" s="64"/>
      <c r="H356" s="65"/>
      <c r="I356" s="65"/>
      <c r="J356" s="77"/>
      <c r="K356" s="64"/>
      <c r="L356" s="64"/>
      <c r="M356" s="64"/>
      <c r="N356" s="64"/>
      <c r="O356" s="64"/>
      <c r="P356" s="64"/>
      <c r="Q356" s="64"/>
      <c r="R356" s="83"/>
      <c r="S356" s="83"/>
      <c r="T356" s="64"/>
      <c r="U356" s="64"/>
      <c r="V356" s="84"/>
      <c r="W356" s="85"/>
      <c r="X356" s="86"/>
      <c r="Y356" s="86"/>
    </row>
    <row r="357" spans="1:25">
      <c r="A357" s="60"/>
      <c r="B357" s="61"/>
      <c r="C357" s="61"/>
      <c r="D357" s="61"/>
      <c r="E357" s="62"/>
      <c r="F357" s="63"/>
      <c r="G357" s="64"/>
      <c r="H357" s="65"/>
      <c r="I357" s="65"/>
      <c r="J357" s="77"/>
      <c r="K357" s="64"/>
      <c r="L357" s="64"/>
      <c r="M357" s="64"/>
      <c r="N357" s="64"/>
      <c r="O357" s="64"/>
      <c r="P357" s="64"/>
      <c r="Q357" s="64"/>
      <c r="R357" s="83"/>
      <c r="S357" s="83"/>
      <c r="T357" s="64"/>
      <c r="U357" s="64"/>
      <c r="V357" s="84"/>
      <c r="W357" s="85"/>
      <c r="X357" s="86"/>
      <c r="Y357" s="86"/>
    </row>
    <row r="358" spans="1:25">
      <c r="A358" s="60"/>
      <c r="B358" s="61"/>
      <c r="C358" s="61"/>
      <c r="D358" s="61"/>
      <c r="E358" s="62"/>
      <c r="F358" s="63"/>
      <c r="G358" s="64"/>
      <c r="H358" s="65"/>
      <c r="I358" s="65"/>
      <c r="J358" s="77"/>
      <c r="K358" s="64"/>
      <c r="L358" s="64"/>
      <c r="M358" s="64"/>
      <c r="N358" s="64"/>
      <c r="O358" s="64"/>
      <c r="P358" s="64"/>
      <c r="Q358" s="64"/>
      <c r="R358" s="83"/>
      <c r="S358" s="83"/>
      <c r="T358" s="64"/>
      <c r="U358" s="64"/>
      <c r="V358" s="84"/>
      <c r="W358" s="85"/>
      <c r="X358" s="86"/>
      <c r="Y358" s="86"/>
    </row>
    <row r="359" spans="1:25">
      <c r="A359" s="60"/>
      <c r="B359" s="61"/>
      <c r="C359" s="61"/>
      <c r="D359" s="61"/>
      <c r="E359" s="62"/>
      <c r="F359" s="63"/>
      <c r="G359" s="64"/>
      <c r="H359" s="65"/>
      <c r="I359" s="65"/>
      <c r="J359" s="77"/>
      <c r="K359" s="64"/>
      <c r="L359" s="64"/>
      <c r="M359" s="64"/>
      <c r="N359" s="64"/>
      <c r="O359" s="64"/>
      <c r="P359" s="64"/>
      <c r="Q359" s="64"/>
      <c r="R359" s="83"/>
      <c r="S359" s="83"/>
      <c r="T359" s="64"/>
      <c r="U359" s="64"/>
      <c r="V359" s="84"/>
      <c r="W359" s="85"/>
      <c r="X359" s="86"/>
      <c r="Y359" s="86"/>
    </row>
    <row r="360" spans="1:25">
      <c r="A360" s="60"/>
      <c r="B360" s="61"/>
      <c r="C360" s="61"/>
      <c r="D360" s="61"/>
      <c r="E360" s="62"/>
      <c r="F360" s="63"/>
      <c r="G360" s="64"/>
      <c r="H360" s="65"/>
      <c r="I360" s="65"/>
      <c r="J360" s="77"/>
      <c r="K360" s="64"/>
      <c r="L360" s="64"/>
      <c r="M360" s="64"/>
      <c r="N360" s="64"/>
      <c r="O360" s="64"/>
      <c r="P360" s="64"/>
      <c r="Q360" s="64"/>
      <c r="R360" s="83"/>
      <c r="S360" s="83"/>
      <c r="T360" s="64"/>
      <c r="U360" s="64"/>
      <c r="V360" s="84"/>
      <c r="W360" s="85"/>
      <c r="X360" s="86"/>
      <c r="Y360" s="86"/>
    </row>
    <row r="361" spans="1:25">
      <c r="A361" s="60"/>
      <c r="B361" s="61"/>
      <c r="C361" s="61"/>
      <c r="D361" s="61"/>
      <c r="E361" s="62"/>
      <c r="F361" s="63"/>
      <c r="G361" s="64"/>
      <c r="H361" s="65"/>
      <c r="I361" s="65"/>
      <c r="J361" s="77"/>
      <c r="K361" s="64"/>
      <c r="L361" s="64"/>
      <c r="M361" s="64"/>
      <c r="N361" s="64"/>
      <c r="O361" s="64"/>
      <c r="P361" s="64"/>
      <c r="Q361" s="64"/>
      <c r="R361" s="83"/>
      <c r="S361" s="83"/>
      <c r="T361" s="64"/>
      <c r="U361" s="64"/>
      <c r="V361" s="84"/>
      <c r="W361" s="85"/>
      <c r="X361" s="86"/>
      <c r="Y361" s="86"/>
    </row>
    <row r="362" spans="1:25">
      <c r="A362" s="60"/>
      <c r="B362" s="61"/>
      <c r="C362" s="61"/>
      <c r="D362" s="61"/>
      <c r="E362" s="62"/>
      <c r="F362" s="63"/>
      <c r="G362" s="64"/>
      <c r="H362" s="65"/>
      <c r="I362" s="65"/>
      <c r="J362" s="77"/>
      <c r="K362" s="64"/>
      <c r="L362" s="64"/>
      <c r="M362" s="64"/>
      <c r="N362" s="64"/>
      <c r="O362" s="64"/>
      <c r="P362" s="64"/>
      <c r="Q362" s="64"/>
      <c r="R362" s="83"/>
      <c r="S362" s="83"/>
      <c r="T362" s="64"/>
      <c r="U362" s="64"/>
      <c r="V362" s="84"/>
      <c r="W362" s="85"/>
      <c r="X362" s="86"/>
      <c r="Y362" s="86"/>
    </row>
    <row r="363" spans="1:25">
      <c r="A363" s="60"/>
      <c r="B363" s="61"/>
      <c r="C363" s="61"/>
      <c r="D363" s="61"/>
      <c r="E363" s="62"/>
      <c r="F363" s="63"/>
      <c r="G363" s="64"/>
      <c r="H363" s="65"/>
      <c r="I363" s="65"/>
      <c r="J363" s="77"/>
      <c r="K363" s="64"/>
      <c r="L363" s="64"/>
      <c r="M363" s="64"/>
      <c r="N363" s="64"/>
      <c r="O363" s="64"/>
      <c r="P363" s="64"/>
      <c r="Q363" s="64"/>
      <c r="R363" s="83"/>
      <c r="S363" s="83"/>
      <c r="T363" s="64"/>
      <c r="U363" s="64"/>
      <c r="V363" s="84"/>
      <c r="W363" s="85"/>
      <c r="X363" s="86"/>
      <c r="Y363" s="86"/>
    </row>
    <row r="364" spans="1:25">
      <c r="A364" s="60"/>
      <c r="B364" s="61"/>
      <c r="C364" s="61"/>
      <c r="D364" s="61"/>
      <c r="E364" s="62"/>
      <c r="F364" s="63"/>
      <c r="G364" s="64"/>
      <c r="H364" s="65"/>
      <c r="I364" s="65"/>
      <c r="J364" s="77"/>
      <c r="K364" s="64"/>
      <c r="L364" s="64"/>
      <c r="M364" s="64"/>
      <c r="N364" s="64"/>
      <c r="O364" s="64"/>
      <c r="P364" s="64"/>
      <c r="Q364" s="64"/>
      <c r="R364" s="83"/>
      <c r="S364" s="83"/>
      <c r="T364" s="64"/>
      <c r="U364" s="64"/>
      <c r="V364" s="84"/>
      <c r="W364" s="85"/>
      <c r="X364" s="86"/>
      <c r="Y364" s="86"/>
    </row>
    <row r="365" spans="1:25">
      <c r="A365" s="60"/>
      <c r="B365" s="61"/>
      <c r="C365" s="61"/>
      <c r="D365" s="61"/>
      <c r="E365" s="62"/>
      <c r="F365" s="63"/>
      <c r="G365" s="64"/>
      <c r="H365" s="65"/>
      <c r="I365" s="65"/>
      <c r="J365" s="77"/>
      <c r="K365" s="64"/>
      <c r="L365" s="64"/>
      <c r="M365" s="64"/>
      <c r="N365" s="64"/>
      <c r="O365" s="64"/>
      <c r="P365" s="64"/>
      <c r="Q365" s="64"/>
      <c r="R365" s="83"/>
      <c r="S365" s="83"/>
      <c r="T365" s="64"/>
      <c r="U365" s="64"/>
      <c r="V365" s="84"/>
      <c r="W365" s="85"/>
      <c r="X365" s="86"/>
      <c r="Y365" s="86"/>
    </row>
    <row r="366" spans="1:25">
      <c r="A366" s="60"/>
      <c r="B366" s="61"/>
      <c r="C366" s="61"/>
      <c r="D366" s="61"/>
      <c r="E366" s="62"/>
      <c r="F366" s="63"/>
      <c r="G366" s="64"/>
      <c r="H366" s="65"/>
      <c r="I366" s="65"/>
      <c r="J366" s="77"/>
      <c r="K366" s="64"/>
      <c r="L366" s="64"/>
      <c r="M366" s="64"/>
      <c r="N366" s="64"/>
      <c r="O366" s="64"/>
      <c r="P366" s="64"/>
      <c r="Q366" s="64"/>
      <c r="R366" s="83"/>
      <c r="S366" s="83"/>
      <c r="T366" s="64"/>
      <c r="U366" s="64"/>
      <c r="V366" s="84"/>
      <c r="W366" s="85"/>
      <c r="X366" s="86"/>
      <c r="Y366" s="86"/>
    </row>
    <row r="367" spans="1:25">
      <c r="A367" s="60"/>
      <c r="B367" s="61"/>
      <c r="C367" s="61"/>
      <c r="D367" s="61"/>
      <c r="E367" s="62"/>
      <c r="F367" s="63"/>
      <c r="G367" s="64"/>
      <c r="H367" s="65"/>
      <c r="I367" s="65"/>
      <c r="J367" s="77"/>
      <c r="K367" s="64"/>
      <c r="L367" s="64"/>
      <c r="M367" s="64"/>
      <c r="N367" s="64"/>
      <c r="O367" s="64"/>
      <c r="P367" s="64"/>
      <c r="Q367" s="64"/>
      <c r="R367" s="83"/>
      <c r="S367" s="83"/>
      <c r="T367" s="64"/>
      <c r="U367" s="64"/>
      <c r="V367" s="84"/>
      <c r="W367" s="85"/>
      <c r="X367" s="86"/>
      <c r="Y367" s="86"/>
    </row>
    <row r="368" spans="1:25">
      <c r="A368" s="60"/>
      <c r="B368" s="61"/>
      <c r="C368" s="61"/>
      <c r="D368" s="61"/>
      <c r="E368" s="62"/>
      <c r="F368" s="63"/>
      <c r="G368" s="64"/>
      <c r="H368" s="65"/>
      <c r="I368" s="65"/>
      <c r="J368" s="77"/>
      <c r="K368" s="64"/>
      <c r="L368" s="64"/>
      <c r="M368" s="64"/>
      <c r="N368" s="64"/>
      <c r="O368" s="64"/>
      <c r="P368" s="64"/>
      <c r="Q368" s="64"/>
      <c r="R368" s="83"/>
      <c r="S368" s="83"/>
      <c r="T368" s="64"/>
      <c r="U368" s="64"/>
      <c r="V368" s="84"/>
      <c r="W368" s="85"/>
      <c r="X368" s="86"/>
      <c r="Y368" s="86"/>
    </row>
    <row r="369" spans="1:25">
      <c r="A369" s="60"/>
      <c r="B369" s="61"/>
      <c r="C369" s="61"/>
      <c r="D369" s="61"/>
      <c r="E369" s="62"/>
      <c r="F369" s="63"/>
      <c r="G369" s="64"/>
      <c r="H369" s="65"/>
      <c r="I369" s="65"/>
      <c r="J369" s="77"/>
      <c r="K369" s="64"/>
      <c r="L369" s="64"/>
      <c r="M369" s="64"/>
      <c r="N369" s="64"/>
      <c r="O369" s="64"/>
      <c r="P369" s="64"/>
      <c r="Q369" s="64"/>
      <c r="R369" s="83"/>
      <c r="S369" s="83"/>
      <c r="T369" s="64"/>
      <c r="U369" s="64"/>
      <c r="V369" s="84"/>
      <c r="W369" s="85"/>
      <c r="X369" s="86"/>
      <c r="Y369" s="86"/>
    </row>
    <row r="370" spans="1:25">
      <c r="A370" s="60"/>
      <c r="B370" s="61"/>
      <c r="C370" s="61"/>
      <c r="D370" s="61"/>
      <c r="E370" s="62"/>
      <c r="F370" s="63"/>
      <c r="G370" s="64"/>
      <c r="H370" s="65"/>
      <c r="I370" s="65"/>
      <c r="J370" s="77"/>
      <c r="K370" s="64"/>
      <c r="L370" s="64"/>
      <c r="M370" s="64"/>
      <c r="N370" s="64"/>
      <c r="O370" s="64"/>
      <c r="P370" s="64"/>
      <c r="Q370" s="64"/>
      <c r="R370" s="83"/>
      <c r="S370" s="83"/>
      <c r="T370" s="64"/>
      <c r="U370" s="64"/>
      <c r="V370" s="84"/>
      <c r="W370" s="85"/>
      <c r="X370" s="86"/>
      <c r="Y370" s="86"/>
    </row>
    <row r="371" spans="1:25">
      <c r="A371" s="60"/>
      <c r="B371" s="61"/>
      <c r="C371" s="61"/>
      <c r="D371" s="61"/>
      <c r="E371" s="62"/>
      <c r="F371" s="63"/>
      <c r="G371" s="64"/>
      <c r="H371" s="65"/>
      <c r="I371" s="65"/>
      <c r="J371" s="77"/>
      <c r="K371" s="64"/>
      <c r="L371" s="64"/>
      <c r="M371" s="64"/>
      <c r="N371" s="64"/>
      <c r="O371" s="64"/>
      <c r="P371" s="64"/>
      <c r="Q371" s="64"/>
      <c r="R371" s="83"/>
      <c r="S371" s="83"/>
      <c r="T371" s="64"/>
      <c r="U371" s="64"/>
      <c r="V371" s="84"/>
      <c r="W371" s="85"/>
      <c r="X371" s="86"/>
      <c r="Y371" s="86"/>
    </row>
    <row r="372" spans="1:25">
      <c r="A372" s="60"/>
      <c r="B372" s="61"/>
      <c r="C372" s="61"/>
      <c r="D372" s="61"/>
      <c r="E372" s="62"/>
      <c r="F372" s="63"/>
      <c r="G372" s="64"/>
      <c r="H372" s="65"/>
      <c r="I372" s="65"/>
      <c r="J372" s="77"/>
      <c r="K372" s="64"/>
      <c r="L372" s="64"/>
      <c r="M372" s="64"/>
      <c r="N372" s="64"/>
      <c r="O372" s="64"/>
      <c r="P372" s="64"/>
      <c r="Q372" s="64"/>
      <c r="R372" s="83"/>
      <c r="S372" s="83"/>
      <c r="T372" s="64"/>
      <c r="U372" s="64"/>
      <c r="V372" s="84"/>
      <c r="W372" s="85"/>
      <c r="X372" s="86"/>
      <c r="Y372" s="86"/>
    </row>
    <row r="373" spans="1:25">
      <c r="A373" s="60"/>
      <c r="B373" s="61"/>
      <c r="C373" s="61"/>
      <c r="D373" s="61"/>
      <c r="E373" s="62"/>
      <c r="F373" s="63"/>
      <c r="G373" s="64"/>
      <c r="H373" s="65"/>
      <c r="I373" s="65"/>
      <c r="J373" s="77"/>
      <c r="K373" s="64"/>
      <c r="L373" s="64"/>
      <c r="M373" s="64"/>
      <c r="N373" s="64"/>
      <c r="O373" s="64"/>
      <c r="P373" s="64"/>
      <c r="Q373" s="64"/>
      <c r="R373" s="83"/>
      <c r="S373" s="83"/>
      <c r="T373" s="64"/>
      <c r="U373" s="64"/>
      <c r="V373" s="84"/>
      <c r="W373" s="85"/>
      <c r="X373" s="86"/>
      <c r="Y373" s="86"/>
    </row>
    <row r="374" spans="1:25">
      <c r="A374" s="60"/>
      <c r="B374" s="61"/>
      <c r="C374" s="61"/>
      <c r="D374" s="61"/>
      <c r="E374" s="62"/>
      <c r="F374" s="63"/>
      <c r="G374" s="64"/>
      <c r="H374" s="65"/>
      <c r="I374" s="65"/>
      <c r="J374" s="77"/>
      <c r="K374" s="64"/>
      <c r="L374" s="64"/>
      <c r="M374" s="64"/>
      <c r="N374" s="64"/>
      <c r="O374" s="64"/>
      <c r="P374" s="64"/>
      <c r="Q374" s="64"/>
      <c r="R374" s="83"/>
      <c r="S374" s="83"/>
      <c r="T374" s="64"/>
      <c r="U374" s="64"/>
      <c r="V374" s="84"/>
      <c r="W374" s="85"/>
      <c r="X374" s="86"/>
      <c r="Y374" s="86"/>
    </row>
    <row r="375" spans="1:25">
      <c r="A375" s="60"/>
      <c r="B375" s="61"/>
      <c r="C375" s="61"/>
      <c r="D375" s="61"/>
      <c r="E375" s="62"/>
      <c r="F375" s="63"/>
      <c r="G375" s="64"/>
      <c r="H375" s="65"/>
      <c r="I375" s="65"/>
      <c r="J375" s="77"/>
      <c r="K375" s="64"/>
      <c r="L375" s="64"/>
      <c r="M375" s="64"/>
      <c r="N375" s="64"/>
      <c r="O375" s="64"/>
      <c r="P375" s="64"/>
      <c r="Q375" s="64"/>
      <c r="R375" s="83"/>
      <c r="S375" s="83"/>
      <c r="T375" s="64"/>
      <c r="U375" s="64"/>
      <c r="V375" s="84"/>
      <c r="W375" s="85"/>
      <c r="X375" s="86"/>
      <c r="Y375" s="86"/>
    </row>
    <row r="376" spans="1:25">
      <c r="A376" s="60"/>
      <c r="B376" s="61"/>
      <c r="C376" s="61"/>
      <c r="D376" s="61"/>
      <c r="E376" s="62"/>
      <c r="F376" s="63"/>
      <c r="G376" s="64"/>
      <c r="H376" s="65"/>
      <c r="I376" s="65"/>
      <c r="J376" s="77"/>
      <c r="K376" s="64"/>
      <c r="L376" s="64"/>
      <c r="M376" s="64"/>
      <c r="N376" s="64"/>
      <c r="O376" s="64"/>
      <c r="P376" s="64"/>
      <c r="Q376" s="64"/>
      <c r="R376" s="83"/>
      <c r="S376" s="83"/>
      <c r="T376" s="64"/>
      <c r="U376" s="64"/>
      <c r="V376" s="84"/>
      <c r="W376" s="85"/>
      <c r="X376" s="86"/>
      <c r="Y376" s="86"/>
    </row>
    <row r="377" spans="1:25">
      <c r="A377" s="60"/>
      <c r="B377" s="61"/>
      <c r="C377" s="61"/>
      <c r="D377" s="61"/>
      <c r="E377" s="62"/>
      <c r="F377" s="63"/>
      <c r="G377" s="64"/>
      <c r="H377" s="65"/>
      <c r="I377" s="65"/>
      <c r="J377" s="77"/>
      <c r="K377" s="64"/>
      <c r="L377" s="64"/>
      <c r="M377" s="64"/>
      <c r="N377" s="64"/>
      <c r="O377" s="64"/>
      <c r="P377" s="64"/>
      <c r="Q377" s="64"/>
      <c r="R377" s="83"/>
      <c r="S377" s="83"/>
      <c r="T377" s="64"/>
      <c r="U377" s="64"/>
      <c r="V377" s="84"/>
      <c r="W377" s="85"/>
      <c r="X377" s="86"/>
      <c r="Y377" s="86"/>
    </row>
    <row r="378" spans="1:25">
      <c r="A378" s="60"/>
      <c r="B378" s="61"/>
      <c r="C378" s="61"/>
      <c r="D378" s="61"/>
      <c r="E378" s="62"/>
      <c r="F378" s="63"/>
      <c r="G378" s="64"/>
      <c r="H378" s="65"/>
      <c r="I378" s="65"/>
      <c r="J378" s="77"/>
      <c r="K378" s="64"/>
      <c r="L378" s="64"/>
      <c r="M378" s="64"/>
      <c r="N378" s="64"/>
      <c r="O378" s="64"/>
      <c r="P378" s="64"/>
      <c r="Q378" s="64"/>
      <c r="R378" s="83"/>
      <c r="S378" s="83"/>
      <c r="T378" s="64"/>
      <c r="U378" s="64"/>
      <c r="V378" s="84"/>
      <c r="W378" s="85"/>
      <c r="X378" s="86"/>
      <c r="Y378" s="86"/>
    </row>
    <row r="379" spans="1:25">
      <c r="A379" s="60"/>
      <c r="B379" s="61"/>
      <c r="C379" s="61"/>
      <c r="D379" s="61"/>
      <c r="E379" s="62"/>
      <c r="F379" s="63"/>
      <c r="G379" s="64"/>
      <c r="H379" s="65"/>
      <c r="I379" s="65"/>
      <c r="J379" s="77"/>
      <c r="K379" s="64"/>
      <c r="L379" s="64"/>
      <c r="M379" s="64"/>
      <c r="N379" s="64"/>
      <c r="O379" s="64"/>
      <c r="P379" s="64"/>
      <c r="Q379" s="64"/>
      <c r="R379" s="83"/>
      <c r="S379" s="83"/>
      <c r="T379" s="64"/>
      <c r="U379" s="64"/>
      <c r="V379" s="84"/>
      <c r="W379" s="85"/>
      <c r="X379" s="86"/>
      <c r="Y379" s="86"/>
    </row>
    <row r="380" spans="1:25">
      <c r="A380" s="60"/>
      <c r="B380" s="61"/>
      <c r="C380" s="61"/>
      <c r="D380" s="61"/>
      <c r="E380" s="62"/>
      <c r="F380" s="63"/>
      <c r="G380" s="64"/>
      <c r="H380" s="65"/>
      <c r="I380" s="65"/>
      <c r="J380" s="77"/>
      <c r="K380" s="64"/>
      <c r="L380" s="64"/>
      <c r="M380" s="64"/>
      <c r="N380" s="64"/>
      <c r="O380" s="64"/>
      <c r="P380" s="64"/>
      <c r="Q380" s="64"/>
      <c r="R380" s="83"/>
      <c r="S380" s="83"/>
      <c r="T380" s="64"/>
      <c r="U380" s="64"/>
      <c r="V380" s="84"/>
      <c r="W380" s="85"/>
      <c r="X380" s="86"/>
      <c r="Y380" s="86"/>
    </row>
    <row r="381" spans="1:25">
      <c r="A381" s="60"/>
      <c r="B381" s="61"/>
      <c r="C381" s="61"/>
      <c r="D381" s="61"/>
      <c r="E381" s="62"/>
      <c r="F381" s="63"/>
      <c r="G381" s="64"/>
      <c r="H381" s="65"/>
      <c r="I381" s="65"/>
      <c r="J381" s="77"/>
      <c r="K381" s="64"/>
      <c r="L381" s="64"/>
      <c r="M381" s="64"/>
      <c r="N381" s="64"/>
      <c r="O381" s="64"/>
      <c r="P381" s="64"/>
      <c r="Q381" s="64"/>
      <c r="R381" s="83"/>
      <c r="S381" s="83"/>
      <c r="T381" s="64"/>
      <c r="U381" s="64"/>
      <c r="V381" s="84"/>
      <c r="W381" s="85"/>
      <c r="X381" s="86"/>
      <c r="Y381" s="86"/>
    </row>
    <row r="382" spans="1:25">
      <c r="A382" s="60"/>
      <c r="B382" s="61"/>
      <c r="C382" s="61"/>
      <c r="D382" s="61"/>
      <c r="E382" s="62"/>
      <c r="F382" s="63"/>
      <c r="G382" s="64"/>
      <c r="H382" s="65"/>
      <c r="I382" s="65"/>
      <c r="J382" s="77"/>
      <c r="K382" s="64"/>
      <c r="L382" s="64"/>
      <c r="M382" s="64"/>
      <c r="N382" s="64"/>
      <c r="O382" s="64"/>
      <c r="P382" s="64"/>
      <c r="Q382" s="64"/>
      <c r="R382" s="83"/>
      <c r="S382" s="83"/>
      <c r="T382" s="64"/>
      <c r="U382" s="64"/>
      <c r="V382" s="84"/>
      <c r="W382" s="85"/>
      <c r="X382" s="86"/>
      <c r="Y382" s="86"/>
    </row>
    <row r="383" spans="1:25">
      <c r="A383" s="60"/>
      <c r="B383" s="61"/>
      <c r="C383" s="61"/>
      <c r="D383" s="61"/>
      <c r="E383" s="62"/>
      <c r="F383" s="63"/>
      <c r="G383" s="64"/>
      <c r="H383" s="65"/>
      <c r="I383" s="65"/>
      <c r="J383" s="77"/>
      <c r="K383" s="64"/>
      <c r="L383" s="64"/>
      <c r="M383" s="64"/>
      <c r="N383" s="64"/>
      <c r="O383" s="64"/>
      <c r="P383" s="64"/>
      <c r="Q383" s="64"/>
      <c r="R383" s="83"/>
      <c r="S383" s="83"/>
      <c r="T383" s="64"/>
      <c r="U383" s="64"/>
      <c r="V383" s="84"/>
      <c r="W383" s="85"/>
      <c r="X383" s="86"/>
      <c r="Y383" s="86"/>
    </row>
    <row r="384" spans="1:25">
      <c r="A384" s="60"/>
      <c r="B384" s="61"/>
      <c r="C384" s="61"/>
      <c r="D384" s="61"/>
      <c r="E384" s="62"/>
      <c r="F384" s="63"/>
      <c r="G384" s="64"/>
      <c r="H384" s="65"/>
      <c r="I384" s="65"/>
      <c r="J384" s="77"/>
      <c r="K384" s="64"/>
      <c r="L384" s="64"/>
      <c r="M384" s="64"/>
      <c r="N384" s="64"/>
      <c r="O384" s="64"/>
      <c r="P384" s="64"/>
      <c r="Q384" s="64"/>
      <c r="R384" s="83"/>
      <c r="S384" s="83"/>
      <c r="T384" s="64"/>
      <c r="U384" s="64"/>
      <c r="V384" s="84"/>
      <c r="W384" s="85"/>
      <c r="X384" s="86"/>
      <c r="Y384" s="86"/>
    </row>
    <row r="385" spans="1:25">
      <c r="A385" s="60"/>
      <c r="B385" s="61"/>
      <c r="C385" s="61"/>
      <c r="D385" s="61"/>
      <c r="E385" s="62"/>
      <c r="F385" s="63"/>
      <c r="G385" s="64"/>
      <c r="H385" s="65"/>
      <c r="I385" s="65"/>
      <c r="J385" s="77"/>
      <c r="K385" s="64"/>
      <c r="L385" s="64"/>
      <c r="M385" s="64"/>
      <c r="N385" s="64"/>
      <c r="O385" s="64"/>
      <c r="P385" s="64"/>
      <c r="Q385" s="64"/>
      <c r="R385" s="83"/>
      <c r="S385" s="83"/>
      <c r="T385" s="64"/>
      <c r="U385" s="64"/>
      <c r="V385" s="84"/>
      <c r="W385" s="85"/>
      <c r="X385" s="86"/>
      <c r="Y385" s="86"/>
    </row>
    <row r="386" spans="1:25">
      <c r="A386" s="60"/>
      <c r="B386" s="61"/>
      <c r="C386" s="61"/>
      <c r="D386" s="61"/>
      <c r="E386" s="62"/>
      <c r="F386" s="63"/>
      <c r="G386" s="64"/>
      <c r="H386" s="65"/>
      <c r="I386" s="65"/>
      <c r="J386" s="77"/>
      <c r="K386" s="64"/>
      <c r="L386" s="64"/>
      <c r="M386" s="64"/>
      <c r="N386" s="64"/>
      <c r="O386" s="64"/>
      <c r="P386" s="64"/>
      <c r="Q386" s="64"/>
      <c r="R386" s="83"/>
      <c r="S386" s="83"/>
      <c r="T386" s="64"/>
      <c r="U386" s="64"/>
      <c r="V386" s="84"/>
      <c r="W386" s="85"/>
      <c r="X386" s="86"/>
      <c r="Y386" s="86"/>
    </row>
    <row r="387" spans="1:25">
      <c r="A387" s="60"/>
      <c r="B387" s="61"/>
      <c r="C387" s="61"/>
      <c r="D387" s="61"/>
      <c r="E387" s="62"/>
      <c r="F387" s="63"/>
      <c r="G387" s="64"/>
      <c r="H387" s="65"/>
      <c r="I387" s="65"/>
      <c r="J387" s="77"/>
      <c r="K387" s="64"/>
      <c r="L387" s="64"/>
      <c r="M387" s="64"/>
      <c r="N387" s="64"/>
      <c r="O387" s="64"/>
      <c r="P387" s="64"/>
      <c r="Q387" s="64"/>
      <c r="R387" s="83"/>
      <c r="S387" s="83"/>
      <c r="T387" s="64"/>
      <c r="U387" s="64"/>
      <c r="V387" s="84"/>
      <c r="W387" s="85"/>
      <c r="X387" s="86"/>
      <c r="Y387" s="86"/>
    </row>
    <row r="388" spans="1:25">
      <c r="A388" s="60"/>
      <c r="B388" s="61"/>
      <c r="C388" s="61"/>
      <c r="D388" s="61"/>
      <c r="E388" s="62"/>
      <c r="F388" s="63"/>
      <c r="G388" s="64"/>
      <c r="H388" s="65"/>
      <c r="I388" s="65"/>
      <c r="J388" s="77"/>
      <c r="K388" s="64"/>
      <c r="L388" s="64"/>
      <c r="M388" s="64"/>
      <c r="N388" s="64"/>
      <c r="O388" s="64"/>
      <c r="P388" s="64"/>
      <c r="Q388" s="64"/>
      <c r="R388" s="83"/>
      <c r="S388" s="83"/>
      <c r="T388" s="64"/>
      <c r="U388" s="64"/>
      <c r="V388" s="84"/>
      <c r="W388" s="85"/>
      <c r="X388" s="86"/>
      <c r="Y388" s="86"/>
    </row>
    <row r="389" spans="1:25">
      <c r="A389" s="60"/>
      <c r="B389" s="61"/>
      <c r="C389" s="61"/>
      <c r="D389" s="61"/>
      <c r="E389" s="62"/>
      <c r="F389" s="63"/>
      <c r="G389" s="64"/>
      <c r="H389" s="65"/>
      <c r="I389" s="65"/>
      <c r="J389" s="77"/>
      <c r="K389" s="64"/>
      <c r="L389" s="64"/>
      <c r="M389" s="64"/>
      <c r="N389" s="64"/>
      <c r="O389" s="64"/>
      <c r="P389" s="64"/>
      <c r="Q389" s="64"/>
      <c r="R389" s="83"/>
      <c r="S389" s="83"/>
      <c r="T389" s="64"/>
      <c r="U389" s="64"/>
      <c r="V389" s="84"/>
      <c r="W389" s="85"/>
      <c r="X389" s="86"/>
      <c r="Y389" s="86"/>
    </row>
    <row r="390" spans="1:25">
      <c r="A390" s="60"/>
      <c r="B390" s="61"/>
      <c r="C390" s="61"/>
      <c r="D390" s="61"/>
      <c r="E390" s="62"/>
      <c r="F390" s="63"/>
      <c r="G390" s="64"/>
      <c r="H390" s="65"/>
      <c r="I390" s="65"/>
      <c r="J390" s="77"/>
      <c r="K390" s="64"/>
      <c r="L390" s="64"/>
      <c r="M390" s="64"/>
      <c r="N390" s="64"/>
      <c r="O390" s="64"/>
      <c r="P390" s="64"/>
      <c r="Q390" s="64"/>
      <c r="R390" s="83"/>
      <c r="S390" s="83"/>
      <c r="T390" s="64"/>
      <c r="U390" s="64"/>
      <c r="V390" s="84"/>
      <c r="W390" s="85"/>
      <c r="X390" s="86"/>
      <c r="Y390" s="86"/>
    </row>
    <row r="391" spans="1:25">
      <c r="A391" s="60"/>
      <c r="B391" s="61"/>
      <c r="C391" s="61"/>
      <c r="D391" s="61"/>
      <c r="E391" s="62"/>
      <c r="F391" s="63"/>
      <c r="G391" s="64"/>
      <c r="H391" s="65"/>
      <c r="I391" s="65"/>
      <c r="J391" s="77"/>
      <c r="K391" s="64"/>
      <c r="L391" s="64"/>
      <c r="M391" s="64"/>
      <c r="N391" s="64"/>
      <c r="O391" s="64"/>
      <c r="P391" s="64"/>
      <c r="Q391" s="64"/>
      <c r="R391" s="83"/>
      <c r="S391" s="83"/>
      <c r="T391" s="64"/>
      <c r="U391" s="64"/>
      <c r="V391" s="84"/>
      <c r="W391" s="85"/>
      <c r="X391" s="86"/>
      <c r="Y391" s="86"/>
    </row>
    <row r="392" spans="1:25">
      <c r="A392" s="60"/>
      <c r="B392" s="61"/>
      <c r="C392" s="61"/>
      <c r="D392" s="61"/>
      <c r="E392" s="62"/>
      <c r="F392" s="63"/>
      <c r="G392" s="64"/>
      <c r="H392" s="65"/>
      <c r="I392" s="65"/>
      <c r="J392" s="77"/>
      <c r="K392" s="64"/>
      <c r="L392" s="64"/>
      <c r="M392" s="64"/>
      <c r="N392" s="64"/>
      <c r="O392" s="64"/>
      <c r="P392" s="64"/>
      <c r="Q392" s="64"/>
      <c r="R392" s="83"/>
      <c r="S392" s="83"/>
      <c r="T392" s="64"/>
      <c r="U392" s="64"/>
      <c r="V392" s="84"/>
      <c r="W392" s="85"/>
      <c r="X392" s="86"/>
      <c r="Y392" s="86"/>
    </row>
    <row r="393" spans="1:25">
      <c r="A393" s="60"/>
      <c r="B393" s="61"/>
      <c r="C393" s="61"/>
      <c r="D393" s="61"/>
      <c r="E393" s="62"/>
      <c r="F393" s="63"/>
      <c r="G393" s="64"/>
      <c r="H393" s="65"/>
      <c r="I393" s="65"/>
      <c r="J393" s="77"/>
      <c r="K393" s="64"/>
      <c r="L393" s="64"/>
      <c r="M393" s="64"/>
      <c r="N393" s="64"/>
      <c r="O393" s="64"/>
      <c r="P393" s="64"/>
      <c r="Q393" s="64"/>
      <c r="R393" s="83"/>
      <c r="S393" s="83"/>
      <c r="T393" s="64"/>
      <c r="U393" s="64"/>
      <c r="V393" s="84"/>
      <c r="W393" s="85"/>
      <c r="X393" s="86"/>
      <c r="Y393" s="86"/>
    </row>
    <row r="394" spans="1:25">
      <c r="A394" s="60"/>
      <c r="B394" s="61"/>
      <c r="C394" s="61"/>
      <c r="D394" s="61"/>
      <c r="E394" s="62"/>
      <c r="F394" s="63"/>
      <c r="G394" s="64"/>
      <c r="H394" s="65"/>
      <c r="I394" s="65"/>
      <c r="J394" s="77"/>
      <c r="K394" s="64"/>
      <c r="L394" s="64"/>
      <c r="M394" s="64"/>
      <c r="N394" s="64"/>
      <c r="O394" s="64"/>
      <c r="P394" s="64"/>
      <c r="Q394" s="64"/>
      <c r="R394" s="83"/>
      <c r="S394" s="83"/>
      <c r="T394" s="64"/>
      <c r="U394" s="64"/>
      <c r="V394" s="84"/>
      <c r="W394" s="85"/>
      <c r="X394" s="86"/>
      <c r="Y394" s="86"/>
    </row>
    <row r="395" spans="1:25">
      <c r="A395" s="60"/>
      <c r="B395" s="61"/>
      <c r="C395" s="61"/>
      <c r="D395" s="61"/>
      <c r="E395" s="62"/>
      <c r="F395" s="63"/>
      <c r="G395" s="64"/>
      <c r="H395" s="65"/>
      <c r="I395" s="65"/>
      <c r="J395" s="77"/>
      <c r="K395" s="64"/>
      <c r="L395" s="64"/>
      <c r="M395" s="64"/>
      <c r="N395" s="64"/>
      <c r="O395" s="64"/>
      <c r="P395" s="64"/>
      <c r="Q395" s="64"/>
      <c r="R395" s="83"/>
      <c r="S395" s="83"/>
      <c r="T395" s="64"/>
      <c r="U395" s="64"/>
      <c r="V395" s="84"/>
      <c r="W395" s="85"/>
      <c r="X395" s="86"/>
      <c r="Y395" s="86"/>
    </row>
    <row r="396" spans="1:25">
      <c r="A396" s="60"/>
      <c r="B396" s="61"/>
      <c r="C396" s="61"/>
      <c r="D396" s="61"/>
      <c r="E396" s="62"/>
      <c r="F396" s="63"/>
      <c r="G396" s="64"/>
      <c r="H396" s="65"/>
      <c r="I396" s="65"/>
      <c r="J396" s="77"/>
      <c r="K396" s="64"/>
      <c r="L396" s="64"/>
      <c r="M396" s="64"/>
      <c r="N396" s="64"/>
      <c r="O396" s="64"/>
      <c r="P396" s="64"/>
      <c r="Q396" s="64"/>
      <c r="R396" s="83"/>
      <c r="S396" s="83"/>
      <c r="T396" s="64"/>
      <c r="U396" s="64"/>
      <c r="V396" s="84"/>
      <c r="W396" s="85"/>
      <c r="X396" s="86"/>
      <c r="Y396" s="86"/>
    </row>
    <row r="397" spans="1:25">
      <c r="A397" s="60"/>
      <c r="B397" s="61"/>
      <c r="C397" s="61"/>
      <c r="D397" s="61"/>
      <c r="E397" s="62"/>
      <c r="F397" s="63"/>
      <c r="G397" s="64"/>
      <c r="H397" s="65"/>
      <c r="I397" s="65"/>
      <c r="J397" s="77"/>
      <c r="K397" s="64"/>
      <c r="L397" s="64"/>
      <c r="M397" s="64"/>
      <c r="N397" s="64"/>
      <c r="O397" s="64"/>
      <c r="P397" s="64"/>
      <c r="Q397" s="64"/>
      <c r="R397" s="83"/>
      <c r="S397" s="83"/>
      <c r="T397" s="64"/>
      <c r="U397" s="64"/>
      <c r="V397" s="84"/>
      <c r="W397" s="85"/>
      <c r="X397" s="86"/>
      <c r="Y397" s="86"/>
    </row>
    <row r="398" spans="1:25">
      <c r="A398" s="60"/>
      <c r="B398" s="61"/>
      <c r="C398" s="61"/>
      <c r="D398" s="61"/>
      <c r="E398" s="62"/>
      <c r="F398" s="63"/>
      <c r="G398" s="64"/>
      <c r="H398" s="65"/>
      <c r="I398" s="65"/>
      <c r="J398" s="77"/>
      <c r="K398" s="64"/>
      <c r="L398" s="64"/>
      <c r="M398" s="64"/>
      <c r="N398" s="64"/>
      <c r="O398" s="64"/>
      <c r="P398" s="64"/>
      <c r="Q398" s="64"/>
      <c r="R398" s="83"/>
      <c r="S398" s="83"/>
      <c r="T398" s="64"/>
      <c r="U398" s="64"/>
      <c r="V398" s="84"/>
      <c r="W398" s="85"/>
      <c r="X398" s="86"/>
      <c r="Y398" s="86"/>
    </row>
    <row r="399" spans="1:25">
      <c r="A399" s="60"/>
      <c r="B399" s="61"/>
      <c r="C399" s="61"/>
      <c r="D399" s="61"/>
      <c r="E399" s="62"/>
      <c r="F399" s="63"/>
      <c r="G399" s="64"/>
      <c r="H399" s="65"/>
      <c r="I399" s="65"/>
      <c r="J399" s="77"/>
      <c r="K399" s="64"/>
      <c r="L399" s="64"/>
      <c r="M399" s="64"/>
      <c r="N399" s="64"/>
      <c r="O399" s="64"/>
      <c r="P399" s="64"/>
      <c r="Q399" s="64"/>
      <c r="R399" s="83"/>
      <c r="S399" s="83"/>
      <c r="T399" s="64"/>
      <c r="U399" s="64"/>
      <c r="V399" s="84"/>
      <c r="W399" s="85"/>
      <c r="X399" s="86"/>
      <c r="Y399" s="86"/>
    </row>
    <row r="400" spans="1:25">
      <c r="A400" s="60"/>
      <c r="B400" s="61"/>
      <c r="C400" s="61"/>
      <c r="D400" s="61"/>
      <c r="E400" s="62"/>
      <c r="F400" s="63"/>
      <c r="G400" s="64"/>
      <c r="H400" s="65"/>
      <c r="I400" s="65"/>
      <c r="J400" s="77"/>
      <c r="K400" s="64"/>
      <c r="L400" s="64"/>
      <c r="M400" s="64"/>
      <c r="N400" s="64"/>
      <c r="O400" s="64"/>
      <c r="P400" s="64"/>
      <c r="Q400" s="64"/>
      <c r="R400" s="83"/>
      <c r="S400" s="83"/>
      <c r="T400" s="64"/>
      <c r="U400" s="64"/>
      <c r="V400" s="84"/>
      <c r="W400" s="85"/>
      <c r="X400" s="86"/>
      <c r="Y400" s="86"/>
    </row>
    <row r="401" spans="1:25">
      <c r="A401" s="60"/>
      <c r="B401" s="61"/>
      <c r="C401" s="61"/>
      <c r="D401" s="61"/>
      <c r="E401" s="62"/>
      <c r="F401" s="63"/>
      <c r="G401" s="64"/>
      <c r="H401" s="65"/>
      <c r="I401" s="65"/>
      <c r="J401" s="77"/>
      <c r="K401" s="64"/>
      <c r="L401" s="64"/>
      <c r="M401" s="64"/>
      <c r="N401" s="64"/>
      <c r="O401" s="64"/>
      <c r="P401" s="64"/>
      <c r="Q401" s="64"/>
      <c r="R401" s="83"/>
      <c r="S401" s="83"/>
      <c r="T401" s="64"/>
      <c r="U401" s="64"/>
      <c r="V401" s="84"/>
      <c r="W401" s="85"/>
      <c r="X401" s="86"/>
      <c r="Y401" s="86"/>
    </row>
    <row r="402" spans="1:25">
      <c r="A402" s="60"/>
      <c r="B402" s="61"/>
      <c r="C402" s="61"/>
      <c r="D402" s="61"/>
      <c r="E402" s="62"/>
      <c r="F402" s="63"/>
      <c r="G402" s="64"/>
      <c r="H402" s="65"/>
      <c r="I402" s="65"/>
      <c r="J402" s="77"/>
      <c r="K402" s="64"/>
      <c r="L402" s="64"/>
      <c r="M402" s="64"/>
      <c r="N402" s="64"/>
      <c r="O402" s="64"/>
      <c r="P402" s="64"/>
      <c r="Q402" s="64"/>
      <c r="R402" s="83"/>
      <c r="S402" s="83"/>
      <c r="T402" s="64"/>
      <c r="U402" s="64"/>
      <c r="V402" s="84"/>
      <c r="W402" s="85"/>
      <c r="X402" s="86"/>
      <c r="Y402" s="86"/>
    </row>
    <row r="403" spans="1:25">
      <c r="A403" s="60"/>
      <c r="B403" s="61"/>
      <c r="C403" s="61"/>
      <c r="D403" s="61"/>
      <c r="E403" s="62"/>
      <c r="F403" s="63"/>
      <c r="G403" s="64"/>
      <c r="H403" s="65"/>
      <c r="I403" s="65"/>
      <c r="J403" s="77"/>
      <c r="K403" s="64"/>
      <c r="L403" s="64"/>
      <c r="M403" s="64"/>
      <c r="N403" s="64"/>
      <c r="O403" s="64"/>
      <c r="P403" s="64"/>
      <c r="Q403" s="64"/>
      <c r="R403" s="83"/>
      <c r="S403" s="83"/>
      <c r="T403" s="64"/>
      <c r="U403" s="64"/>
      <c r="V403" s="84"/>
      <c r="W403" s="85"/>
      <c r="X403" s="86"/>
      <c r="Y403" s="86"/>
    </row>
    <row r="404" spans="1:25">
      <c r="A404" s="60"/>
      <c r="B404" s="61"/>
      <c r="C404" s="61"/>
      <c r="D404" s="61"/>
      <c r="E404" s="62"/>
      <c r="F404" s="63"/>
      <c r="G404" s="64"/>
      <c r="H404" s="65"/>
      <c r="I404" s="65"/>
      <c r="J404" s="77"/>
      <c r="K404" s="64"/>
      <c r="L404" s="64"/>
      <c r="M404" s="64"/>
      <c r="N404" s="64"/>
      <c r="O404" s="64"/>
      <c r="P404" s="64"/>
      <c r="Q404" s="64"/>
      <c r="R404" s="83"/>
      <c r="S404" s="83"/>
      <c r="T404" s="64"/>
      <c r="U404" s="64"/>
      <c r="V404" s="84"/>
      <c r="W404" s="85"/>
      <c r="X404" s="86"/>
      <c r="Y404" s="86"/>
    </row>
    <row r="405" spans="1:25">
      <c r="A405" s="60"/>
      <c r="B405" s="61"/>
      <c r="C405" s="61"/>
      <c r="D405" s="61"/>
      <c r="E405" s="62"/>
      <c r="F405" s="63"/>
      <c r="G405" s="64"/>
      <c r="H405" s="65"/>
      <c r="I405" s="65"/>
      <c r="J405" s="77"/>
      <c r="K405" s="64"/>
      <c r="L405" s="64"/>
      <c r="M405" s="64"/>
      <c r="N405" s="64"/>
      <c r="O405" s="64"/>
      <c r="P405" s="64"/>
      <c r="Q405" s="64"/>
      <c r="R405" s="83"/>
      <c r="S405" s="83"/>
      <c r="T405" s="64"/>
      <c r="U405" s="64"/>
      <c r="V405" s="84"/>
      <c r="W405" s="85"/>
      <c r="X405" s="86"/>
      <c r="Y405" s="86"/>
    </row>
    <row r="406" spans="1:25">
      <c r="A406" s="60"/>
      <c r="B406" s="61"/>
      <c r="C406" s="61"/>
      <c r="D406" s="61"/>
      <c r="E406" s="62"/>
      <c r="F406" s="63"/>
      <c r="G406" s="64"/>
      <c r="H406" s="65"/>
      <c r="I406" s="65"/>
      <c r="J406" s="77"/>
      <c r="K406" s="64"/>
      <c r="L406" s="64"/>
      <c r="M406" s="64"/>
      <c r="N406" s="64"/>
      <c r="O406" s="64"/>
      <c r="P406" s="64"/>
      <c r="Q406" s="64"/>
      <c r="R406" s="83"/>
      <c r="S406" s="83"/>
      <c r="T406" s="64"/>
      <c r="U406" s="64"/>
      <c r="V406" s="84"/>
      <c r="W406" s="85"/>
      <c r="X406" s="86"/>
      <c r="Y406" s="86"/>
    </row>
    <row r="407" spans="1:25">
      <c r="A407" s="60"/>
      <c r="B407" s="61"/>
      <c r="C407" s="61"/>
      <c r="D407" s="61"/>
      <c r="E407" s="62"/>
      <c r="F407" s="63"/>
      <c r="G407" s="64"/>
      <c r="H407" s="65"/>
      <c r="I407" s="65"/>
      <c r="J407" s="77"/>
      <c r="K407" s="64"/>
      <c r="L407" s="64"/>
      <c r="M407" s="64"/>
      <c r="N407" s="64"/>
      <c r="O407" s="64"/>
      <c r="P407" s="64"/>
      <c r="Q407" s="64"/>
      <c r="R407" s="83"/>
      <c r="S407" s="83"/>
      <c r="T407" s="64"/>
      <c r="U407" s="64"/>
      <c r="V407" s="84"/>
      <c r="W407" s="85"/>
      <c r="X407" s="86"/>
      <c r="Y407" s="86"/>
    </row>
    <row r="408" spans="1:25">
      <c r="A408" s="60"/>
      <c r="B408" s="61"/>
      <c r="C408" s="61"/>
      <c r="D408" s="61"/>
      <c r="E408" s="62"/>
      <c r="F408" s="63"/>
      <c r="G408" s="64"/>
      <c r="H408" s="65"/>
      <c r="I408" s="65"/>
      <c r="J408" s="77"/>
      <c r="K408" s="64"/>
      <c r="L408" s="64"/>
      <c r="M408" s="64"/>
      <c r="N408" s="64"/>
      <c r="O408" s="64"/>
      <c r="P408" s="64"/>
      <c r="Q408" s="64"/>
      <c r="R408" s="83"/>
      <c r="S408" s="83"/>
      <c r="T408" s="64"/>
      <c r="U408" s="64"/>
      <c r="V408" s="84"/>
      <c r="W408" s="85"/>
      <c r="X408" s="86"/>
      <c r="Y408" s="86"/>
    </row>
    <row r="409" spans="1:25">
      <c r="A409" s="60"/>
      <c r="B409" s="61"/>
      <c r="C409" s="61"/>
      <c r="D409" s="61"/>
      <c r="E409" s="62"/>
      <c r="F409" s="63"/>
      <c r="G409" s="64"/>
      <c r="H409" s="65"/>
      <c r="I409" s="65"/>
      <c r="J409" s="77"/>
      <c r="K409" s="64"/>
      <c r="L409" s="64"/>
      <c r="M409" s="64"/>
      <c r="N409" s="64"/>
      <c r="O409" s="64"/>
      <c r="P409" s="64"/>
      <c r="Q409" s="64"/>
      <c r="R409" s="83"/>
      <c r="S409" s="83"/>
      <c r="T409" s="64"/>
      <c r="U409" s="64"/>
      <c r="V409" s="84"/>
      <c r="W409" s="85"/>
      <c r="X409" s="86"/>
      <c r="Y409" s="86"/>
    </row>
    <row r="410" spans="1:25">
      <c r="A410" s="60"/>
      <c r="B410" s="61"/>
      <c r="C410" s="61"/>
      <c r="D410" s="61"/>
      <c r="E410" s="62"/>
      <c r="F410" s="63"/>
      <c r="G410" s="64"/>
      <c r="H410" s="65"/>
      <c r="I410" s="65"/>
      <c r="J410" s="77"/>
      <c r="K410" s="64"/>
      <c r="L410" s="64"/>
      <c r="M410" s="64"/>
      <c r="N410" s="64"/>
      <c r="O410" s="64"/>
      <c r="P410" s="64"/>
      <c r="Q410" s="64"/>
      <c r="R410" s="83"/>
      <c r="S410" s="83"/>
      <c r="T410" s="64"/>
      <c r="U410" s="64"/>
      <c r="V410" s="84"/>
      <c r="W410" s="85"/>
      <c r="X410" s="86"/>
      <c r="Y410" s="86"/>
    </row>
    <row r="411" spans="1:25">
      <c r="A411" s="60"/>
      <c r="B411" s="61"/>
      <c r="C411" s="61"/>
      <c r="D411" s="61"/>
      <c r="E411" s="62"/>
      <c r="F411" s="63"/>
      <c r="G411" s="64"/>
      <c r="H411" s="65"/>
      <c r="I411" s="65"/>
      <c r="J411" s="77"/>
      <c r="K411" s="64"/>
      <c r="L411" s="64"/>
      <c r="M411" s="64"/>
      <c r="N411" s="64"/>
      <c r="O411" s="64"/>
      <c r="P411" s="64"/>
      <c r="Q411" s="64"/>
      <c r="R411" s="83"/>
      <c r="S411" s="83"/>
      <c r="T411" s="64"/>
      <c r="U411" s="64"/>
      <c r="V411" s="84"/>
      <c r="W411" s="85"/>
      <c r="X411" s="86"/>
      <c r="Y411" s="86"/>
    </row>
    <row r="412" spans="1:25">
      <c r="A412" s="60"/>
      <c r="B412" s="61"/>
      <c r="C412" s="61"/>
      <c r="D412" s="61"/>
      <c r="E412" s="62"/>
      <c r="F412" s="63"/>
      <c r="G412" s="64"/>
      <c r="H412" s="65"/>
      <c r="I412" s="65"/>
      <c r="J412" s="77"/>
      <c r="K412" s="64"/>
      <c r="L412" s="64"/>
      <c r="M412" s="64"/>
      <c r="N412" s="64"/>
      <c r="O412" s="64"/>
      <c r="P412" s="64"/>
      <c r="Q412" s="64"/>
      <c r="R412" s="83"/>
      <c r="S412" s="83"/>
      <c r="T412" s="64"/>
      <c r="U412" s="64"/>
      <c r="V412" s="84"/>
      <c r="W412" s="85"/>
      <c r="X412" s="86"/>
      <c r="Y412" s="86"/>
    </row>
    <row r="413" spans="1:25">
      <c r="A413" s="60"/>
      <c r="B413" s="61"/>
      <c r="C413" s="61"/>
      <c r="D413" s="61"/>
      <c r="E413" s="62"/>
      <c r="F413" s="63"/>
      <c r="G413" s="64"/>
      <c r="H413" s="65"/>
      <c r="I413" s="65"/>
      <c r="J413" s="77"/>
      <c r="K413" s="64"/>
      <c r="L413" s="64"/>
      <c r="M413" s="64"/>
      <c r="N413" s="64"/>
      <c r="O413" s="64"/>
      <c r="P413" s="64"/>
      <c r="Q413" s="64"/>
      <c r="R413" s="83"/>
      <c r="S413" s="83"/>
      <c r="T413" s="64"/>
      <c r="U413" s="64"/>
      <c r="V413" s="84"/>
      <c r="W413" s="85"/>
      <c r="X413" s="86"/>
      <c r="Y413" s="86"/>
    </row>
    <row r="414" spans="1:25">
      <c r="A414" s="60"/>
      <c r="B414" s="61"/>
      <c r="C414" s="61"/>
      <c r="D414" s="61"/>
      <c r="E414" s="62"/>
      <c r="F414" s="63"/>
      <c r="G414" s="64"/>
      <c r="H414" s="65"/>
      <c r="I414" s="65"/>
      <c r="J414" s="77"/>
      <c r="K414" s="64"/>
      <c r="L414" s="64"/>
      <c r="M414" s="64"/>
      <c r="N414" s="64"/>
      <c r="O414" s="64"/>
      <c r="P414" s="64"/>
      <c r="Q414" s="64"/>
      <c r="R414" s="83"/>
      <c r="S414" s="83"/>
      <c r="T414" s="64"/>
      <c r="U414" s="64"/>
      <c r="V414" s="84"/>
      <c r="W414" s="85"/>
      <c r="X414" s="86"/>
      <c r="Y414" s="86"/>
    </row>
    <row r="415" spans="1:25">
      <c r="A415" s="60"/>
      <c r="B415" s="61"/>
      <c r="C415" s="61"/>
      <c r="D415" s="61"/>
      <c r="E415" s="62"/>
      <c r="F415" s="63"/>
      <c r="G415" s="64"/>
      <c r="H415" s="65"/>
      <c r="I415" s="65"/>
      <c r="J415" s="77"/>
      <c r="K415" s="64"/>
      <c r="L415" s="64"/>
      <c r="M415" s="64"/>
      <c r="N415" s="64"/>
      <c r="O415" s="64"/>
      <c r="P415" s="64"/>
      <c r="Q415" s="64"/>
      <c r="R415" s="83"/>
      <c r="S415" s="83"/>
      <c r="T415" s="64"/>
      <c r="U415" s="64"/>
      <c r="V415" s="84"/>
      <c r="W415" s="85"/>
      <c r="X415" s="86"/>
      <c r="Y415" s="86"/>
    </row>
    <row r="416" spans="1:25">
      <c r="A416" s="60"/>
      <c r="B416" s="61"/>
      <c r="C416" s="61"/>
      <c r="D416" s="61"/>
      <c r="E416" s="62"/>
      <c r="F416" s="63"/>
      <c r="G416" s="64"/>
      <c r="H416" s="65"/>
      <c r="I416" s="65"/>
      <c r="J416" s="77"/>
      <c r="K416" s="64"/>
      <c r="L416" s="64"/>
      <c r="M416" s="64"/>
      <c r="N416" s="64"/>
      <c r="O416" s="64"/>
      <c r="P416" s="64"/>
      <c r="Q416" s="64"/>
      <c r="R416" s="83"/>
      <c r="S416" s="83"/>
      <c r="T416" s="64"/>
      <c r="U416" s="64"/>
      <c r="V416" s="84"/>
      <c r="W416" s="85"/>
      <c r="X416" s="86"/>
      <c r="Y416" s="86"/>
    </row>
    <row r="417" spans="1:25">
      <c r="A417" s="60"/>
      <c r="B417" s="61"/>
      <c r="C417" s="61"/>
      <c r="D417" s="61"/>
      <c r="E417" s="62"/>
      <c r="F417" s="63"/>
      <c r="G417" s="64"/>
      <c r="H417" s="65"/>
      <c r="I417" s="65"/>
      <c r="J417" s="77"/>
      <c r="K417" s="64"/>
      <c r="L417" s="64"/>
      <c r="M417" s="64"/>
      <c r="N417" s="64"/>
      <c r="O417" s="64"/>
      <c r="P417" s="64"/>
      <c r="Q417" s="64"/>
      <c r="R417" s="83"/>
      <c r="S417" s="83"/>
      <c r="T417" s="64"/>
      <c r="U417" s="64"/>
      <c r="V417" s="84"/>
      <c r="W417" s="85"/>
      <c r="X417" s="86"/>
      <c r="Y417" s="86"/>
    </row>
    <row r="418" spans="1:25">
      <c r="A418" s="60"/>
      <c r="B418" s="61"/>
      <c r="C418" s="61"/>
      <c r="D418" s="61"/>
      <c r="E418" s="62"/>
      <c r="F418" s="63"/>
      <c r="G418" s="64"/>
      <c r="H418" s="65"/>
      <c r="I418" s="65"/>
      <c r="J418" s="77"/>
      <c r="K418" s="64"/>
      <c r="L418" s="64"/>
      <c r="M418" s="64"/>
      <c r="N418" s="64"/>
      <c r="O418" s="64"/>
      <c r="P418" s="64"/>
      <c r="Q418" s="64"/>
      <c r="R418" s="83"/>
      <c r="S418" s="83"/>
      <c r="T418" s="64"/>
      <c r="U418" s="64"/>
      <c r="V418" s="84"/>
      <c r="W418" s="85"/>
      <c r="X418" s="86"/>
      <c r="Y418" s="86"/>
    </row>
    <row r="419" spans="1:25">
      <c r="A419" s="60"/>
      <c r="B419" s="61"/>
      <c r="C419" s="61"/>
      <c r="D419" s="61"/>
      <c r="E419" s="62"/>
      <c r="F419" s="63"/>
      <c r="G419" s="64"/>
      <c r="H419" s="65"/>
      <c r="I419" s="65"/>
      <c r="J419" s="77"/>
      <c r="K419" s="64"/>
      <c r="L419" s="64"/>
      <c r="M419" s="64"/>
      <c r="N419" s="64"/>
      <c r="O419" s="64"/>
      <c r="P419" s="64"/>
      <c r="Q419" s="64"/>
      <c r="R419" s="83"/>
      <c r="S419" s="83"/>
      <c r="T419" s="64"/>
      <c r="U419" s="64"/>
      <c r="V419" s="84"/>
      <c r="W419" s="85"/>
      <c r="X419" s="86"/>
      <c r="Y419" s="86"/>
    </row>
    <row r="420" spans="1:25">
      <c r="A420" s="60"/>
      <c r="B420" s="61"/>
      <c r="C420" s="61"/>
      <c r="D420" s="61"/>
      <c r="E420" s="62"/>
      <c r="F420" s="63"/>
      <c r="G420" s="64"/>
      <c r="H420" s="65"/>
      <c r="I420" s="65"/>
      <c r="J420" s="77"/>
      <c r="K420" s="64"/>
      <c r="L420" s="64"/>
      <c r="M420" s="64"/>
      <c r="N420" s="64"/>
      <c r="O420" s="64"/>
      <c r="P420" s="64"/>
      <c r="Q420" s="64"/>
      <c r="R420" s="83"/>
      <c r="S420" s="83"/>
      <c r="T420" s="64"/>
      <c r="U420" s="64"/>
      <c r="V420" s="84"/>
      <c r="W420" s="85"/>
      <c r="X420" s="86"/>
      <c r="Y420" s="86"/>
    </row>
    <row r="421" spans="1:25">
      <c r="A421" s="60"/>
      <c r="B421" s="61"/>
      <c r="C421" s="61"/>
      <c r="D421" s="61"/>
      <c r="E421" s="62"/>
      <c r="F421" s="63"/>
      <c r="G421" s="64"/>
      <c r="H421" s="65"/>
      <c r="I421" s="65"/>
      <c r="J421" s="77"/>
      <c r="K421" s="64"/>
      <c r="L421" s="64"/>
      <c r="M421" s="64"/>
      <c r="N421" s="64"/>
      <c r="O421" s="64"/>
      <c r="P421" s="64"/>
      <c r="Q421" s="64"/>
      <c r="R421" s="83"/>
      <c r="S421" s="83"/>
      <c r="T421" s="64"/>
      <c r="U421" s="64"/>
      <c r="V421" s="84"/>
      <c r="W421" s="85"/>
      <c r="X421" s="86"/>
      <c r="Y421" s="86"/>
    </row>
    <row r="422" spans="1:25">
      <c r="A422" s="60"/>
      <c r="B422" s="61"/>
      <c r="C422" s="61"/>
      <c r="D422" s="61"/>
      <c r="E422" s="62"/>
      <c r="F422" s="63"/>
      <c r="G422" s="64"/>
      <c r="H422" s="65"/>
      <c r="I422" s="65"/>
      <c r="J422" s="77"/>
      <c r="K422" s="64"/>
      <c r="L422" s="64"/>
      <c r="M422" s="64"/>
      <c r="N422" s="64"/>
      <c r="O422" s="64"/>
      <c r="P422" s="64"/>
      <c r="Q422" s="64"/>
      <c r="R422" s="83"/>
      <c r="S422" s="83"/>
      <c r="T422" s="64"/>
      <c r="U422" s="64"/>
      <c r="V422" s="84"/>
      <c r="W422" s="85"/>
      <c r="X422" s="86"/>
      <c r="Y422" s="86"/>
    </row>
    <row r="423" spans="1:25">
      <c r="A423" s="60"/>
      <c r="B423" s="61"/>
      <c r="C423" s="61"/>
      <c r="D423" s="61"/>
      <c r="E423" s="62"/>
      <c r="F423" s="63"/>
      <c r="G423" s="64"/>
      <c r="H423" s="65"/>
      <c r="I423" s="65"/>
      <c r="J423" s="77"/>
      <c r="K423" s="64"/>
      <c r="L423" s="64"/>
      <c r="M423" s="64"/>
      <c r="N423" s="64"/>
      <c r="O423" s="64"/>
      <c r="P423" s="64"/>
      <c r="Q423" s="64"/>
      <c r="R423" s="83"/>
      <c r="S423" s="83"/>
      <c r="T423" s="64"/>
      <c r="U423" s="64"/>
      <c r="V423" s="84"/>
      <c r="W423" s="85"/>
      <c r="X423" s="86"/>
      <c r="Y423" s="86"/>
    </row>
    <row r="424" spans="1:25">
      <c r="A424" s="60"/>
      <c r="B424" s="61"/>
      <c r="C424" s="61"/>
      <c r="D424" s="61"/>
      <c r="E424" s="62"/>
      <c r="F424" s="63"/>
      <c r="G424" s="64"/>
      <c r="H424" s="65"/>
      <c r="I424" s="65"/>
      <c r="J424" s="77"/>
      <c r="K424" s="64"/>
      <c r="L424" s="64"/>
      <c r="M424" s="64"/>
      <c r="N424" s="64"/>
      <c r="O424" s="64"/>
      <c r="P424" s="64"/>
      <c r="Q424" s="64"/>
      <c r="R424" s="83"/>
      <c r="S424" s="83"/>
      <c r="T424" s="64"/>
      <c r="U424" s="64"/>
      <c r="V424" s="84"/>
      <c r="W424" s="85"/>
      <c r="X424" s="86"/>
      <c r="Y424" s="86"/>
    </row>
    <row r="425" spans="1:25">
      <c r="A425" s="60"/>
      <c r="B425" s="61"/>
      <c r="C425" s="61"/>
      <c r="D425" s="61"/>
      <c r="E425" s="62"/>
      <c r="F425" s="63"/>
      <c r="G425" s="64"/>
      <c r="H425" s="65"/>
      <c r="I425" s="65"/>
      <c r="J425" s="77"/>
      <c r="K425" s="64"/>
      <c r="L425" s="64"/>
      <c r="M425" s="64"/>
      <c r="N425" s="64"/>
      <c r="O425" s="64"/>
      <c r="P425" s="64"/>
      <c r="Q425" s="64"/>
      <c r="R425" s="83"/>
      <c r="S425" s="83"/>
      <c r="T425" s="64"/>
      <c r="U425" s="64"/>
      <c r="V425" s="84"/>
      <c r="W425" s="85"/>
      <c r="X425" s="86"/>
      <c r="Y425" s="86"/>
    </row>
    <row r="426" spans="1:25">
      <c r="A426" s="60"/>
      <c r="B426" s="61"/>
      <c r="C426" s="61"/>
      <c r="D426" s="61"/>
      <c r="E426" s="62"/>
      <c r="F426" s="63"/>
      <c r="G426" s="64"/>
      <c r="H426" s="65"/>
      <c r="I426" s="65"/>
      <c r="J426" s="77"/>
      <c r="K426" s="64"/>
      <c r="L426" s="64"/>
      <c r="M426" s="64"/>
      <c r="N426" s="64"/>
      <c r="O426" s="64"/>
      <c r="P426" s="64"/>
      <c r="Q426" s="64"/>
      <c r="R426" s="83"/>
      <c r="S426" s="83"/>
      <c r="T426" s="64"/>
      <c r="U426" s="64"/>
      <c r="V426" s="84"/>
      <c r="W426" s="85"/>
      <c r="X426" s="86"/>
      <c r="Y426" s="86"/>
    </row>
    <row r="427" spans="1:25">
      <c r="A427" s="60"/>
      <c r="B427" s="61"/>
      <c r="C427" s="61"/>
      <c r="D427" s="61"/>
      <c r="E427" s="62"/>
      <c r="F427" s="63"/>
      <c r="G427" s="64"/>
      <c r="H427" s="65"/>
      <c r="I427" s="65"/>
      <c r="J427" s="77"/>
      <c r="K427" s="64"/>
      <c r="L427" s="64"/>
      <c r="M427" s="64"/>
      <c r="N427" s="64"/>
      <c r="O427" s="64"/>
      <c r="P427" s="64"/>
      <c r="Q427" s="64"/>
      <c r="R427" s="83"/>
      <c r="S427" s="83"/>
      <c r="T427" s="64"/>
      <c r="U427" s="64"/>
      <c r="V427" s="84"/>
      <c r="W427" s="85"/>
      <c r="X427" s="86"/>
      <c r="Y427" s="86"/>
    </row>
    <row r="428" spans="1:25">
      <c r="A428" s="60"/>
      <c r="B428" s="61"/>
      <c r="C428" s="61"/>
      <c r="D428" s="61"/>
      <c r="E428" s="62"/>
      <c r="F428" s="63"/>
      <c r="G428" s="64"/>
      <c r="H428" s="65"/>
      <c r="I428" s="65"/>
      <c r="J428" s="77"/>
      <c r="K428" s="64"/>
      <c r="L428" s="64"/>
      <c r="M428" s="64"/>
      <c r="N428" s="64"/>
      <c r="O428" s="64"/>
      <c r="P428" s="64"/>
      <c r="Q428" s="64"/>
      <c r="R428" s="83"/>
      <c r="S428" s="83"/>
      <c r="T428" s="64"/>
      <c r="U428" s="64"/>
      <c r="V428" s="84"/>
      <c r="W428" s="85"/>
      <c r="X428" s="86"/>
      <c r="Y428" s="86"/>
    </row>
    <row r="429" spans="1:25">
      <c r="A429" s="60"/>
      <c r="B429" s="61"/>
      <c r="C429" s="61"/>
      <c r="D429" s="61"/>
      <c r="E429" s="62"/>
      <c r="F429" s="63"/>
      <c r="G429" s="64"/>
      <c r="H429" s="65"/>
      <c r="I429" s="65"/>
      <c r="J429" s="77"/>
      <c r="K429" s="64"/>
      <c r="L429" s="64"/>
      <c r="M429" s="64"/>
      <c r="N429" s="64"/>
      <c r="O429" s="64"/>
      <c r="P429" s="64"/>
      <c r="Q429" s="64"/>
      <c r="R429" s="83"/>
      <c r="S429" s="83"/>
      <c r="T429" s="64"/>
      <c r="U429" s="64"/>
      <c r="V429" s="84"/>
      <c r="W429" s="85"/>
      <c r="X429" s="86"/>
      <c r="Y429" s="86"/>
    </row>
    <row r="430" spans="1:25">
      <c r="A430" s="60"/>
      <c r="B430" s="61"/>
      <c r="C430" s="61"/>
      <c r="D430" s="61"/>
      <c r="E430" s="62"/>
      <c r="F430" s="63"/>
      <c r="G430" s="64"/>
      <c r="H430" s="65"/>
      <c r="I430" s="65"/>
      <c r="J430" s="77"/>
      <c r="K430" s="64"/>
      <c r="L430" s="64"/>
      <c r="M430" s="64"/>
      <c r="N430" s="64"/>
      <c r="O430" s="64"/>
      <c r="P430" s="64"/>
      <c r="Q430" s="64"/>
      <c r="R430" s="83"/>
      <c r="S430" s="83"/>
      <c r="T430" s="64"/>
      <c r="U430" s="64"/>
      <c r="V430" s="84"/>
      <c r="W430" s="85"/>
      <c r="X430" s="86"/>
      <c r="Y430" s="86"/>
    </row>
    <row r="431" spans="1:25">
      <c r="A431" s="60"/>
      <c r="B431" s="61"/>
      <c r="C431" s="61"/>
      <c r="D431" s="61"/>
      <c r="E431" s="62"/>
      <c r="F431" s="63"/>
      <c r="G431" s="64"/>
      <c r="H431" s="65"/>
      <c r="I431" s="65"/>
      <c r="J431" s="77"/>
      <c r="K431" s="64"/>
      <c r="L431" s="64"/>
      <c r="M431" s="64"/>
      <c r="N431" s="64"/>
      <c r="O431" s="64"/>
      <c r="P431" s="64"/>
      <c r="Q431" s="64"/>
      <c r="R431" s="83"/>
      <c r="S431" s="83"/>
      <c r="T431" s="64"/>
      <c r="U431" s="64"/>
      <c r="V431" s="84"/>
      <c r="W431" s="85"/>
      <c r="X431" s="86"/>
      <c r="Y431" s="86"/>
    </row>
    <row r="432" spans="1:25">
      <c r="A432" s="60"/>
      <c r="B432" s="61"/>
      <c r="C432" s="61"/>
      <c r="D432" s="61"/>
      <c r="E432" s="62"/>
      <c r="F432" s="63"/>
      <c r="G432" s="64"/>
      <c r="H432" s="65"/>
      <c r="I432" s="65"/>
      <c r="J432" s="77"/>
      <c r="K432" s="64"/>
      <c r="L432" s="64"/>
      <c r="M432" s="64"/>
      <c r="N432" s="64"/>
      <c r="O432" s="64"/>
      <c r="P432" s="64"/>
      <c r="Q432" s="64"/>
      <c r="R432" s="83"/>
      <c r="S432" s="83"/>
      <c r="T432" s="64"/>
      <c r="U432" s="64"/>
      <c r="V432" s="84"/>
      <c r="W432" s="85"/>
      <c r="X432" s="86"/>
      <c r="Y432" s="86"/>
    </row>
    <row r="433" spans="1:25">
      <c r="A433" s="60"/>
      <c r="B433" s="61"/>
      <c r="C433" s="61"/>
      <c r="D433" s="61"/>
      <c r="E433" s="62"/>
      <c r="F433" s="63"/>
      <c r="G433" s="64"/>
      <c r="H433" s="65"/>
      <c r="I433" s="65"/>
      <c r="J433" s="77"/>
      <c r="K433" s="64"/>
      <c r="L433" s="64"/>
      <c r="M433" s="64"/>
      <c r="N433" s="64"/>
      <c r="O433" s="64"/>
      <c r="P433" s="64"/>
      <c r="Q433" s="64"/>
      <c r="R433" s="83"/>
      <c r="S433" s="83"/>
      <c r="T433" s="64"/>
      <c r="U433" s="64"/>
      <c r="V433" s="84"/>
      <c r="W433" s="85"/>
      <c r="X433" s="86"/>
      <c r="Y433" s="86"/>
    </row>
    <row r="434" spans="1:25">
      <c r="A434" s="60"/>
      <c r="B434" s="61"/>
      <c r="C434" s="61"/>
      <c r="D434" s="61"/>
      <c r="E434" s="62"/>
      <c r="F434" s="63"/>
      <c r="G434" s="64"/>
      <c r="H434" s="65"/>
      <c r="I434" s="65"/>
      <c r="J434" s="77"/>
      <c r="K434" s="64"/>
      <c r="L434" s="64"/>
      <c r="M434" s="64"/>
      <c r="N434" s="64"/>
      <c r="O434" s="64"/>
      <c r="P434" s="64"/>
      <c r="Q434" s="64"/>
      <c r="R434" s="83"/>
      <c r="S434" s="83"/>
      <c r="T434" s="64"/>
      <c r="U434" s="64"/>
      <c r="V434" s="84"/>
      <c r="W434" s="85"/>
      <c r="X434" s="86"/>
      <c r="Y434" s="86"/>
    </row>
    <row r="435" spans="1:25">
      <c r="A435" s="60"/>
      <c r="B435" s="61"/>
      <c r="C435" s="61"/>
      <c r="D435" s="61"/>
      <c r="E435" s="62"/>
      <c r="F435" s="63"/>
      <c r="G435" s="64"/>
      <c r="H435" s="65"/>
      <c r="I435" s="65"/>
      <c r="J435" s="77"/>
      <c r="K435" s="64"/>
      <c r="L435" s="64"/>
      <c r="M435" s="64"/>
      <c r="N435" s="64"/>
      <c r="O435" s="64"/>
      <c r="P435" s="64"/>
      <c r="Q435" s="64"/>
      <c r="R435" s="83"/>
      <c r="S435" s="83"/>
      <c r="T435" s="64"/>
      <c r="U435" s="64"/>
      <c r="V435" s="84"/>
      <c r="W435" s="85"/>
      <c r="X435" s="86"/>
      <c r="Y435" s="86"/>
    </row>
    <row r="436" spans="1:25">
      <c r="A436" s="60"/>
      <c r="B436" s="61"/>
      <c r="C436" s="61"/>
      <c r="D436" s="61"/>
      <c r="E436" s="62"/>
      <c r="F436" s="63"/>
      <c r="G436" s="64"/>
      <c r="H436" s="65"/>
      <c r="I436" s="65"/>
      <c r="J436" s="77"/>
      <c r="K436" s="64"/>
      <c r="L436" s="64"/>
      <c r="M436" s="64"/>
      <c r="N436" s="64"/>
      <c r="O436" s="64"/>
      <c r="P436" s="64"/>
      <c r="Q436" s="64"/>
      <c r="R436" s="83"/>
      <c r="S436" s="83"/>
      <c r="T436" s="64"/>
      <c r="U436" s="64"/>
      <c r="V436" s="84"/>
      <c r="W436" s="85"/>
      <c r="X436" s="86"/>
      <c r="Y436" s="86"/>
    </row>
    <row r="437" spans="1:25">
      <c r="A437" s="60"/>
      <c r="B437" s="61"/>
      <c r="C437" s="61"/>
      <c r="D437" s="61"/>
      <c r="E437" s="62"/>
      <c r="F437" s="63"/>
      <c r="G437" s="64"/>
      <c r="H437" s="65"/>
      <c r="I437" s="65"/>
      <c r="J437" s="77"/>
      <c r="K437" s="64"/>
      <c r="L437" s="64"/>
      <c r="M437" s="64"/>
      <c r="N437" s="64"/>
      <c r="O437" s="64"/>
      <c r="P437" s="64"/>
      <c r="Q437" s="64"/>
      <c r="R437" s="83"/>
      <c r="S437" s="83"/>
      <c r="T437" s="64"/>
      <c r="U437" s="64"/>
      <c r="V437" s="84"/>
      <c r="W437" s="85"/>
      <c r="X437" s="86"/>
      <c r="Y437" s="86"/>
    </row>
    <row r="438" spans="1:25">
      <c r="A438" s="60"/>
      <c r="B438" s="61"/>
      <c r="C438" s="61"/>
      <c r="D438" s="61"/>
      <c r="E438" s="62"/>
      <c r="F438" s="63"/>
      <c r="G438" s="64"/>
      <c r="H438" s="65"/>
      <c r="I438" s="65"/>
      <c r="J438" s="77"/>
      <c r="K438" s="64"/>
      <c r="L438" s="64"/>
      <c r="M438" s="64"/>
      <c r="N438" s="64"/>
      <c r="O438" s="64"/>
      <c r="P438" s="64"/>
      <c r="Q438" s="64"/>
      <c r="R438" s="83"/>
      <c r="S438" s="83"/>
      <c r="T438" s="64"/>
      <c r="U438" s="64"/>
      <c r="V438" s="84"/>
      <c r="W438" s="85"/>
      <c r="X438" s="86"/>
      <c r="Y438" s="86"/>
    </row>
    <row r="439" spans="1:25">
      <c r="A439" s="60"/>
      <c r="B439" s="61"/>
      <c r="C439" s="61"/>
      <c r="D439" s="61"/>
      <c r="E439" s="62"/>
      <c r="F439" s="63"/>
      <c r="G439" s="64"/>
      <c r="H439" s="65"/>
      <c r="I439" s="65"/>
      <c r="J439" s="77"/>
      <c r="K439" s="64"/>
      <c r="L439" s="64"/>
      <c r="M439" s="64"/>
      <c r="N439" s="64"/>
      <c r="O439" s="64"/>
      <c r="P439" s="64"/>
      <c r="Q439" s="64"/>
      <c r="R439" s="83"/>
      <c r="S439" s="83"/>
      <c r="T439" s="64"/>
      <c r="U439" s="64"/>
      <c r="V439" s="84"/>
      <c r="W439" s="85"/>
      <c r="X439" s="86"/>
      <c r="Y439" s="86"/>
    </row>
    <row r="440" spans="1:25">
      <c r="A440" s="60"/>
      <c r="B440" s="61"/>
      <c r="C440" s="61"/>
      <c r="D440" s="61"/>
      <c r="E440" s="62"/>
      <c r="F440" s="63"/>
      <c r="G440" s="64"/>
      <c r="H440" s="65"/>
      <c r="I440" s="65"/>
      <c r="J440" s="77"/>
      <c r="K440" s="64"/>
      <c r="L440" s="64"/>
      <c r="M440" s="64"/>
      <c r="N440" s="64"/>
      <c r="O440" s="64"/>
      <c r="P440" s="64"/>
      <c r="Q440" s="64"/>
      <c r="R440" s="83"/>
      <c r="S440" s="83"/>
      <c r="T440" s="64"/>
      <c r="U440" s="64"/>
      <c r="V440" s="84"/>
      <c r="W440" s="85"/>
      <c r="X440" s="86"/>
      <c r="Y440" s="86"/>
    </row>
    <row r="441" spans="1:25">
      <c r="A441" s="60"/>
      <c r="B441" s="61"/>
      <c r="C441" s="61"/>
      <c r="D441" s="61"/>
      <c r="E441" s="62"/>
      <c r="F441" s="63"/>
      <c r="G441" s="64"/>
      <c r="H441" s="65"/>
      <c r="I441" s="65"/>
      <c r="J441" s="77"/>
      <c r="K441" s="64"/>
      <c r="L441" s="64"/>
      <c r="M441" s="64"/>
      <c r="N441" s="64"/>
      <c r="O441" s="64"/>
      <c r="P441" s="64"/>
      <c r="Q441" s="64"/>
      <c r="R441" s="83"/>
      <c r="S441" s="83"/>
      <c r="T441" s="64"/>
      <c r="U441" s="64"/>
      <c r="V441" s="84"/>
      <c r="W441" s="85"/>
      <c r="X441" s="86"/>
      <c r="Y441" s="86"/>
    </row>
    <row r="442" spans="1:25">
      <c r="A442" s="60"/>
      <c r="B442" s="61"/>
      <c r="C442" s="61"/>
      <c r="D442" s="61"/>
      <c r="E442" s="62"/>
      <c r="F442" s="63"/>
      <c r="G442" s="64"/>
      <c r="H442" s="65"/>
      <c r="I442" s="65"/>
      <c r="J442" s="77"/>
      <c r="K442" s="64"/>
      <c r="L442" s="64"/>
      <c r="M442" s="64"/>
      <c r="N442" s="64"/>
      <c r="O442" s="64"/>
      <c r="P442" s="64"/>
      <c r="Q442" s="64"/>
      <c r="R442" s="83"/>
      <c r="S442" s="83"/>
      <c r="T442" s="64"/>
      <c r="U442" s="64"/>
      <c r="V442" s="84"/>
      <c r="W442" s="85"/>
      <c r="X442" s="86"/>
      <c r="Y442" s="86"/>
    </row>
    <row r="443" spans="1:25">
      <c r="A443" s="60"/>
      <c r="B443" s="61"/>
      <c r="C443" s="61"/>
      <c r="D443" s="61"/>
      <c r="E443" s="62"/>
      <c r="F443" s="63"/>
      <c r="G443" s="64"/>
      <c r="H443" s="65"/>
      <c r="I443" s="65"/>
      <c r="J443" s="77"/>
      <c r="K443" s="64"/>
      <c r="L443" s="64"/>
      <c r="M443" s="64"/>
      <c r="N443" s="64"/>
      <c r="O443" s="64"/>
      <c r="P443" s="64"/>
      <c r="Q443" s="64"/>
      <c r="R443" s="83"/>
      <c r="S443" s="83"/>
      <c r="T443" s="64"/>
      <c r="U443" s="64"/>
      <c r="V443" s="84"/>
      <c r="W443" s="85"/>
      <c r="X443" s="86"/>
      <c r="Y443" s="86"/>
    </row>
    <row r="444" spans="1:25">
      <c r="A444" s="60"/>
      <c r="B444" s="61"/>
      <c r="C444" s="61"/>
      <c r="D444" s="61"/>
      <c r="E444" s="62"/>
      <c r="F444" s="63"/>
      <c r="G444" s="64"/>
      <c r="H444" s="65"/>
      <c r="I444" s="65"/>
      <c r="J444" s="77"/>
      <c r="K444" s="64"/>
      <c r="L444" s="64"/>
      <c r="M444" s="64"/>
      <c r="N444" s="64"/>
      <c r="O444" s="64"/>
      <c r="P444" s="64"/>
      <c r="Q444" s="64"/>
      <c r="R444" s="83"/>
      <c r="S444" s="83"/>
      <c r="T444" s="64"/>
      <c r="U444" s="64"/>
      <c r="V444" s="84"/>
      <c r="W444" s="85"/>
      <c r="X444" s="86"/>
      <c r="Y444" s="86"/>
    </row>
    <row r="445" spans="1:25">
      <c r="A445" s="60"/>
      <c r="B445" s="61"/>
      <c r="C445" s="61"/>
      <c r="D445" s="61"/>
      <c r="E445" s="62"/>
      <c r="F445" s="63"/>
      <c r="G445" s="64"/>
      <c r="H445" s="65"/>
      <c r="I445" s="65"/>
      <c r="J445" s="77"/>
      <c r="K445" s="64"/>
      <c r="L445" s="64"/>
      <c r="M445" s="64"/>
      <c r="N445" s="64"/>
      <c r="O445" s="64"/>
      <c r="P445" s="64"/>
      <c r="Q445" s="64"/>
      <c r="R445" s="83"/>
      <c r="S445" s="83"/>
      <c r="T445" s="64"/>
      <c r="U445" s="64"/>
      <c r="V445" s="84"/>
      <c r="W445" s="85"/>
      <c r="X445" s="86"/>
      <c r="Y445" s="86"/>
    </row>
    <row r="446" spans="1:25">
      <c r="A446" s="60"/>
      <c r="B446" s="61"/>
      <c r="C446" s="61"/>
      <c r="D446" s="61"/>
      <c r="E446" s="62"/>
      <c r="F446" s="63"/>
      <c r="G446" s="64"/>
      <c r="H446" s="65"/>
      <c r="I446" s="65"/>
      <c r="J446" s="77"/>
      <c r="K446" s="64"/>
      <c r="L446" s="64"/>
      <c r="M446" s="64"/>
      <c r="N446" s="64"/>
      <c r="O446" s="64"/>
      <c r="P446" s="64"/>
      <c r="Q446" s="64"/>
      <c r="R446" s="83"/>
      <c r="S446" s="83"/>
      <c r="T446" s="64"/>
      <c r="U446" s="64"/>
      <c r="V446" s="84"/>
      <c r="W446" s="85"/>
      <c r="X446" s="86"/>
      <c r="Y446" s="86"/>
    </row>
    <row r="447" spans="1:25">
      <c r="A447" s="60"/>
      <c r="B447" s="61"/>
      <c r="C447" s="61"/>
      <c r="D447" s="61"/>
      <c r="E447" s="62"/>
      <c r="F447" s="63"/>
      <c r="G447" s="64"/>
      <c r="H447" s="65"/>
      <c r="I447" s="65"/>
      <c r="J447" s="77"/>
      <c r="K447" s="64"/>
      <c r="L447" s="64"/>
      <c r="M447" s="64"/>
      <c r="N447" s="64"/>
      <c r="O447" s="64"/>
      <c r="P447" s="64"/>
      <c r="Q447" s="64"/>
      <c r="R447" s="83"/>
      <c r="S447" s="83"/>
      <c r="T447" s="64"/>
      <c r="U447" s="64"/>
      <c r="V447" s="84"/>
      <c r="W447" s="85"/>
      <c r="X447" s="86"/>
      <c r="Y447" s="86"/>
    </row>
    <row r="448" spans="1:25">
      <c r="A448" s="60"/>
      <c r="B448" s="61"/>
      <c r="C448" s="61"/>
      <c r="D448" s="61"/>
      <c r="E448" s="62"/>
      <c r="F448" s="63"/>
      <c r="G448" s="64"/>
      <c r="H448" s="65"/>
      <c r="I448" s="65"/>
      <c r="J448" s="77"/>
      <c r="K448" s="64"/>
      <c r="L448" s="64"/>
      <c r="M448" s="64"/>
      <c r="N448" s="64"/>
      <c r="O448" s="64"/>
      <c r="P448" s="64"/>
      <c r="Q448" s="64"/>
      <c r="R448" s="83"/>
      <c r="S448" s="83"/>
      <c r="T448" s="64"/>
      <c r="U448" s="64"/>
      <c r="V448" s="84"/>
      <c r="W448" s="85"/>
      <c r="X448" s="86"/>
      <c r="Y448" s="86"/>
    </row>
    <row r="449" spans="1:25">
      <c r="A449" s="60"/>
      <c r="B449" s="61"/>
      <c r="C449" s="61"/>
      <c r="D449" s="61"/>
      <c r="E449" s="62"/>
      <c r="F449" s="63"/>
      <c r="G449" s="64"/>
      <c r="H449" s="65"/>
      <c r="I449" s="65"/>
      <c r="J449" s="77"/>
      <c r="K449" s="64"/>
      <c r="L449" s="64"/>
      <c r="M449" s="64"/>
      <c r="N449" s="64"/>
      <c r="O449" s="64"/>
      <c r="P449" s="64"/>
      <c r="Q449" s="64"/>
      <c r="R449" s="83"/>
      <c r="S449" s="83"/>
      <c r="T449" s="64"/>
      <c r="U449" s="64"/>
      <c r="V449" s="84"/>
      <c r="W449" s="85"/>
      <c r="X449" s="86"/>
      <c r="Y449" s="86"/>
    </row>
    <row r="450" spans="1:25">
      <c r="A450" s="60"/>
      <c r="B450" s="61"/>
      <c r="C450" s="61"/>
      <c r="D450" s="61"/>
      <c r="E450" s="62"/>
      <c r="F450" s="63"/>
      <c r="G450" s="64"/>
      <c r="H450" s="65"/>
      <c r="I450" s="65"/>
      <c r="J450" s="77"/>
      <c r="K450" s="64"/>
      <c r="L450" s="64"/>
      <c r="M450" s="64"/>
      <c r="N450" s="64"/>
      <c r="O450" s="64"/>
      <c r="P450" s="64"/>
      <c r="Q450" s="64"/>
      <c r="R450" s="83"/>
      <c r="S450" s="83"/>
      <c r="T450" s="64"/>
      <c r="U450" s="64"/>
      <c r="V450" s="84"/>
      <c r="W450" s="85"/>
      <c r="X450" s="86"/>
      <c r="Y450" s="86"/>
    </row>
    <row r="451" spans="1:25">
      <c r="A451" s="60"/>
      <c r="B451" s="61"/>
      <c r="C451" s="61"/>
      <c r="D451" s="61"/>
      <c r="E451" s="62"/>
      <c r="F451" s="63"/>
      <c r="G451" s="64"/>
      <c r="H451" s="65"/>
      <c r="I451" s="65"/>
      <c r="J451" s="77"/>
      <c r="K451" s="64"/>
      <c r="L451" s="64"/>
      <c r="M451" s="64"/>
      <c r="N451" s="64"/>
      <c r="O451" s="64"/>
      <c r="P451" s="64"/>
      <c r="Q451" s="64"/>
      <c r="R451" s="83"/>
      <c r="S451" s="83"/>
      <c r="T451" s="64"/>
      <c r="U451" s="64"/>
      <c r="V451" s="84"/>
      <c r="W451" s="85"/>
      <c r="X451" s="86"/>
      <c r="Y451" s="86"/>
    </row>
    <row r="452" spans="1:25">
      <c r="A452" s="60"/>
      <c r="B452" s="61"/>
      <c r="C452" s="61"/>
      <c r="D452" s="61"/>
      <c r="E452" s="62"/>
      <c r="F452" s="63"/>
      <c r="G452" s="64"/>
      <c r="H452" s="65"/>
      <c r="I452" s="65"/>
      <c r="J452" s="77"/>
      <c r="K452" s="64"/>
      <c r="L452" s="64"/>
      <c r="M452" s="64"/>
      <c r="N452" s="64"/>
      <c r="O452" s="64"/>
      <c r="P452" s="64"/>
      <c r="Q452" s="64"/>
      <c r="R452" s="83"/>
      <c r="S452" s="83"/>
      <c r="T452" s="64"/>
      <c r="U452" s="64"/>
      <c r="V452" s="84"/>
      <c r="W452" s="85"/>
      <c r="X452" s="86"/>
      <c r="Y452" s="86"/>
    </row>
    <row r="453" spans="1:25">
      <c r="A453" s="60"/>
      <c r="B453" s="61"/>
      <c r="C453" s="61"/>
      <c r="D453" s="61"/>
      <c r="E453" s="62"/>
      <c r="F453" s="63"/>
      <c r="G453" s="64"/>
      <c r="H453" s="65"/>
      <c r="I453" s="65"/>
      <c r="J453" s="77"/>
      <c r="K453" s="64"/>
      <c r="L453" s="64"/>
      <c r="M453" s="64"/>
      <c r="N453" s="64"/>
      <c r="O453" s="64"/>
      <c r="P453" s="64"/>
      <c r="Q453" s="64"/>
      <c r="R453" s="83"/>
      <c r="S453" s="83"/>
      <c r="T453" s="64"/>
      <c r="U453" s="64"/>
      <c r="V453" s="84"/>
      <c r="W453" s="85"/>
      <c r="X453" s="86"/>
      <c r="Y453" s="86"/>
    </row>
    <row r="454" spans="1:25">
      <c r="A454" s="60"/>
      <c r="B454" s="61"/>
      <c r="C454" s="61"/>
      <c r="D454" s="61"/>
      <c r="E454" s="62"/>
      <c r="F454" s="63"/>
      <c r="G454" s="64"/>
      <c r="H454" s="65"/>
      <c r="I454" s="65"/>
      <c r="J454" s="77"/>
      <c r="K454" s="64"/>
      <c r="L454" s="64"/>
      <c r="M454" s="64"/>
      <c r="N454" s="64"/>
      <c r="O454" s="64"/>
      <c r="P454" s="64"/>
      <c r="Q454" s="64"/>
      <c r="R454" s="83"/>
      <c r="S454" s="83"/>
      <c r="T454" s="64"/>
      <c r="U454" s="64"/>
      <c r="V454" s="84"/>
      <c r="W454" s="85"/>
      <c r="X454" s="86"/>
      <c r="Y454" s="86"/>
    </row>
    <row r="455" spans="1:25">
      <c r="A455" s="60"/>
      <c r="B455" s="61"/>
      <c r="C455" s="61"/>
      <c r="D455" s="61"/>
      <c r="E455" s="62"/>
      <c r="F455" s="63"/>
      <c r="G455" s="64"/>
      <c r="H455" s="65"/>
      <c r="I455" s="65"/>
      <c r="J455" s="77"/>
      <c r="K455" s="64"/>
      <c r="L455" s="64"/>
      <c r="M455" s="64"/>
      <c r="N455" s="64"/>
      <c r="O455" s="64"/>
      <c r="P455" s="64"/>
      <c r="Q455" s="64"/>
      <c r="R455" s="83"/>
      <c r="S455" s="83"/>
      <c r="T455" s="64"/>
      <c r="U455" s="64"/>
      <c r="V455" s="84"/>
      <c r="W455" s="85"/>
      <c r="X455" s="86"/>
      <c r="Y455" s="86"/>
    </row>
    <row r="456" spans="1:25">
      <c r="A456" s="60"/>
      <c r="B456" s="61"/>
      <c r="C456" s="61"/>
      <c r="D456" s="61"/>
      <c r="E456" s="62"/>
      <c r="F456" s="63"/>
      <c r="G456" s="64"/>
      <c r="H456" s="65"/>
      <c r="I456" s="65"/>
      <c r="J456" s="77"/>
      <c r="K456" s="64"/>
      <c r="L456" s="64"/>
      <c r="M456" s="64"/>
      <c r="N456" s="64"/>
      <c r="O456" s="64"/>
      <c r="P456" s="64"/>
      <c r="Q456" s="64"/>
      <c r="R456" s="83"/>
      <c r="S456" s="83"/>
      <c r="T456" s="64"/>
      <c r="U456" s="64"/>
      <c r="V456" s="84"/>
      <c r="W456" s="85"/>
      <c r="X456" s="86"/>
      <c r="Y456" s="86"/>
    </row>
    <row r="457" spans="1:25">
      <c r="A457" s="60"/>
      <c r="B457" s="61"/>
      <c r="C457" s="61"/>
      <c r="D457" s="61"/>
      <c r="E457" s="62"/>
      <c r="F457" s="63"/>
      <c r="G457" s="64"/>
      <c r="H457" s="65"/>
      <c r="I457" s="65"/>
      <c r="J457" s="77"/>
      <c r="K457" s="64"/>
      <c r="L457" s="64"/>
      <c r="M457" s="64"/>
      <c r="N457" s="64"/>
      <c r="O457" s="64"/>
      <c r="P457" s="64"/>
      <c r="Q457" s="64"/>
      <c r="R457" s="83"/>
      <c r="S457" s="83"/>
      <c r="T457" s="64"/>
      <c r="U457" s="64"/>
      <c r="V457" s="84"/>
      <c r="W457" s="85"/>
      <c r="X457" s="86"/>
      <c r="Y457" s="86"/>
    </row>
    <row r="458" spans="1:25">
      <c r="A458" s="60"/>
      <c r="B458" s="61"/>
      <c r="C458" s="61"/>
      <c r="D458" s="61"/>
      <c r="E458" s="62"/>
      <c r="F458" s="63"/>
      <c r="G458" s="64"/>
      <c r="H458" s="65"/>
      <c r="I458" s="65"/>
      <c r="J458" s="77"/>
      <c r="K458" s="64"/>
      <c r="L458" s="64"/>
      <c r="M458" s="64"/>
      <c r="N458" s="64"/>
      <c r="O458" s="64"/>
      <c r="P458" s="64"/>
      <c r="Q458" s="64"/>
      <c r="R458" s="83"/>
      <c r="S458" s="83"/>
      <c r="T458" s="64"/>
      <c r="U458" s="64"/>
      <c r="V458" s="84"/>
      <c r="W458" s="85"/>
      <c r="X458" s="86"/>
      <c r="Y458" s="86"/>
    </row>
    <row r="459" spans="1:25">
      <c r="A459" s="60"/>
      <c r="B459" s="61"/>
      <c r="C459" s="61"/>
      <c r="D459" s="61"/>
      <c r="E459" s="62"/>
      <c r="F459" s="63"/>
      <c r="G459" s="64"/>
      <c r="H459" s="65"/>
      <c r="I459" s="65"/>
      <c r="J459" s="77"/>
      <c r="K459" s="64"/>
      <c r="L459" s="64"/>
      <c r="M459" s="64"/>
      <c r="N459" s="64"/>
      <c r="O459" s="64"/>
      <c r="P459" s="64"/>
      <c r="Q459" s="64"/>
      <c r="R459" s="83"/>
      <c r="S459" s="83"/>
      <c r="T459" s="64"/>
      <c r="U459" s="64"/>
      <c r="V459" s="84"/>
      <c r="W459" s="85"/>
      <c r="X459" s="86"/>
      <c r="Y459" s="86"/>
    </row>
    <row r="460" spans="1:25">
      <c r="A460" s="60"/>
      <c r="B460" s="61"/>
      <c r="C460" s="61"/>
      <c r="D460" s="61"/>
      <c r="E460" s="62"/>
      <c r="F460" s="63"/>
      <c r="G460" s="64"/>
      <c r="H460" s="65"/>
      <c r="I460" s="65"/>
      <c r="J460" s="77"/>
      <c r="K460" s="64"/>
      <c r="L460" s="64"/>
      <c r="M460" s="64"/>
      <c r="N460" s="64"/>
      <c r="O460" s="64"/>
      <c r="P460" s="64"/>
      <c r="Q460" s="64"/>
      <c r="R460" s="83"/>
      <c r="S460" s="83"/>
      <c r="T460" s="64"/>
      <c r="U460" s="64"/>
      <c r="V460" s="84"/>
      <c r="W460" s="85"/>
      <c r="X460" s="86"/>
      <c r="Y460" s="86"/>
    </row>
    <row r="461" spans="1:25">
      <c r="A461" s="60"/>
      <c r="B461" s="61"/>
      <c r="C461" s="61"/>
      <c r="D461" s="61"/>
      <c r="E461" s="62"/>
      <c r="F461" s="63"/>
      <c r="G461" s="64"/>
      <c r="H461" s="65"/>
      <c r="I461" s="65"/>
      <c r="J461" s="77"/>
      <c r="K461" s="64"/>
      <c r="L461" s="64"/>
      <c r="M461" s="64"/>
      <c r="N461" s="64"/>
      <c r="O461" s="64"/>
      <c r="P461" s="64"/>
      <c r="Q461" s="64"/>
      <c r="R461" s="83"/>
      <c r="S461" s="83"/>
      <c r="T461" s="64"/>
      <c r="U461" s="64"/>
      <c r="V461" s="84"/>
      <c r="W461" s="85"/>
      <c r="X461" s="86"/>
      <c r="Y461" s="86"/>
    </row>
    <row r="462" spans="1:25">
      <c r="A462" s="60"/>
      <c r="B462" s="61"/>
      <c r="C462" s="61"/>
      <c r="D462" s="61"/>
      <c r="E462" s="62"/>
      <c r="F462" s="63"/>
      <c r="G462" s="64"/>
      <c r="H462" s="65"/>
      <c r="I462" s="65"/>
      <c r="J462" s="77"/>
      <c r="K462" s="64"/>
      <c r="L462" s="64"/>
      <c r="M462" s="64"/>
      <c r="N462" s="64"/>
      <c r="O462" s="64"/>
      <c r="P462" s="64"/>
      <c r="Q462" s="64"/>
      <c r="R462" s="83"/>
      <c r="S462" s="83"/>
      <c r="T462" s="64"/>
      <c r="U462" s="64"/>
      <c r="V462" s="84"/>
      <c r="W462" s="85"/>
      <c r="X462" s="86"/>
      <c r="Y462" s="86"/>
    </row>
    <row r="463" spans="1:25">
      <c r="A463" s="60"/>
      <c r="B463" s="61"/>
      <c r="C463" s="61"/>
      <c r="D463" s="61"/>
      <c r="E463" s="62"/>
      <c r="F463" s="63"/>
      <c r="G463" s="64"/>
      <c r="H463" s="65"/>
      <c r="I463" s="65"/>
      <c r="J463" s="77"/>
      <c r="K463" s="64"/>
      <c r="L463" s="64"/>
      <c r="M463" s="64"/>
      <c r="N463" s="64"/>
      <c r="O463" s="64"/>
      <c r="P463" s="64"/>
      <c r="Q463" s="64"/>
      <c r="R463" s="83"/>
      <c r="S463" s="83"/>
      <c r="T463" s="64"/>
      <c r="U463" s="64"/>
      <c r="V463" s="84"/>
      <c r="W463" s="85"/>
      <c r="X463" s="86"/>
      <c r="Y463" s="86"/>
    </row>
    <row r="464" spans="1:25">
      <c r="A464" s="60"/>
      <c r="B464" s="61"/>
      <c r="C464" s="61"/>
      <c r="D464" s="61"/>
      <c r="E464" s="62"/>
      <c r="F464" s="63"/>
      <c r="G464" s="64"/>
      <c r="H464" s="65"/>
      <c r="I464" s="65"/>
      <c r="J464" s="77"/>
      <c r="K464" s="64"/>
      <c r="L464" s="64"/>
      <c r="M464" s="64"/>
      <c r="N464" s="64"/>
      <c r="O464" s="64"/>
      <c r="P464" s="64"/>
      <c r="Q464" s="64"/>
      <c r="R464" s="83"/>
      <c r="S464" s="83"/>
      <c r="T464" s="64"/>
      <c r="U464" s="64"/>
      <c r="V464" s="84"/>
      <c r="W464" s="85"/>
      <c r="X464" s="86"/>
      <c r="Y464" s="86"/>
    </row>
    <row r="465" spans="1:25">
      <c r="A465" s="60"/>
      <c r="B465" s="61"/>
      <c r="C465" s="61"/>
      <c r="D465" s="61"/>
      <c r="E465" s="62"/>
      <c r="F465" s="63"/>
      <c r="G465" s="64"/>
      <c r="H465" s="65"/>
      <c r="I465" s="65"/>
      <c r="J465" s="77"/>
      <c r="K465" s="64"/>
      <c r="L465" s="64"/>
      <c r="M465" s="64"/>
      <c r="N465" s="64"/>
      <c r="O465" s="64"/>
      <c r="P465" s="64"/>
      <c r="Q465" s="64"/>
      <c r="R465" s="83"/>
      <c r="S465" s="83"/>
      <c r="T465" s="64"/>
      <c r="U465" s="64"/>
      <c r="V465" s="84"/>
      <c r="W465" s="85"/>
      <c r="X465" s="86"/>
      <c r="Y465" s="86"/>
    </row>
    <row r="466" spans="1:25">
      <c r="A466" s="60"/>
      <c r="B466" s="61"/>
      <c r="C466" s="61"/>
      <c r="D466" s="61"/>
      <c r="E466" s="62"/>
      <c r="F466" s="63"/>
      <c r="G466" s="64"/>
      <c r="H466" s="65"/>
      <c r="I466" s="65"/>
      <c r="J466" s="77"/>
      <c r="K466" s="64"/>
      <c r="L466" s="64"/>
      <c r="M466" s="64"/>
      <c r="N466" s="64"/>
      <c r="O466" s="64"/>
      <c r="P466" s="64"/>
      <c r="Q466" s="64"/>
      <c r="R466" s="83"/>
      <c r="S466" s="83"/>
      <c r="T466" s="64"/>
      <c r="U466" s="64"/>
      <c r="V466" s="84"/>
      <c r="W466" s="85"/>
      <c r="X466" s="86"/>
      <c r="Y466" s="86"/>
    </row>
    <row r="467" spans="1:25">
      <c r="A467" s="60"/>
      <c r="B467" s="61"/>
      <c r="C467" s="61"/>
      <c r="D467" s="61"/>
      <c r="E467" s="62"/>
      <c r="F467" s="63"/>
      <c r="G467" s="64"/>
      <c r="H467" s="65"/>
      <c r="I467" s="65"/>
      <c r="J467" s="77"/>
      <c r="K467" s="64"/>
      <c r="L467" s="64"/>
      <c r="M467" s="64"/>
      <c r="N467" s="64"/>
      <c r="O467" s="64"/>
      <c r="P467" s="64"/>
      <c r="Q467" s="64"/>
      <c r="R467" s="83"/>
      <c r="S467" s="83"/>
      <c r="T467" s="64"/>
      <c r="U467" s="64"/>
      <c r="V467" s="84"/>
      <c r="W467" s="85"/>
      <c r="X467" s="86"/>
      <c r="Y467" s="86"/>
    </row>
    <row r="468" spans="1:25">
      <c r="A468" s="60"/>
      <c r="B468" s="61"/>
      <c r="C468" s="61"/>
      <c r="D468" s="61"/>
      <c r="E468" s="62"/>
      <c r="F468" s="63"/>
      <c r="G468" s="64"/>
      <c r="H468" s="65"/>
      <c r="I468" s="65"/>
      <c r="J468" s="77"/>
      <c r="K468" s="64"/>
      <c r="L468" s="64"/>
      <c r="M468" s="64"/>
      <c r="N468" s="64"/>
      <c r="O468" s="64"/>
      <c r="P468" s="64"/>
      <c r="Q468" s="64"/>
      <c r="R468" s="83"/>
      <c r="S468" s="83"/>
      <c r="T468" s="64"/>
      <c r="U468" s="64"/>
      <c r="V468" s="84"/>
      <c r="W468" s="85"/>
      <c r="X468" s="86"/>
      <c r="Y468" s="86"/>
    </row>
    <row r="469" spans="1:25">
      <c r="A469" s="60"/>
      <c r="B469" s="61"/>
      <c r="C469" s="61"/>
      <c r="D469" s="61"/>
      <c r="E469" s="62"/>
      <c r="F469" s="63"/>
      <c r="G469" s="64"/>
      <c r="H469" s="65"/>
      <c r="I469" s="65"/>
      <c r="J469" s="77"/>
      <c r="K469" s="64"/>
      <c r="L469" s="64"/>
      <c r="M469" s="64"/>
      <c r="N469" s="64"/>
      <c r="O469" s="64"/>
      <c r="P469" s="64"/>
      <c r="Q469" s="64"/>
      <c r="R469" s="83"/>
      <c r="S469" s="83"/>
      <c r="T469" s="64"/>
      <c r="U469" s="64"/>
      <c r="V469" s="84"/>
      <c r="W469" s="85"/>
      <c r="X469" s="86"/>
      <c r="Y469" s="86"/>
    </row>
    <row r="470" spans="1:25">
      <c r="A470" s="60"/>
      <c r="B470" s="61"/>
      <c r="C470" s="61"/>
      <c r="D470" s="61"/>
      <c r="E470" s="62"/>
      <c r="F470" s="63"/>
      <c r="G470" s="64"/>
      <c r="H470" s="65"/>
      <c r="I470" s="65"/>
      <c r="J470" s="77"/>
      <c r="K470" s="64"/>
      <c r="L470" s="64"/>
      <c r="M470" s="64"/>
      <c r="N470" s="64"/>
      <c r="O470" s="64"/>
      <c r="P470" s="64"/>
      <c r="Q470" s="64"/>
      <c r="R470" s="83"/>
      <c r="S470" s="83"/>
      <c r="T470" s="64"/>
      <c r="U470" s="64"/>
      <c r="V470" s="84"/>
      <c r="W470" s="85"/>
      <c r="X470" s="86"/>
      <c r="Y470" s="86"/>
    </row>
    <row r="471" spans="1:25">
      <c r="A471" s="60"/>
      <c r="B471" s="61"/>
      <c r="C471" s="61"/>
      <c r="D471" s="61"/>
      <c r="E471" s="62"/>
      <c r="F471" s="63"/>
      <c r="G471" s="64"/>
      <c r="H471" s="65"/>
      <c r="I471" s="65"/>
      <c r="J471" s="77"/>
      <c r="K471" s="64"/>
      <c r="L471" s="64"/>
      <c r="M471" s="64"/>
      <c r="N471" s="64"/>
      <c r="O471" s="64"/>
      <c r="P471" s="64"/>
      <c r="Q471" s="64"/>
      <c r="R471" s="83"/>
      <c r="S471" s="83"/>
      <c r="T471" s="64"/>
      <c r="U471" s="64"/>
      <c r="V471" s="84"/>
      <c r="W471" s="85"/>
      <c r="X471" s="86"/>
      <c r="Y471" s="86"/>
    </row>
    <row r="472" spans="1:25">
      <c r="A472" s="60"/>
      <c r="B472" s="61"/>
      <c r="C472" s="61"/>
      <c r="D472" s="61"/>
      <c r="E472" s="62"/>
      <c r="F472" s="63"/>
      <c r="G472" s="64"/>
      <c r="H472" s="65"/>
      <c r="I472" s="65"/>
      <c r="J472" s="77"/>
      <c r="K472" s="64"/>
      <c r="L472" s="64"/>
      <c r="M472" s="64"/>
      <c r="N472" s="64"/>
      <c r="O472" s="64"/>
      <c r="P472" s="64"/>
      <c r="Q472" s="64"/>
      <c r="R472" s="83"/>
      <c r="S472" s="83"/>
      <c r="T472" s="64"/>
      <c r="U472" s="64"/>
      <c r="V472" s="84"/>
      <c r="W472" s="85"/>
      <c r="X472" s="86"/>
      <c r="Y472" s="86"/>
    </row>
    <row r="473" spans="1:25">
      <c r="A473" s="60"/>
      <c r="B473" s="61"/>
      <c r="C473" s="61"/>
      <c r="D473" s="61"/>
      <c r="E473" s="62"/>
      <c r="F473" s="63"/>
      <c r="G473" s="64"/>
      <c r="H473" s="65"/>
      <c r="I473" s="65"/>
      <c r="J473" s="77"/>
      <c r="K473" s="64"/>
      <c r="L473" s="64"/>
      <c r="M473" s="64"/>
      <c r="N473" s="64"/>
      <c r="O473" s="64"/>
      <c r="P473" s="64"/>
      <c r="Q473" s="64"/>
      <c r="R473" s="83"/>
      <c r="S473" s="83"/>
      <c r="T473" s="64"/>
      <c r="U473" s="64"/>
      <c r="V473" s="84"/>
      <c r="W473" s="85"/>
      <c r="X473" s="86"/>
      <c r="Y473" s="86"/>
    </row>
    <row r="474" spans="1:25">
      <c r="A474" s="60"/>
      <c r="B474" s="61"/>
      <c r="C474" s="61"/>
      <c r="D474" s="61"/>
      <c r="E474" s="62"/>
      <c r="F474" s="63"/>
      <c r="G474" s="64"/>
      <c r="H474" s="65"/>
      <c r="I474" s="65"/>
      <c r="J474" s="77"/>
      <c r="K474" s="64"/>
      <c r="L474" s="64"/>
      <c r="M474" s="64"/>
      <c r="N474" s="64"/>
      <c r="O474" s="64"/>
      <c r="P474" s="64"/>
      <c r="Q474" s="64"/>
      <c r="R474" s="83"/>
      <c r="S474" s="83"/>
      <c r="T474" s="64"/>
      <c r="U474" s="64"/>
      <c r="V474" s="84"/>
      <c r="W474" s="85"/>
      <c r="X474" s="86"/>
      <c r="Y474" s="86"/>
    </row>
    <row r="475" spans="1:25">
      <c r="A475" s="60"/>
      <c r="B475" s="61"/>
      <c r="C475" s="61"/>
      <c r="D475" s="61"/>
      <c r="E475" s="62"/>
      <c r="F475" s="63"/>
      <c r="G475" s="64"/>
      <c r="H475" s="65"/>
      <c r="I475" s="65"/>
      <c r="J475" s="77"/>
      <c r="K475" s="64"/>
      <c r="L475" s="64"/>
      <c r="M475" s="64"/>
      <c r="N475" s="64"/>
      <c r="O475" s="64"/>
      <c r="P475" s="64"/>
      <c r="Q475" s="64"/>
      <c r="R475" s="83"/>
      <c r="S475" s="83"/>
      <c r="T475" s="64"/>
      <c r="U475" s="64"/>
      <c r="V475" s="84"/>
      <c r="W475" s="85"/>
      <c r="X475" s="86"/>
      <c r="Y475" s="86"/>
    </row>
    <row r="476" spans="1:25">
      <c r="A476" s="60"/>
      <c r="B476" s="61"/>
      <c r="C476" s="61"/>
      <c r="D476" s="61"/>
      <c r="E476" s="62"/>
      <c r="F476" s="63"/>
      <c r="G476" s="64"/>
      <c r="H476" s="65"/>
      <c r="I476" s="65"/>
      <c r="J476" s="77"/>
      <c r="K476" s="64"/>
      <c r="L476" s="64"/>
      <c r="M476" s="64"/>
      <c r="N476" s="64"/>
      <c r="O476" s="64"/>
      <c r="P476" s="64"/>
      <c r="Q476" s="64"/>
      <c r="R476" s="83"/>
      <c r="S476" s="83"/>
      <c r="T476" s="64"/>
      <c r="U476" s="64"/>
      <c r="V476" s="84"/>
      <c r="W476" s="85"/>
      <c r="X476" s="86"/>
      <c r="Y476" s="86"/>
    </row>
    <row r="477" spans="1:25">
      <c r="A477" s="60"/>
      <c r="B477" s="61"/>
      <c r="C477" s="61"/>
      <c r="D477" s="61"/>
      <c r="E477" s="62"/>
      <c r="F477" s="63"/>
      <c r="G477" s="64"/>
      <c r="H477" s="65"/>
      <c r="I477" s="65"/>
      <c r="J477" s="77"/>
      <c r="K477" s="64"/>
      <c r="L477" s="64"/>
      <c r="M477" s="64"/>
      <c r="N477" s="64"/>
      <c r="O477" s="64"/>
      <c r="P477" s="64"/>
      <c r="Q477" s="64"/>
      <c r="R477" s="83"/>
      <c r="S477" s="83"/>
      <c r="T477" s="64"/>
      <c r="U477" s="64"/>
      <c r="V477" s="84"/>
      <c r="W477" s="85"/>
      <c r="X477" s="86"/>
      <c r="Y477" s="86"/>
    </row>
    <row r="478" spans="1:25">
      <c r="A478" s="60"/>
      <c r="B478" s="61"/>
      <c r="C478" s="61"/>
      <c r="D478" s="61"/>
      <c r="E478" s="62"/>
      <c r="F478" s="63"/>
      <c r="G478" s="64"/>
      <c r="H478" s="65"/>
      <c r="I478" s="65"/>
      <c r="J478" s="77"/>
      <c r="K478" s="64"/>
      <c r="L478" s="64"/>
      <c r="M478" s="64"/>
      <c r="N478" s="64"/>
      <c r="O478" s="64"/>
      <c r="P478" s="64"/>
      <c r="Q478" s="64"/>
      <c r="R478" s="83"/>
      <c r="S478" s="83"/>
      <c r="T478" s="64"/>
      <c r="U478" s="64"/>
      <c r="V478" s="84"/>
      <c r="W478" s="85"/>
      <c r="X478" s="86"/>
      <c r="Y478" s="86"/>
    </row>
    <row r="479" spans="1:25">
      <c r="A479" s="60"/>
      <c r="B479" s="61"/>
      <c r="C479" s="61"/>
      <c r="D479" s="61"/>
      <c r="E479" s="62"/>
      <c r="F479" s="63"/>
      <c r="G479" s="64"/>
      <c r="H479" s="65"/>
      <c r="I479" s="65"/>
      <c r="J479" s="77"/>
      <c r="K479" s="64"/>
      <c r="L479" s="64"/>
      <c r="M479" s="64"/>
      <c r="N479" s="64"/>
      <c r="O479" s="64"/>
      <c r="P479" s="64"/>
      <c r="Q479" s="64"/>
      <c r="R479" s="83"/>
      <c r="S479" s="83"/>
      <c r="T479" s="64"/>
      <c r="U479" s="64"/>
      <c r="V479" s="84"/>
      <c r="W479" s="85"/>
      <c r="X479" s="86"/>
      <c r="Y479" s="86"/>
    </row>
    <row r="480" spans="1:25">
      <c r="A480" s="60"/>
      <c r="B480" s="61"/>
      <c r="C480" s="61"/>
      <c r="D480" s="61"/>
      <c r="E480" s="62"/>
      <c r="F480" s="63"/>
      <c r="G480" s="64"/>
      <c r="H480" s="65"/>
      <c r="I480" s="65"/>
      <c r="J480" s="77"/>
      <c r="K480" s="64"/>
      <c r="L480" s="64"/>
      <c r="M480" s="64"/>
      <c r="N480" s="64"/>
      <c r="O480" s="64"/>
      <c r="P480" s="64"/>
      <c r="Q480" s="64"/>
      <c r="R480" s="83"/>
      <c r="S480" s="83"/>
      <c r="T480" s="64"/>
      <c r="U480" s="64"/>
      <c r="V480" s="84"/>
      <c r="W480" s="85"/>
      <c r="X480" s="86"/>
      <c r="Y480" s="86"/>
    </row>
    <row r="481" spans="1:25">
      <c r="A481" s="60"/>
      <c r="B481" s="61"/>
      <c r="C481" s="61"/>
      <c r="D481" s="61"/>
      <c r="E481" s="62"/>
      <c r="F481" s="63"/>
      <c r="G481" s="64"/>
      <c r="H481" s="65"/>
      <c r="I481" s="65"/>
      <c r="J481" s="77"/>
      <c r="K481" s="64"/>
      <c r="L481" s="64"/>
      <c r="M481" s="64"/>
      <c r="N481" s="64"/>
      <c r="O481" s="64"/>
      <c r="P481" s="64"/>
      <c r="Q481" s="64"/>
      <c r="R481" s="83"/>
      <c r="S481" s="83"/>
      <c r="T481" s="64"/>
      <c r="U481" s="64"/>
      <c r="V481" s="84"/>
      <c r="W481" s="85"/>
      <c r="X481" s="86"/>
      <c r="Y481" s="86"/>
    </row>
    <row r="482" spans="1:25">
      <c r="A482" s="60"/>
      <c r="B482" s="61"/>
      <c r="C482" s="61"/>
      <c r="D482" s="61"/>
      <c r="E482" s="62"/>
      <c r="F482" s="63"/>
      <c r="G482" s="64"/>
      <c r="H482" s="65"/>
      <c r="I482" s="65"/>
      <c r="J482" s="77"/>
      <c r="K482" s="64"/>
      <c r="L482" s="64"/>
      <c r="M482" s="64"/>
      <c r="N482" s="64"/>
      <c r="O482" s="64"/>
      <c r="P482" s="64"/>
      <c r="Q482" s="64"/>
      <c r="R482" s="83"/>
      <c r="S482" s="83"/>
      <c r="T482" s="64"/>
      <c r="U482" s="64"/>
      <c r="V482" s="84"/>
      <c r="W482" s="85"/>
      <c r="X482" s="86"/>
      <c r="Y482" s="86"/>
    </row>
    <row r="483" spans="1:25">
      <c r="A483" s="60"/>
      <c r="B483" s="61"/>
      <c r="C483" s="61"/>
      <c r="D483" s="61"/>
      <c r="E483" s="62"/>
      <c r="F483" s="63"/>
      <c r="G483" s="64"/>
      <c r="H483" s="65"/>
      <c r="I483" s="65"/>
      <c r="J483" s="77"/>
      <c r="K483" s="64"/>
      <c r="L483" s="64"/>
      <c r="M483" s="64"/>
      <c r="N483" s="64"/>
      <c r="O483" s="64"/>
      <c r="P483" s="64"/>
      <c r="Q483" s="64"/>
      <c r="R483" s="83"/>
      <c r="S483" s="83"/>
      <c r="T483" s="64"/>
      <c r="U483" s="64"/>
      <c r="V483" s="84"/>
      <c r="W483" s="85"/>
      <c r="X483" s="86"/>
      <c r="Y483" s="86"/>
    </row>
    <row r="484" spans="1:25">
      <c r="A484" s="60"/>
      <c r="B484" s="61"/>
      <c r="C484" s="61"/>
      <c r="D484" s="61"/>
      <c r="E484" s="62"/>
      <c r="F484" s="63"/>
      <c r="G484" s="64"/>
      <c r="H484" s="65"/>
      <c r="I484" s="65"/>
      <c r="J484" s="77"/>
      <c r="K484" s="64"/>
      <c r="L484" s="64"/>
      <c r="M484" s="64"/>
      <c r="N484" s="64"/>
      <c r="O484" s="64"/>
      <c r="P484" s="64"/>
      <c r="Q484" s="64"/>
      <c r="R484" s="83"/>
      <c r="S484" s="83"/>
      <c r="T484" s="64"/>
      <c r="U484" s="64"/>
      <c r="V484" s="84"/>
      <c r="W484" s="85"/>
      <c r="X484" s="86"/>
      <c r="Y484" s="86"/>
    </row>
    <row r="485" spans="1:25">
      <c r="A485" s="60"/>
      <c r="B485" s="61"/>
      <c r="C485" s="61"/>
      <c r="D485" s="61"/>
      <c r="E485" s="62"/>
      <c r="F485" s="63"/>
      <c r="G485" s="64"/>
      <c r="H485" s="65"/>
      <c r="I485" s="65"/>
      <c r="J485" s="77"/>
      <c r="K485" s="64"/>
      <c r="L485" s="64"/>
      <c r="M485" s="64"/>
      <c r="N485" s="64"/>
      <c r="O485" s="64"/>
      <c r="P485" s="64"/>
      <c r="Q485" s="64"/>
      <c r="R485" s="83"/>
      <c r="S485" s="83"/>
      <c r="T485" s="64"/>
      <c r="U485" s="64"/>
      <c r="V485" s="84"/>
      <c r="W485" s="85"/>
      <c r="X485" s="86"/>
      <c r="Y485" s="86"/>
    </row>
    <row r="486" spans="1:25">
      <c r="A486" s="60"/>
      <c r="B486" s="61"/>
      <c r="C486" s="61"/>
      <c r="D486" s="61"/>
      <c r="E486" s="62"/>
      <c r="F486" s="63"/>
      <c r="G486" s="64"/>
      <c r="H486" s="65"/>
      <c r="I486" s="65"/>
      <c r="J486" s="77"/>
      <c r="K486" s="64"/>
      <c r="L486" s="64"/>
      <c r="M486" s="64"/>
      <c r="N486" s="64"/>
      <c r="O486" s="64"/>
      <c r="P486" s="64"/>
      <c r="Q486" s="64"/>
      <c r="R486" s="83"/>
      <c r="S486" s="83"/>
      <c r="T486" s="64"/>
      <c r="U486" s="64"/>
      <c r="V486" s="84"/>
      <c r="W486" s="85"/>
      <c r="X486" s="86"/>
      <c r="Y486" s="86"/>
    </row>
    <row r="487" spans="1:25">
      <c r="A487" s="60"/>
      <c r="B487" s="61"/>
      <c r="C487" s="61"/>
      <c r="D487" s="61"/>
      <c r="E487" s="62"/>
      <c r="F487" s="63"/>
      <c r="G487" s="64"/>
      <c r="H487" s="65"/>
      <c r="I487" s="65"/>
      <c r="J487" s="77"/>
      <c r="K487" s="64"/>
      <c r="L487" s="64"/>
      <c r="M487" s="64"/>
      <c r="N487" s="64"/>
      <c r="O487" s="64"/>
      <c r="P487" s="64"/>
      <c r="Q487" s="64"/>
      <c r="R487" s="83"/>
      <c r="S487" s="83"/>
      <c r="T487" s="64"/>
      <c r="U487" s="64"/>
      <c r="V487" s="84"/>
      <c r="W487" s="85"/>
      <c r="X487" s="86"/>
      <c r="Y487" s="86"/>
    </row>
    <row r="488" spans="1:25">
      <c r="A488" s="60"/>
      <c r="B488" s="61"/>
      <c r="C488" s="61"/>
      <c r="D488" s="61"/>
      <c r="E488" s="62"/>
      <c r="F488" s="63"/>
      <c r="G488" s="64"/>
      <c r="H488" s="65"/>
      <c r="I488" s="65"/>
      <c r="J488" s="77"/>
      <c r="K488" s="64"/>
      <c r="L488" s="64"/>
      <c r="M488" s="64"/>
      <c r="N488" s="64"/>
      <c r="O488" s="64"/>
      <c r="P488" s="64"/>
      <c r="Q488" s="64"/>
      <c r="R488" s="83"/>
      <c r="S488" s="83"/>
      <c r="T488" s="64"/>
      <c r="U488" s="64"/>
      <c r="V488" s="84"/>
      <c r="W488" s="85"/>
      <c r="X488" s="86"/>
      <c r="Y488" s="86"/>
    </row>
    <row r="489" spans="1:25">
      <c r="A489" s="60"/>
      <c r="B489" s="61"/>
      <c r="C489" s="61"/>
      <c r="D489" s="61"/>
      <c r="E489" s="62"/>
      <c r="F489" s="63"/>
      <c r="G489" s="64"/>
      <c r="H489" s="65"/>
      <c r="I489" s="65"/>
      <c r="J489" s="77"/>
      <c r="K489" s="64"/>
      <c r="L489" s="64"/>
      <c r="M489" s="64"/>
      <c r="N489" s="64"/>
      <c r="O489" s="64"/>
      <c r="P489" s="64"/>
      <c r="Q489" s="64"/>
      <c r="R489" s="83"/>
      <c r="S489" s="83"/>
      <c r="T489" s="64"/>
      <c r="U489" s="64"/>
      <c r="V489" s="84"/>
      <c r="W489" s="85"/>
      <c r="X489" s="86"/>
      <c r="Y489" s="86"/>
    </row>
    <row r="490" spans="1:25">
      <c r="A490" s="60"/>
      <c r="B490" s="61"/>
      <c r="C490" s="61"/>
      <c r="D490" s="61"/>
      <c r="E490" s="62"/>
      <c r="F490" s="63"/>
      <c r="G490" s="64"/>
      <c r="H490" s="65"/>
      <c r="I490" s="65"/>
      <c r="J490" s="77"/>
      <c r="K490" s="64"/>
      <c r="L490" s="64"/>
      <c r="M490" s="64"/>
      <c r="N490" s="64"/>
      <c r="O490" s="64"/>
      <c r="P490" s="64"/>
      <c r="Q490" s="64"/>
      <c r="R490" s="83"/>
      <c r="S490" s="83"/>
      <c r="T490" s="64"/>
      <c r="U490" s="64"/>
      <c r="V490" s="84"/>
      <c r="W490" s="85"/>
      <c r="X490" s="86"/>
      <c r="Y490" s="86"/>
    </row>
    <row r="491" spans="1:25">
      <c r="A491" s="60"/>
      <c r="B491" s="61"/>
      <c r="C491" s="61"/>
      <c r="D491" s="61"/>
      <c r="E491" s="62"/>
      <c r="F491" s="63"/>
      <c r="G491" s="64"/>
      <c r="H491" s="65"/>
      <c r="I491" s="65"/>
      <c r="J491" s="77"/>
      <c r="K491" s="64"/>
      <c r="L491" s="64"/>
      <c r="M491" s="64"/>
      <c r="N491" s="64"/>
      <c r="O491" s="64"/>
      <c r="P491" s="64"/>
      <c r="Q491" s="64"/>
      <c r="R491" s="83"/>
      <c r="S491" s="83"/>
      <c r="T491" s="64"/>
      <c r="U491" s="64"/>
      <c r="V491" s="84"/>
      <c r="W491" s="85"/>
      <c r="X491" s="86"/>
      <c r="Y491" s="86"/>
    </row>
    <row r="492" spans="1:25">
      <c r="A492" s="60"/>
      <c r="B492" s="61"/>
      <c r="C492" s="61"/>
      <c r="D492" s="61"/>
      <c r="E492" s="62"/>
      <c r="F492" s="63"/>
      <c r="G492" s="64"/>
      <c r="H492" s="65"/>
      <c r="I492" s="65"/>
      <c r="J492" s="77"/>
      <c r="K492" s="64"/>
      <c r="L492" s="64"/>
      <c r="M492" s="64"/>
      <c r="N492" s="64"/>
      <c r="O492" s="64"/>
      <c r="P492" s="64"/>
      <c r="Q492" s="64"/>
      <c r="R492" s="83"/>
      <c r="S492" s="83"/>
      <c r="T492" s="64"/>
      <c r="U492" s="64"/>
      <c r="V492" s="84"/>
      <c r="W492" s="85"/>
      <c r="X492" s="86"/>
      <c r="Y492" s="86"/>
    </row>
    <row r="493" spans="1:25">
      <c r="A493" s="60"/>
      <c r="B493" s="61"/>
      <c r="C493" s="61"/>
      <c r="D493" s="61"/>
      <c r="E493" s="62"/>
      <c r="F493" s="63"/>
      <c r="G493" s="64"/>
      <c r="H493" s="65"/>
      <c r="I493" s="65"/>
      <c r="J493" s="77"/>
      <c r="K493" s="64"/>
      <c r="L493" s="64"/>
      <c r="M493" s="64"/>
      <c r="N493" s="64"/>
      <c r="O493" s="64"/>
      <c r="P493" s="64"/>
      <c r="Q493" s="64"/>
      <c r="R493" s="83"/>
      <c r="S493" s="83"/>
      <c r="T493" s="64"/>
      <c r="U493" s="64"/>
      <c r="V493" s="84"/>
      <c r="W493" s="85"/>
      <c r="X493" s="86"/>
      <c r="Y493" s="86"/>
    </row>
    <row r="494" spans="1:25">
      <c r="A494" s="60"/>
      <c r="B494" s="61"/>
      <c r="C494" s="61"/>
      <c r="D494" s="61"/>
      <c r="E494" s="62"/>
      <c r="F494" s="63"/>
      <c r="G494" s="64"/>
      <c r="H494" s="65"/>
      <c r="I494" s="65"/>
      <c r="J494" s="77"/>
      <c r="K494" s="64"/>
      <c r="L494" s="64"/>
      <c r="M494" s="64"/>
      <c r="N494" s="64"/>
      <c r="O494" s="64"/>
      <c r="P494" s="64"/>
      <c r="Q494" s="64"/>
      <c r="R494" s="83"/>
      <c r="S494" s="83"/>
      <c r="T494" s="64"/>
      <c r="U494" s="64"/>
      <c r="V494" s="84"/>
      <c r="W494" s="85"/>
      <c r="X494" s="86"/>
      <c r="Y494" s="86"/>
    </row>
    <row r="495" spans="1:25">
      <c r="A495" s="60"/>
      <c r="B495" s="61"/>
      <c r="C495" s="61"/>
      <c r="D495" s="61"/>
      <c r="E495" s="62"/>
      <c r="F495" s="63"/>
      <c r="G495" s="64"/>
      <c r="H495" s="65"/>
      <c r="I495" s="65"/>
      <c r="J495" s="77"/>
      <c r="K495" s="64"/>
      <c r="L495" s="64"/>
      <c r="M495" s="64"/>
      <c r="N495" s="64"/>
      <c r="O495" s="64"/>
      <c r="P495" s="64"/>
      <c r="Q495" s="64"/>
      <c r="R495" s="83"/>
      <c r="S495" s="83"/>
      <c r="T495" s="64"/>
      <c r="U495" s="64"/>
      <c r="V495" s="84"/>
      <c r="W495" s="85"/>
      <c r="X495" s="86"/>
      <c r="Y495" s="86"/>
    </row>
    <row r="496" spans="1:25">
      <c r="A496" s="60"/>
      <c r="B496" s="61"/>
      <c r="C496" s="61"/>
      <c r="D496" s="61"/>
      <c r="E496" s="62"/>
      <c r="F496" s="63"/>
      <c r="G496" s="64"/>
      <c r="H496" s="65"/>
      <c r="I496" s="65"/>
      <c r="J496" s="77"/>
      <c r="K496" s="64"/>
      <c r="L496" s="64"/>
      <c r="M496" s="64"/>
      <c r="N496" s="64"/>
      <c r="O496" s="64"/>
      <c r="P496" s="64"/>
      <c r="Q496" s="64"/>
      <c r="R496" s="83"/>
      <c r="S496" s="83"/>
      <c r="T496" s="64"/>
      <c r="U496" s="64"/>
      <c r="V496" s="84"/>
      <c r="W496" s="85"/>
      <c r="X496" s="86"/>
      <c r="Y496" s="86"/>
    </row>
    <row r="497" spans="1:25">
      <c r="A497" s="60"/>
      <c r="B497" s="61"/>
      <c r="C497" s="61"/>
      <c r="D497" s="61"/>
      <c r="E497" s="62"/>
      <c r="F497" s="63"/>
      <c r="G497" s="64"/>
      <c r="H497" s="65"/>
      <c r="I497" s="65"/>
      <c r="J497" s="77"/>
      <c r="K497" s="64"/>
      <c r="L497" s="64"/>
      <c r="M497" s="64"/>
      <c r="N497" s="64"/>
      <c r="O497" s="64"/>
      <c r="P497" s="64"/>
      <c r="Q497" s="64"/>
      <c r="R497" s="83"/>
      <c r="S497" s="83"/>
      <c r="T497" s="64"/>
      <c r="U497" s="64"/>
      <c r="V497" s="84"/>
      <c r="W497" s="85"/>
      <c r="X497" s="86"/>
      <c r="Y497" s="86"/>
    </row>
    <row r="498" spans="1:25">
      <c r="A498" s="60"/>
      <c r="B498" s="61"/>
      <c r="C498" s="61"/>
      <c r="D498" s="61"/>
      <c r="E498" s="62"/>
      <c r="F498" s="63"/>
      <c r="G498" s="64"/>
      <c r="H498" s="65"/>
      <c r="I498" s="65"/>
      <c r="J498" s="77"/>
      <c r="K498" s="64"/>
      <c r="L498" s="64"/>
      <c r="M498" s="64"/>
      <c r="N498" s="64"/>
      <c r="O498" s="64"/>
      <c r="P498" s="64"/>
      <c r="Q498" s="64"/>
      <c r="R498" s="83"/>
      <c r="S498" s="83"/>
      <c r="T498" s="64"/>
      <c r="U498" s="64"/>
      <c r="V498" s="84"/>
      <c r="W498" s="85"/>
      <c r="X498" s="86"/>
      <c r="Y498" s="86"/>
    </row>
    <row r="499" spans="1:25">
      <c r="A499" s="60"/>
      <c r="B499" s="61"/>
      <c r="C499" s="61"/>
      <c r="D499" s="61"/>
      <c r="E499" s="62"/>
      <c r="F499" s="63"/>
      <c r="G499" s="64"/>
      <c r="H499" s="65"/>
      <c r="I499" s="65"/>
      <c r="J499" s="77"/>
      <c r="K499" s="64"/>
      <c r="L499" s="64"/>
      <c r="M499" s="64"/>
      <c r="N499" s="64"/>
      <c r="O499" s="64"/>
      <c r="P499" s="64"/>
      <c r="Q499" s="64"/>
      <c r="R499" s="83"/>
      <c r="S499" s="83"/>
      <c r="T499" s="64"/>
      <c r="U499" s="64"/>
      <c r="V499" s="84"/>
      <c r="W499" s="85"/>
      <c r="X499" s="86"/>
      <c r="Y499" s="86"/>
    </row>
    <row r="500" spans="1:25">
      <c r="A500" s="60"/>
      <c r="B500" s="61"/>
      <c r="C500" s="61"/>
      <c r="D500" s="61"/>
      <c r="E500" s="62"/>
      <c r="F500" s="63"/>
      <c r="G500" s="64"/>
      <c r="H500" s="65"/>
      <c r="I500" s="65"/>
      <c r="J500" s="77"/>
      <c r="K500" s="64"/>
      <c r="L500" s="64"/>
      <c r="M500" s="64"/>
      <c r="N500" s="64"/>
      <c r="O500" s="64"/>
      <c r="P500" s="64"/>
      <c r="Q500" s="64"/>
      <c r="R500" s="83"/>
      <c r="S500" s="83"/>
      <c r="T500" s="64"/>
      <c r="U500" s="64"/>
      <c r="V500" s="84"/>
      <c r="W500" s="85"/>
      <c r="X500" s="86"/>
      <c r="Y500" s="86"/>
    </row>
    <row r="501" spans="1:25">
      <c r="A501" s="60"/>
      <c r="B501" s="61"/>
      <c r="C501" s="61"/>
      <c r="D501" s="61"/>
      <c r="E501" s="62"/>
      <c r="F501" s="63"/>
      <c r="G501" s="64"/>
      <c r="H501" s="65"/>
      <c r="I501" s="65"/>
      <c r="J501" s="77"/>
      <c r="K501" s="64"/>
      <c r="L501" s="64"/>
      <c r="M501" s="64"/>
      <c r="N501" s="64"/>
      <c r="O501" s="64"/>
      <c r="P501" s="64"/>
      <c r="Q501" s="64"/>
      <c r="R501" s="83"/>
      <c r="S501" s="83"/>
      <c r="T501" s="64"/>
      <c r="U501" s="64"/>
      <c r="V501" s="84"/>
      <c r="W501" s="85"/>
      <c r="X501" s="86"/>
      <c r="Y501" s="86"/>
    </row>
    <row r="502" spans="1:25">
      <c r="A502" s="60"/>
      <c r="B502" s="61"/>
      <c r="C502" s="61"/>
      <c r="D502" s="61"/>
      <c r="E502" s="62"/>
      <c r="F502" s="63"/>
      <c r="G502" s="64"/>
      <c r="H502" s="65"/>
      <c r="I502" s="65"/>
      <c r="J502" s="77"/>
      <c r="K502" s="64"/>
      <c r="L502" s="64"/>
      <c r="M502" s="64"/>
      <c r="N502" s="64"/>
      <c r="O502" s="64"/>
      <c r="P502" s="64"/>
      <c r="Q502" s="64"/>
      <c r="R502" s="83"/>
      <c r="S502" s="83"/>
      <c r="T502" s="64"/>
      <c r="U502" s="64"/>
      <c r="V502" s="84"/>
      <c r="W502" s="85"/>
      <c r="X502" s="86"/>
      <c r="Y502" s="86"/>
    </row>
    <row r="503" spans="1:25">
      <c r="A503" s="60"/>
      <c r="B503" s="61"/>
      <c r="C503" s="61"/>
      <c r="D503" s="61"/>
      <c r="E503" s="62"/>
      <c r="F503" s="63"/>
      <c r="G503" s="64"/>
      <c r="H503" s="65"/>
      <c r="I503" s="65"/>
      <c r="J503" s="77"/>
      <c r="K503" s="64"/>
      <c r="L503" s="64"/>
      <c r="M503" s="64"/>
      <c r="N503" s="64"/>
      <c r="O503" s="64"/>
      <c r="P503" s="64"/>
      <c r="Q503" s="64"/>
      <c r="R503" s="83"/>
      <c r="S503" s="83"/>
      <c r="T503" s="64"/>
      <c r="U503" s="64"/>
      <c r="V503" s="84"/>
      <c r="W503" s="85"/>
      <c r="X503" s="86"/>
      <c r="Y503" s="86"/>
    </row>
    <row r="504" spans="1:25">
      <c r="A504" s="60"/>
      <c r="B504" s="61"/>
      <c r="C504" s="61"/>
      <c r="D504" s="61"/>
      <c r="E504" s="62"/>
      <c r="F504" s="63"/>
      <c r="G504" s="64"/>
      <c r="H504" s="65"/>
      <c r="I504" s="65"/>
      <c r="J504" s="77"/>
      <c r="K504" s="64"/>
      <c r="L504" s="64"/>
      <c r="M504" s="64"/>
      <c r="N504" s="64"/>
      <c r="O504" s="64"/>
      <c r="P504" s="64"/>
      <c r="Q504" s="64"/>
      <c r="R504" s="83"/>
      <c r="S504" s="83"/>
      <c r="T504" s="64"/>
      <c r="U504" s="64"/>
      <c r="V504" s="84"/>
      <c r="W504" s="85"/>
      <c r="X504" s="86"/>
      <c r="Y504" s="86"/>
    </row>
    <row r="505" spans="1:25">
      <c r="A505" s="60"/>
      <c r="B505" s="61"/>
      <c r="C505" s="61"/>
      <c r="D505" s="61"/>
      <c r="E505" s="62"/>
      <c r="F505" s="63"/>
      <c r="G505" s="64"/>
      <c r="H505" s="65"/>
      <c r="I505" s="65"/>
      <c r="J505" s="77"/>
      <c r="K505" s="64"/>
      <c r="L505" s="64"/>
      <c r="M505" s="64"/>
      <c r="N505" s="64"/>
      <c r="O505" s="64"/>
      <c r="P505" s="64"/>
      <c r="Q505" s="64"/>
      <c r="R505" s="83"/>
      <c r="S505" s="83"/>
      <c r="T505" s="64"/>
      <c r="U505" s="64"/>
      <c r="V505" s="84"/>
      <c r="W505" s="85"/>
      <c r="X505" s="86"/>
      <c r="Y505" s="86"/>
    </row>
    <row r="506" spans="1:25">
      <c r="A506" s="60"/>
      <c r="B506" s="61"/>
      <c r="C506" s="61"/>
      <c r="D506" s="61"/>
      <c r="E506" s="62"/>
      <c r="F506" s="63"/>
      <c r="G506" s="64"/>
      <c r="H506" s="65"/>
      <c r="I506" s="65"/>
      <c r="J506" s="77"/>
      <c r="K506" s="64"/>
      <c r="L506" s="64"/>
      <c r="M506" s="64"/>
      <c r="N506" s="64"/>
      <c r="O506" s="64"/>
      <c r="P506" s="64"/>
      <c r="Q506" s="64"/>
      <c r="R506" s="83"/>
      <c r="S506" s="83"/>
      <c r="T506" s="64"/>
      <c r="U506" s="64"/>
      <c r="V506" s="84"/>
      <c r="W506" s="85"/>
      <c r="X506" s="86"/>
      <c r="Y506" s="86"/>
    </row>
    <row r="507" spans="1:25">
      <c r="A507" s="60"/>
      <c r="B507" s="61"/>
      <c r="C507" s="61"/>
      <c r="D507" s="61"/>
      <c r="E507" s="62"/>
      <c r="F507" s="63"/>
      <c r="G507" s="64"/>
      <c r="H507" s="65"/>
      <c r="I507" s="65"/>
      <c r="J507" s="77"/>
      <c r="K507" s="64"/>
      <c r="L507" s="64"/>
      <c r="M507" s="64"/>
      <c r="N507" s="64"/>
      <c r="O507" s="64"/>
      <c r="P507" s="64"/>
      <c r="Q507" s="64"/>
      <c r="R507" s="83"/>
      <c r="S507" s="83"/>
      <c r="T507" s="64"/>
      <c r="U507" s="64"/>
      <c r="V507" s="84"/>
      <c r="W507" s="85"/>
      <c r="X507" s="86"/>
      <c r="Y507" s="86"/>
    </row>
    <row r="508" spans="1:25">
      <c r="A508" s="60"/>
      <c r="B508" s="61"/>
      <c r="C508" s="61"/>
      <c r="D508" s="61"/>
      <c r="E508" s="62"/>
      <c r="F508" s="63"/>
      <c r="G508" s="64"/>
      <c r="H508" s="65"/>
      <c r="I508" s="65"/>
      <c r="J508" s="77"/>
      <c r="K508" s="64"/>
      <c r="L508" s="64"/>
      <c r="M508" s="64"/>
      <c r="N508" s="64"/>
      <c r="O508" s="64"/>
      <c r="P508" s="64"/>
      <c r="Q508" s="64"/>
      <c r="R508" s="83"/>
      <c r="S508" s="83"/>
      <c r="T508" s="64"/>
      <c r="U508" s="64"/>
      <c r="V508" s="84"/>
      <c r="W508" s="85"/>
      <c r="X508" s="86"/>
      <c r="Y508" s="86"/>
    </row>
    <row r="509" spans="1:25">
      <c r="A509" s="60"/>
      <c r="B509" s="61"/>
      <c r="C509" s="61"/>
      <c r="D509" s="61"/>
      <c r="E509" s="62"/>
      <c r="F509" s="63"/>
      <c r="G509" s="64"/>
      <c r="H509" s="65"/>
      <c r="I509" s="65"/>
      <c r="J509" s="77"/>
      <c r="K509" s="64"/>
      <c r="L509" s="64"/>
      <c r="M509" s="64"/>
      <c r="N509" s="64"/>
      <c r="O509" s="64"/>
      <c r="P509" s="64"/>
      <c r="Q509" s="64"/>
      <c r="R509" s="83"/>
      <c r="S509" s="83"/>
      <c r="T509" s="64"/>
      <c r="U509" s="64"/>
      <c r="V509" s="84"/>
      <c r="W509" s="85"/>
      <c r="X509" s="86"/>
      <c r="Y509" s="86"/>
    </row>
    <row r="510" spans="1:25">
      <c r="A510" s="60"/>
      <c r="B510" s="61"/>
      <c r="C510" s="61"/>
      <c r="D510" s="61"/>
      <c r="E510" s="62"/>
      <c r="F510" s="63"/>
      <c r="G510" s="64"/>
      <c r="H510" s="65"/>
      <c r="I510" s="65"/>
      <c r="J510" s="77"/>
      <c r="K510" s="64"/>
      <c r="L510" s="64"/>
      <c r="M510" s="64"/>
      <c r="N510" s="64"/>
      <c r="O510" s="64"/>
      <c r="P510" s="64"/>
      <c r="Q510" s="64"/>
      <c r="R510" s="83"/>
      <c r="S510" s="83"/>
      <c r="T510" s="64"/>
      <c r="U510" s="64"/>
      <c r="V510" s="84"/>
      <c r="W510" s="85"/>
      <c r="X510" s="86"/>
      <c r="Y510" s="86"/>
    </row>
    <row r="511" spans="1:25">
      <c r="A511" s="60"/>
      <c r="B511" s="61"/>
      <c r="C511" s="100"/>
      <c r="D511" s="61"/>
      <c r="E511" s="62"/>
      <c r="F511" s="63"/>
      <c r="G511" s="64"/>
      <c r="H511" s="65"/>
      <c r="I511" s="65"/>
      <c r="J511" s="77"/>
      <c r="K511" s="64"/>
      <c r="L511" s="64"/>
      <c r="M511" s="64"/>
      <c r="N511" s="64"/>
      <c r="O511" s="64"/>
      <c r="P511" s="64"/>
      <c r="Q511" s="64"/>
      <c r="R511" s="83"/>
      <c r="S511" s="83"/>
      <c r="T511" s="64"/>
      <c r="U511" s="64"/>
      <c r="V511" s="84"/>
      <c r="W511" s="85"/>
      <c r="X511" s="86"/>
      <c r="Y511" s="86"/>
    </row>
    <row r="512" spans="1:25">
      <c r="A512" s="60"/>
      <c r="B512" s="61"/>
      <c r="C512" s="61"/>
      <c r="D512" s="61"/>
      <c r="E512" s="62"/>
      <c r="F512" s="63"/>
      <c r="G512" s="64"/>
      <c r="H512" s="65"/>
      <c r="I512" s="65"/>
      <c r="J512" s="77"/>
      <c r="K512" s="64"/>
      <c r="L512" s="64"/>
      <c r="M512" s="64"/>
      <c r="N512" s="64"/>
      <c r="O512" s="64"/>
      <c r="P512" s="64"/>
      <c r="Q512" s="64"/>
      <c r="R512" s="83"/>
      <c r="S512" s="83"/>
      <c r="T512" s="64"/>
      <c r="U512" s="64"/>
      <c r="V512" s="84"/>
      <c r="W512" s="85"/>
      <c r="X512" s="86"/>
      <c r="Y512" s="86"/>
    </row>
    <row r="513" spans="1:25">
      <c r="A513" s="60"/>
      <c r="B513" s="61"/>
      <c r="C513" s="61"/>
      <c r="D513" s="61"/>
      <c r="E513" s="62"/>
      <c r="F513" s="63"/>
      <c r="G513" s="64"/>
      <c r="H513" s="65"/>
      <c r="I513" s="65"/>
      <c r="J513" s="77"/>
      <c r="K513" s="64"/>
      <c r="L513" s="64"/>
      <c r="M513" s="64"/>
      <c r="N513" s="64"/>
      <c r="O513" s="64"/>
      <c r="P513" s="64"/>
      <c r="Q513" s="64"/>
      <c r="R513" s="83"/>
      <c r="S513" s="83"/>
      <c r="T513" s="64"/>
      <c r="U513" s="64"/>
      <c r="V513" s="84"/>
      <c r="W513" s="85"/>
      <c r="X513" s="86"/>
      <c r="Y513" s="86"/>
    </row>
    <row r="514" spans="1:25">
      <c r="A514" s="60"/>
      <c r="B514" s="61"/>
      <c r="C514" s="61"/>
      <c r="D514" s="61"/>
      <c r="E514" s="62"/>
      <c r="F514" s="63"/>
      <c r="G514" s="64"/>
      <c r="H514" s="65"/>
      <c r="I514" s="65"/>
      <c r="J514" s="77"/>
      <c r="K514" s="64"/>
      <c r="L514" s="64"/>
      <c r="M514" s="64"/>
      <c r="N514" s="64"/>
      <c r="O514" s="64"/>
      <c r="P514" s="64"/>
      <c r="Q514" s="64"/>
      <c r="R514" s="83"/>
      <c r="S514" s="83"/>
      <c r="T514" s="64"/>
      <c r="U514" s="64"/>
      <c r="V514" s="84"/>
      <c r="W514" s="85"/>
      <c r="X514" s="86"/>
      <c r="Y514" s="86"/>
    </row>
    <row r="515" spans="1:25">
      <c r="A515" s="60"/>
      <c r="B515" s="61"/>
      <c r="C515" s="61"/>
      <c r="D515" s="61"/>
      <c r="E515" s="62"/>
      <c r="F515" s="63"/>
      <c r="G515" s="64"/>
      <c r="H515" s="65"/>
      <c r="I515" s="65"/>
      <c r="J515" s="77"/>
      <c r="K515" s="64"/>
      <c r="L515" s="64"/>
      <c r="M515" s="64"/>
      <c r="N515" s="64"/>
      <c r="O515" s="64"/>
      <c r="P515" s="64"/>
      <c r="Q515" s="64"/>
      <c r="R515" s="83"/>
      <c r="S515" s="83"/>
      <c r="T515" s="64"/>
      <c r="U515" s="64"/>
      <c r="V515" s="84"/>
      <c r="W515" s="85"/>
      <c r="X515" s="86"/>
      <c r="Y515" s="86"/>
    </row>
    <row r="516" spans="1:25">
      <c r="A516" s="60"/>
      <c r="B516" s="61"/>
      <c r="C516" s="61"/>
      <c r="D516" s="61"/>
      <c r="E516" s="62"/>
      <c r="F516" s="63"/>
      <c r="G516" s="64"/>
      <c r="H516" s="65"/>
      <c r="I516" s="65"/>
      <c r="J516" s="77"/>
      <c r="K516" s="64"/>
      <c r="L516" s="64"/>
      <c r="M516" s="64"/>
      <c r="N516" s="64"/>
      <c r="O516" s="64"/>
      <c r="P516" s="64"/>
      <c r="Q516" s="64"/>
      <c r="R516" s="83"/>
      <c r="S516" s="83"/>
      <c r="T516" s="64"/>
      <c r="U516" s="64"/>
      <c r="V516" s="84"/>
      <c r="W516" s="85"/>
      <c r="X516" s="86"/>
      <c r="Y516" s="86"/>
    </row>
    <row r="517" spans="1:25">
      <c r="A517" s="60"/>
      <c r="B517" s="61"/>
      <c r="C517" s="61"/>
      <c r="D517" s="61"/>
      <c r="E517" s="62"/>
      <c r="F517" s="63"/>
      <c r="G517" s="64"/>
      <c r="H517" s="65"/>
      <c r="I517" s="65"/>
      <c r="J517" s="77"/>
      <c r="K517" s="64"/>
      <c r="L517" s="64"/>
      <c r="M517" s="64"/>
      <c r="N517" s="64"/>
      <c r="O517" s="64"/>
      <c r="P517" s="64"/>
      <c r="Q517" s="64"/>
      <c r="R517" s="83"/>
      <c r="S517" s="83"/>
      <c r="T517" s="64"/>
      <c r="U517" s="64"/>
      <c r="V517" s="84"/>
      <c r="W517" s="85"/>
      <c r="X517" s="86"/>
      <c r="Y517" s="86"/>
    </row>
    <row r="518" spans="1:25">
      <c r="A518" s="60"/>
      <c r="B518" s="61"/>
      <c r="C518" s="61"/>
      <c r="D518" s="61"/>
      <c r="E518" s="62"/>
      <c r="F518" s="63"/>
      <c r="G518" s="64"/>
      <c r="H518" s="65"/>
      <c r="I518" s="65"/>
      <c r="J518" s="77"/>
      <c r="K518" s="64"/>
      <c r="L518" s="64"/>
      <c r="M518" s="64"/>
      <c r="N518" s="64"/>
      <c r="O518" s="64"/>
      <c r="P518" s="64"/>
      <c r="Q518" s="64"/>
      <c r="R518" s="83"/>
      <c r="S518" s="83"/>
      <c r="T518" s="64"/>
      <c r="U518" s="64"/>
      <c r="V518" s="84"/>
      <c r="W518" s="85"/>
      <c r="X518" s="86"/>
      <c r="Y518" s="86"/>
    </row>
    <row r="519" spans="1:25">
      <c r="A519" s="60"/>
      <c r="B519" s="61"/>
      <c r="C519" s="61"/>
      <c r="D519" s="61"/>
      <c r="E519" s="62"/>
      <c r="F519" s="63"/>
      <c r="G519" s="64"/>
      <c r="H519" s="65"/>
      <c r="I519" s="65"/>
      <c r="J519" s="77"/>
      <c r="K519" s="64"/>
      <c r="L519" s="64"/>
      <c r="M519" s="64"/>
      <c r="N519" s="64"/>
      <c r="O519" s="64"/>
      <c r="P519" s="64"/>
      <c r="Q519" s="64"/>
      <c r="R519" s="83"/>
      <c r="S519" s="83"/>
      <c r="T519" s="64"/>
      <c r="U519" s="64"/>
      <c r="V519" s="84"/>
      <c r="W519" s="85"/>
      <c r="X519" s="86"/>
      <c r="Y519" s="86"/>
    </row>
    <row r="520" spans="1:25">
      <c r="A520" s="60"/>
      <c r="B520" s="61"/>
      <c r="C520" s="61"/>
      <c r="D520" s="61"/>
      <c r="E520" s="62"/>
      <c r="F520" s="63"/>
      <c r="G520" s="64"/>
      <c r="H520" s="65"/>
      <c r="I520" s="65"/>
      <c r="J520" s="77"/>
      <c r="K520" s="64"/>
      <c r="L520" s="64"/>
      <c r="M520" s="64"/>
      <c r="N520" s="64"/>
      <c r="O520" s="64"/>
      <c r="P520" s="64"/>
      <c r="Q520" s="64"/>
      <c r="R520" s="83"/>
      <c r="S520" s="83"/>
      <c r="T520" s="64"/>
      <c r="U520" s="64"/>
      <c r="V520" s="84"/>
      <c r="W520" s="85"/>
      <c r="X520" s="86"/>
      <c r="Y520" s="86"/>
    </row>
    <row r="521" spans="1:25">
      <c r="A521" s="60"/>
      <c r="B521" s="61"/>
      <c r="C521" s="61"/>
      <c r="D521" s="61"/>
      <c r="E521" s="62"/>
      <c r="F521" s="63"/>
      <c r="G521" s="64"/>
      <c r="H521" s="65"/>
      <c r="I521" s="65"/>
      <c r="J521" s="77"/>
      <c r="K521" s="64"/>
      <c r="L521" s="64"/>
      <c r="M521" s="64"/>
      <c r="N521" s="64"/>
      <c r="O521" s="64"/>
      <c r="P521" s="64"/>
      <c r="Q521" s="64"/>
      <c r="R521" s="83"/>
      <c r="S521" s="83"/>
      <c r="T521" s="64"/>
      <c r="U521" s="64"/>
      <c r="V521" s="84"/>
      <c r="W521" s="85"/>
      <c r="X521" s="86"/>
      <c r="Y521" s="86"/>
    </row>
    <row r="522" spans="1:25">
      <c r="A522" s="60"/>
      <c r="B522" s="61"/>
      <c r="C522" s="61"/>
      <c r="D522" s="61"/>
      <c r="E522" s="62"/>
      <c r="F522" s="63"/>
      <c r="G522" s="64"/>
      <c r="H522" s="65"/>
      <c r="I522" s="65"/>
      <c r="J522" s="77"/>
      <c r="K522" s="64"/>
      <c r="L522" s="64"/>
      <c r="M522" s="64"/>
      <c r="N522" s="64"/>
      <c r="O522" s="64"/>
      <c r="P522" s="64"/>
      <c r="Q522" s="64"/>
      <c r="R522" s="83"/>
      <c r="S522" s="83"/>
      <c r="T522" s="64"/>
      <c r="U522" s="64"/>
      <c r="V522" s="84"/>
      <c r="W522" s="85"/>
      <c r="X522" s="86"/>
      <c r="Y522" s="86"/>
    </row>
    <row r="523" spans="1:25">
      <c r="A523" s="60"/>
      <c r="B523" s="61"/>
      <c r="C523" s="61"/>
      <c r="D523" s="61"/>
      <c r="E523" s="62"/>
      <c r="F523" s="63"/>
      <c r="G523" s="64"/>
      <c r="H523" s="65"/>
      <c r="I523" s="65"/>
      <c r="J523" s="77"/>
      <c r="K523" s="64"/>
      <c r="L523" s="64"/>
      <c r="M523" s="64"/>
      <c r="N523" s="64"/>
      <c r="O523" s="64"/>
      <c r="P523" s="64"/>
      <c r="Q523" s="64"/>
      <c r="R523" s="83"/>
      <c r="S523" s="83"/>
      <c r="T523" s="64"/>
      <c r="U523" s="64"/>
      <c r="V523" s="84"/>
      <c r="W523" s="85"/>
      <c r="X523" s="86"/>
      <c r="Y523" s="86"/>
    </row>
    <row r="524" spans="1:25">
      <c r="A524" s="60"/>
      <c r="B524" s="61"/>
      <c r="C524" s="61"/>
      <c r="D524" s="61"/>
      <c r="E524" s="62"/>
      <c r="F524" s="63"/>
      <c r="G524" s="64"/>
      <c r="H524" s="65"/>
      <c r="I524" s="65"/>
      <c r="J524" s="77"/>
      <c r="K524" s="64"/>
      <c r="L524" s="64"/>
      <c r="M524" s="64"/>
      <c r="N524" s="64"/>
      <c r="O524" s="64"/>
      <c r="P524" s="64"/>
      <c r="Q524" s="64"/>
      <c r="R524" s="83"/>
      <c r="S524" s="83"/>
      <c r="T524" s="64"/>
      <c r="U524" s="64"/>
      <c r="V524" s="84"/>
      <c r="W524" s="85"/>
      <c r="X524" s="86"/>
      <c r="Y524" s="86"/>
    </row>
    <row r="525" spans="1:25">
      <c r="A525" s="60"/>
      <c r="B525" s="61"/>
      <c r="C525" s="61"/>
      <c r="D525" s="61"/>
      <c r="E525" s="62"/>
      <c r="F525" s="63"/>
      <c r="G525" s="64"/>
      <c r="H525" s="65"/>
      <c r="I525" s="65"/>
      <c r="J525" s="77"/>
      <c r="K525" s="64"/>
      <c r="L525" s="64"/>
      <c r="M525" s="64"/>
      <c r="N525" s="64"/>
      <c r="O525" s="64"/>
      <c r="P525" s="64"/>
      <c r="Q525" s="64"/>
      <c r="R525" s="83"/>
      <c r="S525" s="83"/>
      <c r="T525" s="64"/>
      <c r="U525" s="64"/>
      <c r="V525" s="84"/>
      <c r="W525" s="85"/>
      <c r="X525" s="86"/>
      <c r="Y525" s="86"/>
    </row>
    <row r="526" spans="1:25">
      <c r="A526" s="60"/>
      <c r="B526" s="61"/>
      <c r="C526" s="61"/>
      <c r="D526" s="61"/>
      <c r="E526" s="62"/>
      <c r="F526" s="63"/>
      <c r="G526" s="64"/>
      <c r="H526" s="65"/>
      <c r="I526" s="65"/>
      <c r="J526" s="77"/>
      <c r="K526" s="64"/>
      <c r="L526" s="64"/>
      <c r="M526" s="64"/>
      <c r="N526" s="64"/>
      <c r="O526" s="64"/>
      <c r="P526" s="64"/>
      <c r="Q526" s="64"/>
      <c r="R526" s="83"/>
      <c r="S526" s="83"/>
      <c r="T526" s="64"/>
      <c r="U526" s="64"/>
      <c r="V526" s="84"/>
      <c r="W526" s="85"/>
      <c r="X526" s="86"/>
      <c r="Y526" s="86"/>
    </row>
    <row r="527" spans="1:25">
      <c r="A527" s="60"/>
      <c r="B527" s="61"/>
      <c r="C527" s="61"/>
      <c r="D527" s="61"/>
      <c r="E527" s="62"/>
      <c r="F527" s="63"/>
      <c r="G527" s="64"/>
      <c r="H527" s="65"/>
      <c r="I527" s="65"/>
      <c r="J527" s="77"/>
      <c r="K527" s="64"/>
      <c r="L527" s="64"/>
      <c r="M527" s="64"/>
      <c r="N527" s="64"/>
      <c r="O527" s="64"/>
      <c r="P527" s="64"/>
      <c r="Q527" s="64"/>
      <c r="R527" s="83"/>
      <c r="S527" s="83"/>
      <c r="T527" s="64"/>
      <c r="U527" s="64"/>
      <c r="V527" s="84"/>
      <c r="W527" s="85"/>
      <c r="X527" s="86"/>
      <c r="Y527" s="86"/>
    </row>
    <row r="528" spans="1:25">
      <c r="A528" s="60"/>
      <c r="B528" s="61"/>
      <c r="C528" s="61"/>
      <c r="D528" s="61"/>
      <c r="E528" s="62"/>
      <c r="F528" s="63"/>
      <c r="G528" s="64"/>
      <c r="H528" s="65"/>
      <c r="I528" s="65"/>
      <c r="J528" s="77"/>
      <c r="K528" s="64"/>
      <c r="L528" s="64"/>
      <c r="M528" s="64"/>
      <c r="N528" s="64"/>
      <c r="O528" s="64"/>
      <c r="P528" s="64"/>
      <c r="Q528" s="64"/>
      <c r="R528" s="83"/>
      <c r="S528" s="83"/>
      <c r="T528" s="64"/>
      <c r="U528" s="64"/>
      <c r="V528" s="84"/>
      <c r="W528" s="85"/>
      <c r="X528" s="86"/>
      <c r="Y528" s="86"/>
    </row>
    <row r="529" spans="1:25">
      <c r="A529" s="60"/>
      <c r="B529" s="61"/>
      <c r="C529" s="61"/>
      <c r="D529" s="61"/>
      <c r="E529" s="62"/>
      <c r="F529" s="63"/>
      <c r="G529" s="64"/>
      <c r="H529" s="65"/>
      <c r="I529" s="65"/>
      <c r="J529" s="77"/>
      <c r="K529" s="64"/>
      <c r="L529" s="64"/>
      <c r="M529" s="64"/>
      <c r="N529" s="64"/>
      <c r="O529" s="64"/>
      <c r="P529" s="64"/>
      <c r="Q529" s="64"/>
      <c r="R529" s="83"/>
      <c r="S529" s="83"/>
      <c r="T529" s="64"/>
      <c r="U529" s="64"/>
      <c r="V529" s="84"/>
      <c r="W529" s="85"/>
      <c r="X529" s="86"/>
      <c r="Y529" s="86"/>
    </row>
    <row r="530" spans="1:25">
      <c r="A530" s="60"/>
      <c r="B530" s="61"/>
      <c r="C530" s="61"/>
      <c r="D530" s="61"/>
      <c r="E530" s="62"/>
      <c r="F530" s="63"/>
      <c r="G530" s="64"/>
      <c r="H530" s="65"/>
      <c r="I530" s="65"/>
      <c r="J530" s="77"/>
      <c r="K530" s="64"/>
      <c r="L530" s="64"/>
      <c r="M530" s="64"/>
      <c r="N530" s="64"/>
      <c r="O530" s="64"/>
      <c r="P530" s="64"/>
      <c r="Q530" s="64"/>
      <c r="R530" s="83"/>
      <c r="S530" s="83"/>
      <c r="T530" s="64"/>
      <c r="U530" s="64"/>
      <c r="V530" s="84"/>
      <c r="W530" s="85"/>
      <c r="X530" s="86"/>
      <c r="Y530" s="86"/>
    </row>
    <row r="531" spans="1:25">
      <c r="A531" s="60"/>
      <c r="B531" s="61"/>
      <c r="C531" s="61"/>
      <c r="D531" s="61"/>
      <c r="E531" s="62"/>
      <c r="F531" s="63"/>
      <c r="G531" s="64"/>
      <c r="H531" s="65"/>
      <c r="I531" s="65"/>
      <c r="J531" s="77"/>
      <c r="K531" s="64"/>
      <c r="L531" s="64"/>
      <c r="M531" s="64"/>
      <c r="N531" s="64"/>
      <c r="O531" s="64"/>
      <c r="P531" s="64"/>
      <c r="Q531" s="64"/>
      <c r="R531" s="83"/>
      <c r="S531" s="83"/>
      <c r="T531" s="64"/>
      <c r="U531" s="64"/>
      <c r="V531" s="84"/>
      <c r="W531" s="85"/>
      <c r="X531" s="86"/>
      <c r="Y531" s="86"/>
    </row>
    <row r="532" spans="1:25">
      <c r="A532" s="60"/>
      <c r="B532" s="61"/>
      <c r="C532" s="61"/>
      <c r="D532" s="61"/>
      <c r="E532" s="62"/>
      <c r="F532" s="63"/>
      <c r="G532" s="64"/>
      <c r="H532" s="65"/>
      <c r="I532" s="65"/>
      <c r="J532" s="77"/>
      <c r="K532" s="64"/>
      <c r="L532" s="64"/>
      <c r="M532" s="64"/>
      <c r="N532" s="64"/>
      <c r="O532" s="64"/>
      <c r="P532" s="64"/>
      <c r="Q532" s="64"/>
      <c r="R532" s="83"/>
      <c r="S532" s="83"/>
      <c r="T532" s="64"/>
      <c r="U532" s="64"/>
      <c r="V532" s="84"/>
      <c r="W532" s="85"/>
      <c r="X532" s="86"/>
      <c r="Y532" s="86"/>
    </row>
    <row r="533" spans="1:25">
      <c r="A533" s="60"/>
      <c r="B533" s="61"/>
      <c r="C533" s="61"/>
      <c r="D533" s="61"/>
      <c r="E533" s="62"/>
      <c r="F533" s="63"/>
      <c r="G533" s="64"/>
      <c r="H533" s="65"/>
      <c r="I533" s="65"/>
      <c r="J533" s="77"/>
      <c r="K533" s="64"/>
      <c r="L533" s="64"/>
      <c r="M533" s="64"/>
      <c r="N533" s="64"/>
      <c r="O533" s="64"/>
      <c r="P533" s="64"/>
      <c r="Q533" s="64"/>
      <c r="R533" s="83"/>
      <c r="S533" s="83"/>
      <c r="T533" s="64"/>
      <c r="U533" s="64"/>
      <c r="V533" s="84"/>
      <c r="W533" s="85"/>
      <c r="X533" s="86"/>
      <c r="Y533" s="86"/>
    </row>
    <row r="534" spans="1:25">
      <c r="A534" s="60"/>
      <c r="B534" s="61"/>
      <c r="C534" s="61"/>
      <c r="D534" s="61"/>
      <c r="E534" s="62"/>
      <c r="F534" s="63"/>
      <c r="G534" s="64"/>
      <c r="H534" s="65"/>
      <c r="I534" s="65"/>
      <c r="J534" s="77"/>
      <c r="K534" s="64"/>
      <c r="L534" s="64"/>
      <c r="M534" s="64"/>
      <c r="N534" s="64"/>
      <c r="O534" s="64"/>
      <c r="P534" s="64"/>
      <c r="Q534" s="64"/>
      <c r="R534" s="83"/>
      <c r="S534" s="83"/>
      <c r="T534" s="64"/>
      <c r="U534" s="64"/>
      <c r="V534" s="84"/>
      <c r="W534" s="85"/>
      <c r="X534" s="86"/>
      <c r="Y534" s="86"/>
    </row>
    <row r="535" spans="1:25">
      <c r="A535" s="60"/>
      <c r="B535" s="61"/>
      <c r="C535" s="61"/>
      <c r="D535" s="61"/>
      <c r="E535" s="62"/>
      <c r="F535" s="63"/>
      <c r="G535" s="64"/>
      <c r="H535" s="65"/>
      <c r="I535" s="65"/>
      <c r="J535" s="77"/>
      <c r="K535" s="64"/>
      <c r="L535" s="64"/>
      <c r="M535" s="64"/>
      <c r="N535" s="64"/>
      <c r="O535" s="64"/>
      <c r="P535" s="64"/>
      <c r="Q535" s="64"/>
      <c r="R535" s="83"/>
      <c r="S535" s="83"/>
      <c r="T535" s="64"/>
      <c r="U535" s="64"/>
      <c r="V535" s="84"/>
      <c r="W535" s="85"/>
      <c r="X535" s="86"/>
      <c r="Y535" s="86"/>
    </row>
    <row r="536" spans="1:25">
      <c r="A536" s="60"/>
      <c r="B536" s="61"/>
      <c r="C536" s="61"/>
      <c r="D536" s="61"/>
      <c r="E536" s="62"/>
      <c r="F536" s="63"/>
      <c r="G536" s="64"/>
      <c r="H536" s="65"/>
      <c r="I536" s="65"/>
      <c r="J536" s="77"/>
      <c r="K536" s="64"/>
      <c r="L536" s="64"/>
      <c r="M536" s="64"/>
      <c r="N536" s="64"/>
      <c r="O536" s="64"/>
      <c r="P536" s="64"/>
      <c r="Q536" s="64"/>
      <c r="R536" s="83"/>
      <c r="S536" s="83"/>
      <c r="T536" s="64"/>
      <c r="U536" s="64"/>
      <c r="V536" s="84"/>
      <c r="W536" s="85"/>
      <c r="X536" s="86"/>
      <c r="Y536" s="86"/>
    </row>
    <row r="537" spans="1:25">
      <c r="A537" s="60"/>
      <c r="B537" s="61"/>
      <c r="C537" s="61"/>
      <c r="D537" s="61"/>
      <c r="E537" s="62"/>
      <c r="F537" s="63"/>
      <c r="G537" s="64"/>
      <c r="H537" s="65"/>
      <c r="I537" s="65"/>
      <c r="J537" s="77"/>
      <c r="K537" s="64"/>
      <c r="L537" s="64"/>
      <c r="M537" s="64"/>
      <c r="N537" s="64"/>
      <c r="O537" s="64"/>
      <c r="P537" s="64"/>
      <c r="Q537" s="64"/>
      <c r="R537" s="83"/>
      <c r="S537" s="83"/>
      <c r="T537" s="64"/>
      <c r="U537" s="64"/>
      <c r="V537" s="84"/>
      <c r="W537" s="85"/>
      <c r="X537" s="86"/>
      <c r="Y537" s="86"/>
    </row>
    <row r="538" spans="1:25">
      <c r="A538" s="60"/>
      <c r="B538" s="61"/>
      <c r="C538" s="61"/>
      <c r="D538" s="61"/>
      <c r="E538" s="62"/>
      <c r="F538" s="63"/>
      <c r="G538" s="64"/>
      <c r="H538" s="65"/>
      <c r="I538" s="65"/>
      <c r="J538" s="77"/>
      <c r="K538" s="64"/>
      <c r="L538" s="64"/>
      <c r="M538" s="64"/>
      <c r="N538" s="64"/>
      <c r="O538" s="64"/>
      <c r="P538" s="64"/>
      <c r="Q538" s="64"/>
      <c r="R538" s="83"/>
      <c r="S538" s="83"/>
      <c r="T538" s="64"/>
      <c r="U538" s="64"/>
      <c r="V538" s="84"/>
      <c r="W538" s="85"/>
      <c r="X538" s="86"/>
      <c r="Y538" s="86"/>
    </row>
    <row r="539" spans="1:25">
      <c r="A539" s="60"/>
      <c r="B539" s="61"/>
      <c r="C539" s="61"/>
      <c r="D539" s="61"/>
      <c r="E539" s="62"/>
      <c r="F539" s="63"/>
      <c r="G539" s="64"/>
      <c r="H539" s="65"/>
      <c r="I539" s="65"/>
      <c r="J539" s="77"/>
      <c r="K539" s="64"/>
      <c r="L539" s="64"/>
      <c r="M539" s="64"/>
      <c r="N539" s="64"/>
      <c r="O539" s="64"/>
      <c r="P539" s="64"/>
      <c r="Q539" s="64"/>
      <c r="R539" s="83"/>
      <c r="S539" s="83"/>
      <c r="T539" s="64"/>
      <c r="U539" s="64"/>
      <c r="V539" s="84"/>
      <c r="W539" s="85"/>
      <c r="X539" s="86"/>
      <c r="Y539" s="86"/>
    </row>
    <row r="540" spans="1:25">
      <c r="A540" s="60"/>
      <c r="B540" s="61"/>
      <c r="C540" s="61"/>
      <c r="D540" s="61"/>
      <c r="E540" s="62"/>
      <c r="F540" s="63"/>
      <c r="G540" s="64"/>
      <c r="H540" s="65"/>
      <c r="I540" s="65"/>
      <c r="J540" s="77"/>
      <c r="K540" s="64"/>
      <c r="L540" s="64"/>
      <c r="M540" s="64"/>
      <c r="N540" s="64"/>
      <c r="O540" s="64"/>
      <c r="P540" s="64"/>
      <c r="Q540" s="64"/>
      <c r="R540" s="83"/>
      <c r="S540" s="83"/>
      <c r="T540" s="64"/>
      <c r="U540" s="64"/>
      <c r="V540" s="84"/>
      <c r="W540" s="85"/>
      <c r="X540" s="86"/>
      <c r="Y540" s="86"/>
    </row>
    <row r="541" spans="1:25">
      <c r="A541" s="60"/>
      <c r="B541" s="61"/>
      <c r="C541" s="61"/>
      <c r="D541" s="61"/>
      <c r="E541" s="62"/>
      <c r="F541" s="63"/>
      <c r="G541" s="64"/>
      <c r="H541" s="65"/>
      <c r="I541" s="65"/>
      <c r="J541" s="77"/>
      <c r="K541" s="64"/>
      <c r="L541" s="64"/>
      <c r="M541" s="64"/>
      <c r="N541" s="64"/>
      <c r="O541" s="64"/>
      <c r="P541" s="64"/>
      <c r="Q541" s="64"/>
      <c r="R541" s="83"/>
      <c r="S541" s="83"/>
      <c r="T541" s="64"/>
      <c r="U541" s="64"/>
      <c r="V541" s="84"/>
      <c r="W541" s="85"/>
      <c r="X541" s="86"/>
      <c r="Y541" s="86"/>
    </row>
    <row r="542" spans="1:25">
      <c r="A542" s="60"/>
      <c r="B542" s="61"/>
      <c r="C542" s="61"/>
      <c r="D542" s="61"/>
      <c r="E542" s="62"/>
      <c r="F542" s="63"/>
      <c r="G542" s="64"/>
      <c r="H542" s="65"/>
      <c r="I542" s="65"/>
      <c r="J542" s="77"/>
      <c r="K542" s="64"/>
      <c r="L542" s="64"/>
      <c r="M542" s="64"/>
      <c r="N542" s="64"/>
      <c r="O542" s="64"/>
      <c r="P542" s="64"/>
      <c r="Q542" s="64"/>
      <c r="R542" s="83"/>
      <c r="S542" s="83"/>
      <c r="T542" s="64"/>
      <c r="U542" s="64"/>
      <c r="V542" s="84"/>
      <c r="W542" s="85"/>
      <c r="X542" s="86"/>
      <c r="Y542" s="86"/>
    </row>
    <row r="543" spans="1:25">
      <c r="A543" s="60"/>
      <c r="B543" s="61"/>
      <c r="C543" s="61"/>
      <c r="D543" s="61"/>
      <c r="E543" s="62"/>
      <c r="F543" s="63"/>
      <c r="G543" s="64"/>
      <c r="H543" s="65"/>
      <c r="I543" s="65"/>
      <c r="J543" s="77"/>
      <c r="K543" s="64"/>
      <c r="L543" s="64"/>
      <c r="M543" s="64"/>
      <c r="N543" s="64"/>
      <c r="O543" s="64"/>
      <c r="P543" s="64"/>
      <c r="Q543" s="64"/>
      <c r="R543" s="83"/>
      <c r="S543" s="83"/>
      <c r="T543" s="64"/>
      <c r="U543" s="64"/>
      <c r="V543" s="84"/>
      <c r="W543" s="85"/>
      <c r="X543" s="86"/>
      <c r="Y543" s="86"/>
    </row>
    <row r="544" spans="1:25">
      <c r="A544" s="60"/>
      <c r="B544" s="61"/>
      <c r="C544" s="61"/>
      <c r="D544" s="61"/>
      <c r="E544" s="62"/>
      <c r="F544" s="63"/>
      <c r="G544" s="64"/>
      <c r="H544" s="65"/>
      <c r="I544" s="65"/>
      <c r="J544" s="77"/>
      <c r="K544" s="64"/>
      <c r="L544" s="64"/>
      <c r="M544" s="64"/>
      <c r="N544" s="64"/>
      <c r="O544" s="64"/>
      <c r="P544" s="64"/>
      <c r="Q544" s="64"/>
      <c r="R544" s="83"/>
      <c r="S544" s="83"/>
      <c r="T544" s="64"/>
      <c r="U544" s="64"/>
      <c r="V544" s="84"/>
      <c r="W544" s="85"/>
      <c r="X544" s="86"/>
      <c r="Y544" s="86"/>
    </row>
    <row r="545" spans="1:25">
      <c r="A545" s="60"/>
      <c r="B545" s="61"/>
      <c r="C545" s="61"/>
      <c r="D545" s="61"/>
      <c r="E545" s="62"/>
      <c r="F545" s="63"/>
      <c r="G545" s="64"/>
      <c r="H545" s="65"/>
      <c r="I545" s="65"/>
      <c r="J545" s="77"/>
      <c r="K545" s="64"/>
      <c r="L545" s="64"/>
      <c r="M545" s="64"/>
      <c r="N545" s="64"/>
      <c r="O545" s="64"/>
      <c r="P545" s="64"/>
      <c r="Q545" s="64"/>
      <c r="R545" s="83"/>
      <c r="S545" s="83"/>
      <c r="T545" s="64"/>
      <c r="U545" s="64"/>
      <c r="V545" s="84"/>
      <c r="W545" s="85"/>
      <c r="X545" s="86"/>
      <c r="Y545" s="86"/>
    </row>
    <row r="546" spans="1:25">
      <c r="A546" s="60"/>
      <c r="B546" s="61"/>
      <c r="C546" s="61"/>
      <c r="D546" s="61"/>
      <c r="E546" s="62"/>
      <c r="F546" s="63"/>
      <c r="G546" s="64"/>
      <c r="H546" s="65"/>
      <c r="I546" s="65"/>
      <c r="J546" s="77"/>
      <c r="K546" s="64"/>
      <c r="L546" s="64"/>
      <c r="M546" s="64"/>
      <c r="N546" s="64"/>
      <c r="O546" s="64"/>
      <c r="P546" s="64"/>
      <c r="Q546" s="64"/>
      <c r="R546" s="83"/>
      <c r="S546" s="83"/>
      <c r="T546" s="64"/>
      <c r="U546" s="64"/>
      <c r="V546" s="84"/>
      <c r="W546" s="85"/>
      <c r="X546" s="86"/>
      <c r="Y546" s="86"/>
    </row>
    <row r="547" spans="1:25">
      <c r="A547" s="60"/>
      <c r="B547" s="61"/>
      <c r="C547" s="61"/>
      <c r="D547" s="61"/>
      <c r="E547" s="62"/>
      <c r="F547" s="63"/>
      <c r="G547" s="64"/>
      <c r="H547" s="65"/>
      <c r="I547" s="65"/>
      <c r="J547" s="77"/>
      <c r="K547" s="64"/>
      <c r="L547" s="64"/>
      <c r="M547" s="64"/>
      <c r="N547" s="64"/>
      <c r="O547" s="64"/>
      <c r="P547" s="64"/>
      <c r="Q547" s="64"/>
      <c r="R547" s="83"/>
      <c r="S547" s="83"/>
      <c r="T547" s="64"/>
      <c r="U547" s="64"/>
      <c r="V547" s="84"/>
      <c r="W547" s="85"/>
      <c r="X547" s="86"/>
      <c r="Y547" s="86"/>
    </row>
    <row r="548" spans="1:25">
      <c r="A548" s="60"/>
      <c r="B548" s="61"/>
      <c r="C548" s="61"/>
      <c r="D548" s="61"/>
      <c r="E548" s="62"/>
      <c r="F548" s="63"/>
      <c r="G548" s="64"/>
      <c r="H548" s="65"/>
      <c r="I548" s="65"/>
      <c r="J548" s="77"/>
      <c r="K548" s="64"/>
      <c r="L548" s="64"/>
      <c r="M548" s="64"/>
      <c r="N548" s="64"/>
      <c r="O548" s="64"/>
      <c r="P548" s="64"/>
      <c r="Q548" s="64"/>
      <c r="R548" s="83"/>
      <c r="S548" s="83"/>
      <c r="T548" s="64"/>
      <c r="U548" s="64"/>
      <c r="V548" s="84"/>
      <c r="W548" s="85"/>
      <c r="X548" s="86"/>
      <c r="Y548" s="86"/>
    </row>
    <row r="549" spans="1:25">
      <c r="A549" s="60"/>
      <c r="B549" s="61"/>
      <c r="C549" s="61"/>
      <c r="D549" s="61"/>
      <c r="E549" s="62"/>
      <c r="F549" s="63"/>
      <c r="G549" s="64"/>
      <c r="H549" s="65"/>
      <c r="I549" s="65"/>
      <c r="J549" s="77"/>
      <c r="K549" s="64"/>
      <c r="L549" s="64"/>
      <c r="M549" s="64"/>
      <c r="N549" s="64"/>
      <c r="O549" s="64"/>
      <c r="P549" s="64"/>
      <c r="Q549" s="64"/>
      <c r="R549" s="83"/>
      <c r="S549" s="83"/>
      <c r="T549" s="64"/>
      <c r="U549" s="64"/>
      <c r="V549" s="84"/>
      <c r="W549" s="85"/>
      <c r="X549" s="86"/>
      <c r="Y549" s="86"/>
    </row>
    <row r="550" spans="1:25">
      <c r="A550" s="60"/>
      <c r="B550" s="61"/>
      <c r="C550" s="61"/>
      <c r="D550" s="61"/>
      <c r="E550" s="62"/>
      <c r="F550" s="63"/>
      <c r="G550" s="64"/>
      <c r="H550" s="65"/>
      <c r="I550" s="65"/>
      <c r="J550" s="77"/>
      <c r="K550" s="64"/>
      <c r="L550" s="64"/>
      <c r="M550" s="64"/>
      <c r="N550" s="64"/>
      <c r="O550" s="64"/>
      <c r="P550" s="64"/>
      <c r="Q550" s="64"/>
      <c r="R550" s="83"/>
      <c r="S550" s="83"/>
      <c r="T550" s="64"/>
      <c r="U550" s="64"/>
      <c r="V550" s="84"/>
      <c r="W550" s="85"/>
      <c r="X550" s="86"/>
      <c r="Y550" s="86"/>
    </row>
    <row r="551" spans="1:25">
      <c r="A551" s="60"/>
      <c r="B551" s="61"/>
      <c r="C551" s="61"/>
      <c r="D551" s="61"/>
      <c r="E551" s="62"/>
      <c r="F551" s="63"/>
      <c r="G551" s="64"/>
      <c r="H551" s="65"/>
      <c r="I551" s="65"/>
      <c r="J551" s="77"/>
      <c r="K551" s="64"/>
      <c r="L551" s="64"/>
      <c r="M551" s="64"/>
      <c r="N551" s="64"/>
      <c r="O551" s="64"/>
      <c r="P551" s="64"/>
      <c r="Q551" s="64"/>
      <c r="R551" s="83"/>
      <c r="S551" s="83"/>
      <c r="T551" s="64"/>
      <c r="U551" s="64"/>
      <c r="V551" s="84"/>
      <c r="W551" s="85"/>
      <c r="X551" s="86"/>
      <c r="Y551" s="86"/>
    </row>
    <row r="552" spans="1:25">
      <c r="A552" s="60"/>
      <c r="B552" s="61"/>
      <c r="C552" s="61"/>
      <c r="D552" s="61"/>
      <c r="E552" s="62"/>
      <c r="F552" s="63"/>
      <c r="G552" s="64"/>
      <c r="H552" s="65"/>
      <c r="I552" s="65"/>
      <c r="J552" s="77"/>
      <c r="K552" s="64"/>
      <c r="L552" s="64"/>
      <c r="M552" s="64"/>
      <c r="N552" s="64"/>
      <c r="O552" s="64"/>
      <c r="P552" s="64"/>
      <c r="Q552" s="64"/>
      <c r="R552" s="83"/>
      <c r="S552" s="83"/>
      <c r="T552" s="64"/>
      <c r="U552" s="64"/>
      <c r="V552" s="84"/>
      <c r="W552" s="85"/>
      <c r="X552" s="86"/>
      <c r="Y552" s="86"/>
    </row>
    <row r="553" spans="1:25">
      <c r="A553" s="60"/>
      <c r="B553" s="61"/>
      <c r="C553" s="61"/>
      <c r="D553" s="61"/>
      <c r="E553" s="62"/>
      <c r="F553" s="63"/>
      <c r="G553" s="64"/>
      <c r="H553" s="65"/>
      <c r="I553" s="65"/>
      <c r="J553" s="77"/>
      <c r="K553" s="64"/>
      <c r="L553" s="64"/>
      <c r="M553" s="64"/>
      <c r="N553" s="64"/>
      <c r="O553" s="64"/>
      <c r="P553" s="64"/>
      <c r="Q553" s="64"/>
      <c r="R553" s="83"/>
      <c r="S553" s="83"/>
      <c r="T553" s="64"/>
      <c r="U553" s="64"/>
      <c r="V553" s="84"/>
      <c r="W553" s="85"/>
      <c r="X553" s="86"/>
      <c r="Y553" s="86"/>
    </row>
    <row r="554" spans="1:25">
      <c r="A554" s="60"/>
      <c r="B554" s="61"/>
      <c r="C554" s="61"/>
      <c r="D554" s="61"/>
      <c r="E554" s="62"/>
      <c r="F554" s="63"/>
      <c r="G554" s="64"/>
      <c r="H554" s="65"/>
      <c r="I554" s="65"/>
      <c r="J554" s="77"/>
      <c r="K554" s="64"/>
      <c r="L554" s="64"/>
      <c r="M554" s="64"/>
      <c r="N554" s="64"/>
      <c r="O554" s="64"/>
      <c r="P554" s="64"/>
      <c r="Q554" s="64"/>
      <c r="R554" s="83"/>
      <c r="S554" s="83"/>
      <c r="T554" s="64"/>
      <c r="U554" s="64"/>
      <c r="V554" s="84"/>
      <c r="W554" s="85"/>
      <c r="X554" s="86"/>
      <c r="Y554" s="86"/>
    </row>
    <row r="555" spans="1:25">
      <c r="A555" s="60"/>
      <c r="B555" s="61"/>
      <c r="C555" s="61"/>
      <c r="D555" s="61"/>
      <c r="E555" s="62"/>
      <c r="F555" s="63"/>
      <c r="G555" s="64"/>
      <c r="H555" s="65"/>
      <c r="I555" s="65"/>
      <c r="J555" s="77"/>
      <c r="K555" s="64"/>
      <c r="L555" s="64"/>
      <c r="M555" s="64"/>
      <c r="N555" s="64"/>
      <c r="O555" s="64"/>
      <c r="P555" s="64"/>
      <c r="Q555" s="64"/>
      <c r="R555" s="83"/>
      <c r="S555" s="83"/>
      <c r="T555" s="64"/>
      <c r="U555" s="64"/>
      <c r="V555" s="84"/>
      <c r="W555" s="85"/>
      <c r="X555" s="86"/>
      <c r="Y555" s="86"/>
    </row>
    <row r="556" spans="1:25">
      <c r="A556" s="60"/>
      <c r="B556" s="61"/>
      <c r="C556" s="61"/>
      <c r="D556" s="61"/>
      <c r="E556" s="62"/>
      <c r="F556" s="63"/>
      <c r="G556" s="64"/>
      <c r="H556" s="65"/>
      <c r="I556" s="65"/>
      <c r="J556" s="77"/>
      <c r="K556" s="64"/>
      <c r="L556" s="64"/>
      <c r="M556" s="64"/>
      <c r="N556" s="64"/>
      <c r="O556" s="64"/>
      <c r="P556" s="64"/>
      <c r="Q556" s="64"/>
      <c r="R556" s="83"/>
      <c r="S556" s="83"/>
      <c r="T556" s="64"/>
      <c r="U556" s="64"/>
      <c r="V556" s="84"/>
      <c r="W556" s="85"/>
      <c r="X556" s="86"/>
      <c r="Y556" s="86"/>
    </row>
    <row r="557" spans="1:25">
      <c r="A557" s="60"/>
      <c r="B557" s="61"/>
      <c r="C557" s="61"/>
      <c r="D557" s="61"/>
      <c r="E557" s="62"/>
      <c r="F557" s="63"/>
      <c r="G557" s="64"/>
      <c r="H557" s="65"/>
      <c r="I557" s="65"/>
      <c r="J557" s="77"/>
      <c r="K557" s="64"/>
      <c r="L557" s="64"/>
      <c r="M557" s="64"/>
      <c r="N557" s="64"/>
      <c r="O557" s="64"/>
      <c r="P557" s="64"/>
      <c r="Q557" s="64"/>
      <c r="R557" s="83"/>
      <c r="S557" s="83"/>
      <c r="T557" s="64"/>
      <c r="U557" s="64"/>
      <c r="V557" s="84"/>
      <c r="W557" s="85"/>
      <c r="X557" s="86"/>
      <c r="Y557" s="86"/>
    </row>
    <row r="558" spans="1:25">
      <c r="A558" s="60"/>
      <c r="B558" s="61"/>
      <c r="C558" s="61"/>
      <c r="D558" s="61"/>
      <c r="E558" s="62"/>
      <c r="F558" s="63"/>
      <c r="G558" s="64"/>
      <c r="H558" s="65"/>
      <c r="I558" s="65"/>
      <c r="J558" s="77"/>
      <c r="K558" s="64"/>
      <c r="L558" s="64"/>
      <c r="M558" s="64"/>
      <c r="N558" s="64"/>
      <c r="O558" s="64"/>
      <c r="P558" s="64"/>
      <c r="Q558" s="64"/>
      <c r="R558" s="83"/>
      <c r="S558" s="83"/>
      <c r="T558" s="64"/>
      <c r="U558" s="64"/>
      <c r="V558" s="84"/>
      <c r="W558" s="85"/>
      <c r="X558" s="86"/>
      <c r="Y558" s="86"/>
    </row>
    <row r="559" spans="1:25">
      <c r="A559" s="60"/>
      <c r="B559" s="61"/>
      <c r="C559" s="61"/>
      <c r="D559" s="61"/>
      <c r="E559" s="62"/>
      <c r="F559" s="63"/>
      <c r="G559" s="64"/>
      <c r="H559" s="65"/>
      <c r="I559" s="65"/>
      <c r="J559" s="77"/>
      <c r="K559" s="64"/>
      <c r="L559" s="64"/>
      <c r="M559" s="64"/>
      <c r="N559" s="64"/>
      <c r="O559" s="64"/>
      <c r="P559" s="64"/>
      <c r="Q559" s="64"/>
      <c r="R559" s="83"/>
      <c r="S559" s="83"/>
      <c r="T559" s="64"/>
      <c r="U559" s="64"/>
      <c r="V559" s="84"/>
      <c r="W559" s="85"/>
      <c r="X559" s="86"/>
      <c r="Y559" s="86"/>
    </row>
    <row r="560" spans="1:25">
      <c r="A560" s="60"/>
      <c r="B560" s="61"/>
      <c r="C560" s="61"/>
      <c r="D560" s="61"/>
      <c r="E560" s="62"/>
      <c r="F560" s="63"/>
      <c r="G560" s="64"/>
      <c r="H560" s="65"/>
      <c r="I560" s="65"/>
      <c r="J560" s="77"/>
      <c r="K560" s="64"/>
      <c r="L560" s="64"/>
      <c r="M560" s="64"/>
      <c r="N560" s="64"/>
      <c r="O560" s="64"/>
      <c r="P560" s="64"/>
      <c r="Q560" s="64"/>
      <c r="R560" s="83"/>
      <c r="S560" s="83"/>
      <c r="T560" s="64"/>
      <c r="U560" s="64"/>
      <c r="V560" s="84"/>
      <c r="W560" s="85"/>
      <c r="X560" s="86"/>
      <c r="Y560" s="86"/>
    </row>
    <row r="561" spans="1:25">
      <c r="A561" s="60"/>
      <c r="B561" s="61"/>
      <c r="C561" s="61"/>
      <c r="D561" s="61"/>
      <c r="E561" s="62"/>
      <c r="F561" s="63"/>
      <c r="G561" s="64"/>
      <c r="H561" s="65"/>
      <c r="I561" s="65"/>
      <c r="J561" s="77"/>
      <c r="K561" s="64"/>
      <c r="L561" s="64"/>
      <c r="M561" s="64"/>
      <c r="N561" s="64"/>
      <c r="O561" s="64"/>
      <c r="P561" s="64"/>
      <c r="Q561" s="64"/>
      <c r="R561" s="83"/>
      <c r="S561" s="83"/>
      <c r="T561" s="64"/>
      <c r="U561" s="64"/>
      <c r="V561" s="84"/>
      <c r="W561" s="85"/>
      <c r="X561" s="86"/>
      <c r="Y561" s="86"/>
    </row>
    <row r="562" spans="1:25">
      <c r="A562" s="60"/>
      <c r="B562" s="61"/>
      <c r="C562" s="61"/>
      <c r="D562" s="61"/>
      <c r="E562" s="62"/>
      <c r="F562" s="63"/>
      <c r="G562" s="64"/>
      <c r="H562" s="65"/>
      <c r="I562" s="65"/>
      <c r="J562" s="77"/>
      <c r="K562" s="64"/>
      <c r="L562" s="64"/>
      <c r="M562" s="64"/>
      <c r="N562" s="64"/>
      <c r="O562" s="64"/>
      <c r="P562" s="64"/>
      <c r="Q562" s="64"/>
      <c r="R562" s="83"/>
      <c r="S562" s="83"/>
      <c r="T562" s="64"/>
      <c r="U562" s="64"/>
      <c r="V562" s="84"/>
      <c r="W562" s="85"/>
      <c r="X562" s="86"/>
      <c r="Y562" s="86"/>
    </row>
    <row r="563" spans="1:25">
      <c r="A563" s="60"/>
      <c r="B563" s="61"/>
      <c r="C563" s="61"/>
      <c r="D563" s="61"/>
      <c r="E563" s="62"/>
      <c r="F563" s="63"/>
      <c r="G563" s="64"/>
      <c r="H563" s="65"/>
      <c r="I563" s="65"/>
      <c r="J563" s="77"/>
      <c r="K563" s="64"/>
      <c r="L563" s="64"/>
      <c r="M563" s="64"/>
      <c r="N563" s="64"/>
      <c r="O563" s="64"/>
      <c r="P563" s="64"/>
      <c r="Q563" s="64"/>
      <c r="R563" s="83"/>
      <c r="S563" s="83"/>
      <c r="T563" s="64"/>
      <c r="U563" s="64"/>
      <c r="V563" s="84"/>
      <c r="W563" s="85"/>
      <c r="X563" s="86"/>
      <c r="Y563" s="86"/>
    </row>
    <row r="564" spans="1:25">
      <c r="A564" s="60"/>
      <c r="B564" s="61"/>
      <c r="C564" s="61"/>
      <c r="D564" s="61"/>
      <c r="E564" s="62"/>
      <c r="F564" s="63"/>
      <c r="G564" s="64"/>
      <c r="H564" s="65"/>
      <c r="I564" s="65"/>
      <c r="J564" s="77"/>
      <c r="K564" s="64"/>
      <c r="L564" s="64"/>
      <c r="M564" s="64"/>
      <c r="N564" s="64"/>
      <c r="O564" s="64"/>
      <c r="P564" s="64"/>
      <c r="Q564" s="64"/>
      <c r="R564" s="83"/>
      <c r="S564" s="83"/>
      <c r="T564" s="64"/>
      <c r="U564" s="64"/>
      <c r="V564" s="84"/>
      <c r="W564" s="85"/>
      <c r="X564" s="86"/>
      <c r="Y564" s="86"/>
    </row>
    <row r="565" spans="1:25">
      <c r="A565" s="60"/>
      <c r="B565" s="61"/>
      <c r="C565" s="61"/>
      <c r="D565" s="61"/>
      <c r="E565" s="62"/>
      <c r="F565" s="63"/>
      <c r="G565" s="64"/>
      <c r="H565" s="65"/>
      <c r="I565" s="65"/>
      <c r="J565" s="77"/>
      <c r="K565" s="64"/>
      <c r="L565" s="64"/>
      <c r="M565" s="64"/>
      <c r="N565" s="64"/>
      <c r="O565" s="64"/>
      <c r="P565" s="64"/>
      <c r="Q565" s="64"/>
      <c r="R565" s="83"/>
      <c r="S565" s="83"/>
      <c r="T565" s="64"/>
      <c r="U565" s="64"/>
      <c r="V565" s="84"/>
      <c r="W565" s="85"/>
      <c r="X565" s="86"/>
      <c r="Y565" s="86"/>
    </row>
    <row r="566" spans="1:25">
      <c r="A566" s="60"/>
      <c r="B566" s="61"/>
      <c r="C566" s="61"/>
      <c r="D566" s="61"/>
      <c r="E566" s="62"/>
      <c r="F566" s="63"/>
      <c r="G566" s="64"/>
      <c r="H566" s="65"/>
      <c r="I566" s="65"/>
      <c r="J566" s="77"/>
      <c r="K566" s="64"/>
      <c r="L566" s="64"/>
      <c r="M566" s="64"/>
      <c r="N566" s="64"/>
      <c r="O566" s="64"/>
      <c r="P566" s="64"/>
      <c r="Q566" s="64"/>
      <c r="R566" s="83"/>
      <c r="S566" s="83"/>
      <c r="T566" s="64"/>
      <c r="U566" s="64"/>
      <c r="V566" s="84"/>
      <c r="W566" s="85"/>
      <c r="X566" s="86"/>
      <c r="Y566" s="86"/>
    </row>
    <row r="567" spans="1:25">
      <c r="A567" s="60"/>
      <c r="B567" s="61"/>
      <c r="C567" s="61"/>
      <c r="D567" s="61"/>
      <c r="E567" s="62"/>
      <c r="F567" s="63"/>
      <c r="G567" s="64"/>
      <c r="H567" s="65"/>
      <c r="I567" s="65"/>
      <c r="J567" s="77"/>
      <c r="K567" s="64"/>
      <c r="L567" s="64"/>
      <c r="M567" s="64"/>
      <c r="N567" s="64"/>
      <c r="O567" s="64"/>
      <c r="P567" s="64"/>
      <c r="Q567" s="64"/>
      <c r="R567" s="83"/>
      <c r="S567" s="83"/>
      <c r="T567" s="64"/>
      <c r="U567" s="64"/>
      <c r="V567" s="84"/>
      <c r="W567" s="85"/>
      <c r="X567" s="86"/>
      <c r="Y567" s="86"/>
    </row>
    <row r="568" spans="1:25">
      <c r="A568" s="60"/>
      <c r="B568" s="61"/>
      <c r="C568" s="61"/>
      <c r="D568" s="61"/>
      <c r="E568" s="62"/>
      <c r="F568" s="63"/>
      <c r="G568" s="64"/>
      <c r="H568" s="65"/>
      <c r="I568" s="65"/>
      <c r="J568" s="77"/>
      <c r="K568" s="64"/>
      <c r="L568" s="64"/>
      <c r="M568" s="64"/>
      <c r="N568" s="64"/>
      <c r="O568" s="64"/>
      <c r="P568" s="64"/>
      <c r="Q568" s="64"/>
      <c r="R568" s="83"/>
      <c r="S568" s="83"/>
      <c r="T568" s="64"/>
      <c r="U568" s="64"/>
      <c r="V568" s="84"/>
      <c r="W568" s="85"/>
      <c r="X568" s="86"/>
      <c r="Y568" s="86"/>
    </row>
    <row r="569" spans="1:25">
      <c r="A569" s="60"/>
      <c r="B569" s="61"/>
      <c r="C569" s="61"/>
      <c r="D569" s="61"/>
      <c r="E569" s="62"/>
      <c r="F569" s="63"/>
      <c r="G569" s="64"/>
      <c r="H569" s="65"/>
      <c r="I569" s="65"/>
      <c r="J569" s="77"/>
      <c r="K569" s="64"/>
      <c r="L569" s="64"/>
      <c r="M569" s="64"/>
      <c r="N569" s="64"/>
      <c r="O569" s="64"/>
      <c r="P569" s="64"/>
      <c r="Q569" s="64"/>
      <c r="R569" s="83"/>
      <c r="S569" s="83"/>
      <c r="T569" s="64"/>
      <c r="U569" s="64"/>
      <c r="V569" s="84"/>
      <c r="W569" s="85"/>
      <c r="X569" s="86"/>
      <c r="Y569" s="86"/>
    </row>
    <row r="570" spans="1:25">
      <c r="A570" s="60"/>
      <c r="B570" s="61"/>
      <c r="C570" s="61"/>
      <c r="D570" s="61"/>
      <c r="E570" s="62"/>
      <c r="F570" s="63"/>
      <c r="G570" s="64"/>
      <c r="H570" s="65"/>
      <c r="I570" s="65"/>
      <c r="J570" s="77"/>
      <c r="K570" s="64"/>
      <c r="L570" s="64"/>
      <c r="M570" s="64"/>
      <c r="N570" s="64"/>
      <c r="O570" s="64"/>
      <c r="P570" s="64"/>
      <c r="Q570" s="64"/>
      <c r="R570" s="83"/>
      <c r="S570" s="83"/>
      <c r="T570" s="64"/>
      <c r="U570" s="64"/>
      <c r="V570" s="84"/>
      <c r="W570" s="85"/>
      <c r="X570" s="86"/>
      <c r="Y570" s="86"/>
    </row>
    <row r="571" spans="1:25">
      <c r="A571" s="60"/>
      <c r="B571" s="61"/>
      <c r="C571" s="61"/>
      <c r="D571" s="61"/>
      <c r="E571" s="62"/>
      <c r="F571" s="63"/>
      <c r="G571" s="64"/>
      <c r="H571" s="65"/>
      <c r="I571" s="65"/>
      <c r="J571" s="77"/>
      <c r="K571" s="64"/>
      <c r="L571" s="64"/>
      <c r="M571" s="64"/>
      <c r="N571" s="64"/>
      <c r="O571" s="64"/>
      <c r="P571" s="64"/>
      <c r="Q571" s="64"/>
      <c r="R571" s="83"/>
      <c r="S571" s="83"/>
      <c r="T571" s="64"/>
      <c r="U571" s="64"/>
      <c r="V571" s="84"/>
      <c r="W571" s="85"/>
      <c r="X571" s="86"/>
      <c r="Y571" s="86"/>
    </row>
    <row r="572" spans="1:25">
      <c r="A572" s="60"/>
      <c r="B572" s="61"/>
      <c r="C572" s="61"/>
      <c r="D572" s="61"/>
      <c r="E572" s="62"/>
      <c r="F572" s="63"/>
      <c r="G572" s="64"/>
      <c r="H572" s="65"/>
      <c r="I572" s="65"/>
      <c r="J572" s="77"/>
      <c r="K572" s="64"/>
      <c r="L572" s="64"/>
      <c r="M572" s="64"/>
      <c r="N572" s="64"/>
      <c r="O572" s="64"/>
      <c r="P572" s="64"/>
      <c r="Q572" s="64"/>
      <c r="R572" s="83"/>
      <c r="S572" s="83"/>
      <c r="T572" s="64"/>
      <c r="U572" s="64"/>
      <c r="V572" s="84"/>
      <c r="W572" s="85"/>
      <c r="X572" s="86"/>
      <c r="Y572" s="86"/>
    </row>
    <row r="573" spans="1:25">
      <c r="A573" s="60"/>
      <c r="B573" s="61"/>
      <c r="C573" s="61"/>
      <c r="D573" s="61"/>
      <c r="E573" s="62"/>
      <c r="F573" s="63"/>
      <c r="G573" s="64"/>
      <c r="H573" s="65"/>
      <c r="I573" s="65"/>
      <c r="J573" s="77"/>
      <c r="K573" s="64"/>
      <c r="L573" s="64"/>
      <c r="M573" s="64"/>
      <c r="N573" s="64"/>
      <c r="O573" s="64"/>
      <c r="P573" s="64"/>
      <c r="Q573" s="64"/>
      <c r="R573" s="83"/>
      <c r="S573" s="83"/>
      <c r="T573" s="64"/>
      <c r="U573" s="64"/>
      <c r="V573" s="84"/>
      <c r="W573" s="85"/>
      <c r="X573" s="86"/>
      <c r="Y573" s="86"/>
    </row>
    <row r="574" spans="1:25">
      <c r="A574" s="60"/>
      <c r="B574" s="61"/>
      <c r="C574" s="61"/>
      <c r="D574" s="61"/>
      <c r="E574" s="62"/>
      <c r="F574" s="63"/>
      <c r="G574" s="64"/>
      <c r="H574" s="65"/>
      <c r="I574" s="65"/>
      <c r="J574" s="77"/>
      <c r="K574" s="64"/>
      <c r="L574" s="64"/>
      <c r="M574" s="64"/>
      <c r="N574" s="64"/>
      <c r="O574" s="64"/>
      <c r="P574" s="64"/>
      <c r="Q574" s="64"/>
      <c r="R574" s="83"/>
      <c r="S574" s="83"/>
      <c r="T574" s="64"/>
      <c r="U574" s="64"/>
      <c r="V574" s="84"/>
      <c r="W574" s="85"/>
      <c r="X574" s="86"/>
      <c r="Y574" s="86"/>
    </row>
    <row r="575" spans="1:25">
      <c r="A575" s="60"/>
      <c r="B575" s="61"/>
      <c r="C575" s="61"/>
      <c r="D575" s="61"/>
      <c r="E575" s="62"/>
      <c r="F575" s="63"/>
      <c r="G575" s="64"/>
      <c r="H575" s="65"/>
      <c r="I575" s="65"/>
      <c r="J575" s="77"/>
      <c r="K575" s="64"/>
      <c r="L575" s="64"/>
      <c r="M575" s="64"/>
      <c r="N575" s="64"/>
      <c r="O575" s="64"/>
      <c r="P575" s="64"/>
      <c r="Q575" s="64"/>
      <c r="R575" s="83"/>
      <c r="S575" s="83"/>
      <c r="T575" s="64"/>
      <c r="U575" s="64"/>
      <c r="V575" s="84"/>
      <c r="W575" s="85"/>
      <c r="X575" s="86"/>
      <c r="Y575" s="86"/>
    </row>
    <row r="576" spans="1:25">
      <c r="A576" s="60"/>
      <c r="B576" s="61"/>
      <c r="C576" s="61"/>
      <c r="D576" s="61"/>
      <c r="E576" s="62"/>
      <c r="F576" s="63"/>
      <c r="G576" s="64"/>
      <c r="H576" s="65"/>
      <c r="I576" s="65"/>
      <c r="J576" s="77"/>
      <c r="K576" s="64"/>
      <c r="L576" s="64"/>
      <c r="M576" s="64"/>
      <c r="N576" s="64"/>
      <c r="O576" s="64"/>
      <c r="P576" s="64"/>
      <c r="Q576" s="64"/>
      <c r="R576" s="83"/>
      <c r="S576" s="83"/>
      <c r="T576" s="64"/>
      <c r="U576" s="64"/>
      <c r="V576" s="84"/>
      <c r="W576" s="85"/>
      <c r="X576" s="86"/>
      <c r="Y576" s="86"/>
    </row>
    <row r="577" spans="1:25">
      <c r="A577" s="60"/>
      <c r="B577" s="61"/>
      <c r="C577" s="61"/>
      <c r="D577" s="61"/>
      <c r="E577" s="62"/>
      <c r="F577" s="63"/>
      <c r="G577" s="64"/>
      <c r="H577" s="65"/>
      <c r="I577" s="65"/>
      <c r="J577" s="77"/>
      <c r="K577" s="64"/>
      <c r="L577" s="64"/>
      <c r="M577" s="64"/>
      <c r="N577" s="64"/>
      <c r="O577" s="64"/>
      <c r="P577" s="64"/>
      <c r="Q577" s="64"/>
      <c r="R577" s="83"/>
      <c r="S577" s="83"/>
      <c r="T577" s="64"/>
      <c r="U577" s="64"/>
      <c r="V577" s="84"/>
      <c r="W577" s="85"/>
      <c r="X577" s="86"/>
      <c r="Y577" s="86"/>
    </row>
    <row r="578" spans="1:25">
      <c r="A578" s="60"/>
      <c r="B578" s="61"/>
      <c r="C578" s="61"/>
      <c r="D578" s="61"/>
      <c r="E578" s="62"/>
      <c r="F578" s="63"/>
      <c r="G578" s="64"/>
      <c r="H578" s="65"/>
      <c r="I578" s="65"/>
      <c r="J578" s="77"/>
      <c r="K578" s="64"/>
      <c r="L578" s="64"/>
      <c r="M578" s="64"/>
      <c r="N578" s="64"/>
      <c r="O578" s="64"/>
      <c r="P578" s="64"/>
      <c r="Q578" s="64"/>
      <c r="R578" s="83"/>
      <c r="S578" s="83"/>
      <c r="T578" s="64"/>
      <c r="U578" s="64"/>
      <c r="V578" s="84"/>
      <c r="W578" s="85"/>
      <c r="X578" s="86"/>
      <c r="Y578" s="86"/>
    </row>
    <row r="579" spans="1:25">
      <c r="A579" s="60"/>
      <c r="B579" s="61"/>
      <c r="C579" s="61"/>
      <c r="D579" s="61"/>
      <c r="E579" s="62"/>
      <c r="F579" s="63"/>
      <c r="G579" s="64"/>
      <c r="H579" s="65"/>
      <c r="I579" s="65"/>
      <c r="J579" s="77"/>
      <c r="K579" s="64"/>
      <c r="L579" s="64"/>
      <c r="M579" s="64"/>
      <c r="N579" s="64"/>
      <c r="O579" s="64"/>
      <c r="P579" s="64"/>
      <c r="Q579" s="64"/>
      <c r="R579" s="83"/>
      <c r="S579" s="83"/>
      <c r="T579" s="64"/>
      <c r="U579" s="64"/>
      <c r="V579" s="84"/>
      <c r="W579" s="85"/>
      <c r="X579" s="86"/>
      <c r="Y579" s="86"/>
    </row>
    <row r="580" spans="1:25">
      <c r="A580" s="60"/>
      <c r="B580" s="61"/>
      <c r="C580" s="61"/>
      <c r="D580" s="61"/>
      <c r="E580" s="62"/>
      <c r="F580" s="63"/>
      <c r="G580" s="64"/>
      <c r="H580" s="65"/>
      <c r="I580" s="65"/>
      <c r="J580" s="77"/>
      <c r="K580" s="64"/>
      <c r="L580" s="64"/>
      <c r="M580" s="64"/>
      <c r="N580" s="64"/>
      <c r="O580" s="64"/>
      <c r="P580" s="64"/>
      <c r="Q580" s="64"/>
      <c r="R580" s="83"/>
      <c r="S580" s="83"/>
      <c r="T580" s="64"/>
      <c r="U580" s="64"/>
      <c r="V580" s="84"/>
      <c r="W580" s="85"/>
      <c r="X580" s="86"/>
      <c r="Y580" s="86"/>
    </row>
    <row r="581" spans="1:25">
      <c r="A581" s="60"/>
      <c r="B581" s="61"/>
      <c r="C581" s="61"/>
      <c r="D581" s="61"/>
      <c r="E581" s="62"/>
      <c r="F581" s="63"/>
      <c r="G581" s="64"/>
      <c r="H581" s="65"/>
      <c r="I581" s="65"/>
      <c r="J581" s="77"/>
      <c r="K581" s="64"/>
      <c r="L581" s="64"/>
      <c r="M581" s="64"/>
      <c r="N581" s="64"/>
      <c r="O581" s="64"/>
      <c r="P581" s="64"/>
      <c r="Q581" s="64"/>
      <c r="R581" s="83"/>
      <c r="S581" s="83"/>
      <c r="T581" s="64"/>
      <c r="U581" s="64"/>
      <c r="V581" s="84"/>
      <c r="W581" s="85"/>
      <c r="X581" s="86"/>
      <c r="Y581" s="86"/>
    </row>
    <row r="582" spans="1:25">
      <c r="A582" s="60"/>
      <c r="B582" s="61"/>
      <c r="C582" s="61"/>
      <c r="D582" s="61"/>
      <c r="E582" s="62"/>
      <c r="F582" s="63"/>
      <c r="G582" s="64"/>
      <c r="H582" s="65"/>
      <c r="I582" s="65"/>
      <c r="J582" s="77"/>
      <c r="K582" s="64"/>
      <c r="L582" s="64"/>
      <c r="M582" s="64"/>
      <c r="N582" s="64"/>
      <c r="O582" s="64"/>
      <c r="P582" s="64"/>
      <c r="Q582" s="64"/>
      <c r="R582" s="83"/>
      <c r="S582" s="83"/>
      <c r="T582" s="64"/>
      <c r="U582" s="64"/>
      <c r="V582" s="84"/>
      <c r="W582" s="85"/>
      <c r="X582" s="86"/>
      <c r="Y582" s="86"/>
    </row>
    <row r="583" spans="1:25">
      <c r="A583" s="60"/>
      <c r="B583" s="61"/>
      <c r="C583" s="61"/>
      <c r="D583" s="61"/>
      <c r="E583" s="62"/>
      <c r="F583" s="63"/>
      <c r="G583" s="64"/>
      <c r="H583" s="65"/>
      <c r="I583" s="65"/>
      <c r="J583" s="77"/>
      <c r="K583" s="64"/>
      <c r="L583" s="64"/>
      <c r="M583" s="64"/>
      <c r="N583" s="64"/>
      <c r="O583" s="64"/>
      <c r="P583" s="64"/>
      <c r="Q583" s="64"/>
      <c r="R583" s="83"/>
      <c r="S583" s="83"/>
      <c r="T583" s="64"/>
      <c r="U583" s="64"/>
      <c r="V583" s="84"/>
      <c r="W583" s="85"/>
      <c r="X583" s="86"/>
      <c r="Y583" s="86"/>
    </row>
    <row r="584" spans="1:25">
      <c r="A584" s="60"/>
      <c r="B584" s="61"/>
      <c r="C584" s="61"/>
      <c r="D584" s="61"/>
      <c r="E584" s="62"/>
      <c r="F584" s="63"/>
      <c r="G584" s="64"/>
      <c r="H584" s="65"/>
      <c r="I584" s="65"/>
      <c r="J584" s="77"/>
      <c r="K584" s="64"/>
      <c r="L584" s="64"/>
      <c r="M584" s="64"/>
      <c r="N584" s="64"/>
      <c r="O584" s="64"/>
      <c r="P584" s="64"/>
      <c r="Q584" s="64"/>
      <c r="R584" s="83"/>
      <c r="S584" s="83"/>
      <c r="T584" s="64"/>
      <c r="U584" s="64"/>
      <c r="V584" s="84"/>
      <c r="W584" s="85"/>
      <c r="X584" s="86"/>
      <c r="Y584" s="86"/>
    </row>
    <row r="585" spans="1:25">
      <c r="A585" s="60"/>
      <c r="B585" s="61"/>
      <c r="C585" s="61"/>
      <c r="D585" s="61"/>
      <c r="E585" s="62"/>
      <c r="F585" s="63"/>
      <c r="G585" s="64"/>
      <c r="H585" s="65"/>
      <c r="I585" s="65"/>
      <c r="J585" s="77"/>
      <c r="K585" s="64"/>
      <c r="L585" s="64"/>
      <c r="M585" s="64"/>
      <c r="N585" s="64"/>
      <c r="O585" s="64"/>
      <c r="P585" s="64"/>
      <c r="Q585" s="64"/>
      <c r="R585" s="83"/>
      <c r="S585" s="83"/>
      <c r="T585" s="64"/>
      <c r="U585" s="64"/>
      <c r="V585" s="84"/>
      <c r="W585" s="85"/>
      <c r="X585" s="86"/>
      <c r="Y585" s="86"/>
    </row>
    <row r="586" spans="1:25">
      <c r="A586" s="60"/>
      <c r="B586" s="61"/>
      <c r="C586" s="61"/>
      <c r="D586" s="61"/>
      <c r="E586" s="62"/>
      <c r="F586" s="63"/>
      <c r="G586" s="64"/>
      <c r="H586" s="65"/>
      <c r="I586" s="65"/>
      <c r="J586" s="77"/>
      <c r="K586" s="64"/>
      <c r="L586" s="64"/>
      <c r="M586" s="64"/>
      <c r="N586" s="64"/>
      <c r="O586" s="64"/>
      <c r="P586" s="64"/>
      <c r="Q586" s="64"/>
      <c r="R586" s="83"/>
      <c r="S586" s="83"/>
      <c r="T586" s="64"/>
      <c r="U586" s="64"/>
      <c r="V586" s="84"/>
      <c r="W586" s="85"/>
      <c r="X586" s="86"/>
      <c r="Y586" s="86"/>
    </row>
    <row r="587" spans="1:25">
      <c r="A587" s="60"/>
      <c r="B587" s="61"/>
      <c r="C587" s="61"/>
      <c r="D587" s="61"/>
      <c r="E587" s="62"/>
      <c r="F587" s="63"/>
      <c r="G587" s="64"/>
      <c r="H587" s="65"/>
      <c r="I587" s="65"/>
      <c r="J587" s="77"/>
      <c r="K587" s="64"/>
      <c r="L587" s="64"/>
      <c r="M587" s="64"/>
      <c r="N587" s="64"/>
      <c r="O587" s="64"/>
      <c r="P587" s="64"/>
      <c r="Q587" s="64"/>
      <c r="R587" s="83"/>
      <c r="S587" s="83"/>
      <c r="T587" s="64"/>
      <c r="U587" s="64"/>
      <c r="V587" s="84"/>
      <c r="W587" s="85"/>
      <c r="X587" s="86"/>
      <c r="Y587" s="86"/>
    </row>
    <row r="588" spans="1:25">
      <c r="A588" s="60"/>
      <c r="B588" s="61"/>
      <c r="C588" s="61"/>
      <c r="D588" s="61"/>
      <c r="E588" s="62"/>
      <c r="F588" s="63"/>
      <c r="G588" s="64"/>
      <c r="H588" s="65"/>
      <c r="I588" s="65"/>
      <c r="J588" s="77"/>
      <c r="K588" s="64"/>
      <c r="L588" s="64"/>
      <c r="M588" s="64"/>
      <c r="N588" s="64"/>
      <c r="O588" s="64"/>
      <c r="P588" s="64"/>
      <c r="Q588" s="64"/>
      <c r="R588" s="83"/>
      <c r="S588" s="83"/>
      <c r="T588" s="64"/>
      <c r="U588" s="64"/>
      <c r="V588" s="84"/>
      <c r="W588" s="85"/>
      <c r="X588" s="86"/>
      <c r="Y588" s="86"/>
    </row>
    <row r="589" spans="1:25">
      <c r="A589" s="60"/>
      <c r="B589" s="61"/>
      <c r="C589" s="61"/>
      <c r="D589" s="61"/>
      <c r="E589" s="62"/>
      <c r="F589" s="63"/>
      <c r="G589" s="64"/>
      <c r="H589" s="65"/>
      <c r="I589" s="65"/>
      <c r="J589" s="77"/>
      <c r="K589" s="64"/>
      <c r="L589" s="64"/>
      <c r="M589" s="64"/>
      <c r="N589" s="64"/>
      <c r="O589" s="64"/>
      <c r="P589" s="64"/>
      <c r="Q589" s="64"/>
      <c r="R589" s="83"/>
      <c r="S589" s="83"/>
      <c r="T589" s="64"/>
      <c r="U589" s="64"/>
      <c r="V589" s="84"/>
      <c r="W589" s="85"/>
      <c r="X589" s="86"/>
      <c r="Y589" s="86"/>
    </row>
    <row r="590" spans="1:25">
      <c r="A590" s="60"/>
      <c r="B590" s="61"/>
      <c r="C590" s="61"/>
      <c r="D590" s="61"/>
      <c r="E590" s="62"/>
      <c r="F590" s="63"/>
      <c r="G590" s="64"/>
      <c r="H590" s="65"/>
      <c r="I590" s="65"/>
      <c r="J590" s="77"/>
      <c r="K590" s="64"/>
      <c r="L590" s="64"/>
      <c r="M590" s="64"/>
      <c r="N590" s="64"/>
      <c r="O590" s="64"/>
      <c r="P590" s="64"/>
      <c r="Q590" s="64"/>
      <c r="R590" s="83"/>
      <c r="S590" s="83"/>
      <c r="T590" s="64"/>
      <c r="U590" s="64"/>
      <c r="V590" s="84"/>
      <c r="W590" s="85"/>
      <c r="X590" s="86"/>
      <c r="Y590" s="86"/>
    </row>
    <row r="591" spans="1:25">
      <c r="A591" s="60"/>
      <c r="B591" s="61"/>
      <c r="C591" s="61"/>
      <c r="D591" s="61"/>
      <c r="E591" s="62"/>
      <c r="F591" s="63"/>
      <c r="G591" s="64"/>
      <c r="H591" s="65"/>
      <c r="I591" s="65"/>
      <c r="J591" s="77"/>
      <c r="K591" s="64"/>
      <c r="L591" s="64"/>
      <c r="M591" s="64"/>
      <c r="N591" s="64"/>
      <c r="O591" s="64"/>
      <c r="P591" s="64"/>
      <c r="Q591" s="64"/>
      <c r="R591" s="83"/>
      <c r="S591" s="83"/>
      <c r="T591" s="64"/>
      <c r="U591" s="64"/>
      <c r="V591" s="84"/>
      <c r="W591" s="85"/>
      <c r="X591" s="86"/>
      <c r="Y591" s="86"/>
    </row>
    <row r="592" spans="1:25">
      <c r="A592" s="60"/>
      <c r="B592" s="61"/>
      <c r="C592" s="61"/>
      <c r="D592" s="61"/>
      <c r="E592" s="62"/>
      <c r="F592" s="63"/>
      <c r="G592" s="64"/>
      <c r="H592" s="65"/>
      <c r="I592" s="65"/>
      <c r="J592" s="77"/>
      <c r="K592" s="64"/>
      <c r="L592" s="64"/>
      <c r="M592" s="64"/>
      <c r="N592" s="64"/>
      <c r="O592" s="64"/>
      <c r="P592" s="64"/>
      <c r="Q592" s="64"/>
      <c r="R592" s="83"/>
      <c r="S592" s="83"/>
      <c r="T592" s="64"/>
      <c r="U592" s="64"/>
      <c r="V592" s="84"/>
      <c r="W592" s="85"/>
      <c r="X592" s="86"/>
      <c r="Y592" s="86"/>
    </row>
    <row r="593" spans="1:25">
      <c r="A593" s="60"/>
      <c r="B593" s="61"/>
      <c r="C593" s="61"/>
      <c r="D593" s="61"/>
      <c r="E593" s="62"/>
      <c r="F593" s="63"/>
      <c r="G593" s="64"/>
      <c r="H593" s="65"/>
      <c r="I593" s="65"/>
      <c r="J593" s="77"/>
      <c r="K593" s="64"/>
      <c r="L593" s="64"/>
      <c r="M593" s="64"/>
      <c r="N593" s="64"/>
      <c r="O593" s="64"/>
      <c r="P593" s="64"/>
      <c r="Q593" s="64"/>
      <c r="R593" s="83"/>
      <c r="S593" s="83"/>
      <c r="T593" s="64"/>
      <c r="U593" s="64"/>
      <c r="V593" s="84"/>
      <c r="W593" s="85"/>
      <c r="X593" s="86"/>
      <c r="Y593" s="86"/>
    </row>
    <row r="594" spans="1:25">
      <c r="A594" s="60"/>
      <c r="B594" s="61"/>
      <c r="C594" s="61"/>
      <c r="D594" s="61"/>
      <c r="E594" s="62"/>
      <c r="F594" s="63"/>
      <c r="G594" s="64"/>
      <c r="H594" s="65"/>
      <c r="I594" s="65"/>
      <c r="J594" s="77"/>
      <c r="K594" s="64"/>
      <c r="L594" s="64"/>
      <c r="M594" s="64"/>
      <c r="N594" s="64"/>
      <c r="O594" s="64"/>
      <c r="P594" s="64"/>
      <c r="Q594" s="64"/>
      <c r="R594" s="83"/>
      <c r="S594" s="83"/>
      <c r="T594" s="64"/>
      <c r="U594" s="64"/>
      <c r="V594" s="84"/>
      <c r="W594" s="85"/>
      <c r="X594" s="86"/>
      <c r="Y594" s="86"/>
    </row>
    <row r="595" spans="1:25">
      <c r="A595" s="60"/>
      <c r="B595" s="61"/>
      <c r="C595" s="61"/>
      <c r="D595" s="61"/>
      <c r="E595" s="62"/>
      <c r="F595" s="63"/>
      <c r="G595" s="64"/>
      <c r="H595" s="65"/>
      <c r="I595" s="65"/>
      <c r="J595" s="77"/>
      <c r="K595" s="64"/>
      <c r="L595" s="64"/>
      <c r="M595" s="64"/>
      <c r="N595" s="64"/>
      <c r="O595" s="64"/>
      <c r="P595" s="64"/>
      <c r="Q595" s="64"/>
      <c r="R595" s="83"/>
      <c r="S595" s="83"/>
      <c r="T595" s="64"/>
      <c r="U595" s="64"/>
      <c r="V595" s="84"/>
      <c r="W595" s="85"/>
      <c r="X595" s="86"/>
      <c r="Y595" s="86"/>
    </row>
    <row r="596" spans="1:25">
      <c r="A596" s="60"/>
      <c r="B596" s="61"/>
      <c r="C596" s="61"/>
      <c r="D596" s="61"/>
      <c r="E596" s="62"/>
      <c r="F596" s="63"/>
      <c r="G596" s="64"/>
      <c r="H596" s="65"/>
      <c r="I596" s="65"/>
      <c r="J596" s="77"/>
      <c r="K596" s="64"/>
      <c r="L596" s="64"/>
      <c r="M596" s="64"/>
      <c r="N596" s="64"/>
      <c r="O596" s="64"/>
      <c r="P596" s="64"/>
      <c r="Q596" s="64"/>
      <c r="R596" s="83"/>
      <c r="S596" s="83"/>
      <c r="T596" s="64"/>
      <c r="U596" s="64"/>
      <c r="V596" s="84"/>
      <c r="W596" s="85"/>
      <c r="X596" s="86"/>
      <c r="Y596" s="86"/>
    </row>
    <row r="597" spans="1:25">
      <c r="A597" s="60"/>
      <c r="B597" s="61"/>
      <c r="C597" s="61"/>
      <c r="D597" s="61"/>
      <c r="E597" s="62"/>
      <c r="F597" s="63"/>
      <c r="G597" s="64"/>
      <c r="H597" s="65"/>
      <c r="I597" s="65"/>
      <c r="J597" s="77"/>
      <c r="K597" s="64"/>
      <c r="L597" s="64"/>
      <c r="M597" s="64"/>
      <c r="N597" s="64"/>
      <c r="O597" s="64"/>
      <c r="P597" s="64"/>
      <c r="Q597" s="64"/>
      <c r="R597" s="83"/>
      <c r="S597" s="83"/>
      <c r="T597" s="64"/>
      <c r="U597" s="64"/>
      <c r="V597" s="84"/>
      <c r="W597" s="85"/>
      <c r="X597" s="86"/>
      <c r="Y597" s="86"/>
    </row>
    <row r="598" spans="1:25">
      <c r="A598" s="60"/>
      <c r="B598" s="61"/>
      <c r="C598" s="61"/>
      <c r="D598" s="61"/>
      <c r="E598" s="62"/>
      <c r="F598" s="63"/>
      <c r="G598" s="64"/>
      <c r="H598" s="65"/>
      <c r="I598" s="65"/>
      <c r="J598" s="77"/>
      <c r="K598" s="64"/>
      <c r="L598" s="64"/>
      <c r="M598" s="64"/>
      <c r="N598" s="64"/>
      <c r="O598" s="64"/>
      <c r="P598" s="64"/>
      <c r="Q598" s="64"/>
      <c r="R598" s="83"/>
      <c r="S598" s="83"/>
      <c r="T598" s="64"/>
      <c r="U598" s="64"/>
      <c r="V598" s="84"/>
      <c r="W598" s="85"/>
      <c r="X598" s="86"/>
      <c r="Y598" s="86"/>
    </row>
    <row r="599" spans="1:25">
      <c r="A599" s="60"/>
      <c r="B599" s="61"/>
      <c r="C599" s="61"/>
      <c r="D599" s="61"/>
      <c r="E599" s="62"/>
      <c r="F599" s="63"/>
      <c r="G599" s="64"/>
      <c r="H599" s="65"/>
      <c r="I599" s="65"/>
      <c r="J599" s="77"/>
      <c r="K599" s="64"/>
      <c r="L599" s="64"/>
      <c r="M599" s="64"/>
      <c r="N599" s="64"/>
      <c r="O599" s="64"/>
      <c r="P599" s="64"/>
      <c r="Q599" s="64"/>
      <c r="R599" s="83"/>
      <c r="S599" s="83"/>
      <c r="T599" s="64"/>
      <c r="U599" s="64"/>
      <c r="V599" s="84"/>
      <c r="W599" s="85"/>
      <c r="X599" s="86"/>
      <c r="Y599" s="86"/>
    </row>
    <row r="600" spans="1:25">
      <c r="A600" s="60"/>
      <c r="B600" s="61"/>
      <c r="C600" s="61"/>
      <c r="D600" s="61"/>
      <c r="E600" s="62"/>
      <c r="F600" s="63"/>
      <c r="G600" s="64"/>
      <c r="H600" s="65"/>
      <c r="I600" s="65"/>
      <c r="J600" s="77"/>
      <c r="K600" s="64"/>
      <c r="L600" s="64"/>
      <c r="M600" s="64"/>
      <c r="N600" s="64"/>
      <c r="O600" s="64"/>
      <c r="P600" s="64"/>
      <c r="Q600" s="64"/>
      <c r="R600" s="83"/>
      <c r="S600" s="83"/>
      <c r="T600" s="64"/>
      <c r="U600" s="64"/>
      <c r="V600" s="84"/>
      <c r="W600" s="85"/>
      <c r="X600" s="86"/>
      <c r="Y600" s="86"/>
    </row>
    <row r="601" spans="1:25">
      <c r="A601" s="60"/>
      <c r="B601" s="61"/>
      <c r="C601" s="61"/>
      <c r="D601" s="61"/>
      <c r="E601" s="62"/>
      <c r="F601" s="63"/>
      <c r="G601" s="64"/>
      <c r="H601" s="65"/>
      <c r="I601" s="65"/>
      <c r="J601" s="77"/>
      <c r="K601" s="64"/>
      <c r="L601" s="64"/>
      <c r="M601" s="64"/>
      <c r="N601" s="64"/>
      <c r="O601" s="64"/>
      <c r="P601" s="64"/>
      <c r="Q601" s="64"/>
      <c r="R601" s="83"/>
      <c r="S601" s="83"/>
      <c r="T601" s="64"/>
      <c r="U601" s="64"/>
      <c r="V601" s="84"/>
      <c r="W601" s="85"/>
      <c r="X601" s="86"/>
      <c r="Y601" s="86"/>
    </row>
    <row r="602" spans="1:25">
      <c r="A602" s="60"/>
      <c r="B602" s="61"/>
      <c r="C602" s="61"/>
      <c r="D602" s="61"/>
      <c r="E602" s="62"/>
      <c r="F602" s="63"/>
      <c r="G602" s="64"/>
      <c r="H602" s="65"/>
      <c r="I602" s="65"/>
      <c r="J602" s="77"/>
      <c r="K602" s="64"/>
      <c r="L602" s="64"/>
      <c r="M602" s="64"/>
      <c r="N602" s="64"/>
      <c r="O602" s="64"/>
      <c r="P602" s="64"/>
      <c r="Q602" s="64"/>
      <c r="R602" s="83"/>
      <c r="S602" s="83"/>
      <c r="T602" s="64"/>
      <c r="U602" s="64"/>
      <c r="V602" s="84"/>
      <c r="W602" s="85"/>
      <c r="X602" s="86"/>
      <c r="Y602" s="86"/>
    </row>
    <row r="603" spans="1:25">
      <c r="A603" s="60"/>
      <c r="B603" s="61"/>
      <c r="C603" s="61"/>
      <c r="D603" s="61"/>
      <c r="E603" s="62"/>
      <c r="F603" s="63"/>
      <c r="G603" s="64"/>
      <c r="H603" s="65"/>
      <c r="I603" s="65"/>
      <c r="J603" s="77"/>
      <c r="K603" s="64"/>
      <c r="L603" s="64"/>
      <c r="M603" s="64"/>
      <c r="N603" s="64"/>
      <c r="O603" s="64"/>
      <c r="P603" s="64"/>
      <c r="Q603" s="64"/>
      <c r="R603" s="83"/>
      <c r="S603" s="83"/>
      <c r="T603" s="64"/>
      <c r="U603" s="64"/>
      <c r="V603" s="84"/>
      <c r="W603" s="85"/>
      <c r="X603" s="86"/>
      <c r="Y603" s="86"/>
    </row>
    <row r="604" spans="1:25">
      <c r="A604" s="60"/>
      <c r="B604" s="61"/>
      <c r="C604" s="61"/>
      <c r="D604" s="61"/>
      <c r="E604" s="62"/>
      <c r="F604" s="63"/>
      <c r="G604" s="64"/>
      <c r="H604" s="65"/>
      <c r="I604" s="65"/>
      <c r="J604" s="77"/>
      <c r="K604" s="64"/>
      <c r="L604" s="64"/>
      <c r="M604" s="64"/>
      <c r="N604" s="64"/>
      <c r="O604" s="64"/>
      <c r="P604" s="64"/>
      <c r="Q604" s="64"/>
      <c r="R604" s="83"/>
      <c r="S604" s="83"/>
      <c r="T604" s="64"/>
      <c r="U604" s="64"/>
      <c r="V604" s="84"/>
      <c r="W604" s="85"/>
      <c r="X604" s="86"/>
      <c r="Y604" s="86"/>
    </row>
    <row r="605" spans="1:25">
      <c r="A605" s="60"/>
      <c r="B605" s="61"/>
      <c r="C605" s="61"/>
      <c r="D605" s="61"/>
      <c r="E605" s="62"/>
      <c r="F605" s="63"/>
      <c r="G605" s="64"/>
      <c r="H605" s="65"/>
      <c r="I605" s="65"/>
      <c r="J605" s="77"/>
      <c r="K605" s="64"/>
      <c r="L605" s="64"/>
      <c r="M605" s="64"/>
      <c r="N605" s="64"/>
      <c r="O605" s="64"/>
      <c r="P605" s="64"/>
      <c r="Q605" s="64"/>
      <c r="R605" s="83"/>
      <c r="S605" s="83"/>
      <c r="T605" s="64"/>
      <c r="U605" s="64"/>
      <c r="V605" s="84"/>
      <c r="W605" s="85"/>
      <c r="X605" s="86"/>
      <c r="Y605" s="86"/>
    </row>
    <row r="606" spans="1:25">
      <c r="A606" s="60"/>
      <c r="B606" s="61"/>
      <c r="C606" s="61"/>
      <c r="D606" s="61"/>
      <c r="E606" s="62"/>
      <c r="F606" s="63"/>
      <c r="G606" s="64"/>
      <c r="H606" s="65"/>
      <c r="I606" s="65"/>
      <c r="J606" s="77"/>
      <c r="K606" s="64"/>
      <c r="L606" s="64"/>
      <c r="M606" s="64"/>
      <c r="N606" s="64"/>
      <c r="O606" s="64"/>
      <c r="P606" s="64"/>
      <c r="Q606" s="64"/>
      <c r="R606" s="83"/>
      <c r="S606" s="83"/>
      <c r="T606" s="64"/>
      <c r="U606" s="64"/>
      <c r="V606" s="84"/>
      <c r="W606" s="85"/>
      <c r="X606" s="86"/>
      <c r="Y606" s="86"/>
    </row>
    <row r="607" spans="1:25">
      <c r="A607" s="60"/>
      <c r="B607" s="61"/>
      <c r="C607" s="61"/>
      <c r="D607" s="61"/>
      <c r="E607" s="62"/>
      <c r="F607" s="63"/>
      <c r="G607" s="64"/>
      <c r="H607" s="65"/>
      <c r="I607" s="65"/>
      <c r="J607" s="77"/>
      <c r="K607" s="64"/>
      <c r="L607" s="64"/>
      <c r="M607" s="64"/>
      <c r="N607" s="64"/>
      <c r="O607" s="64"/>
      <c r="P607" s="64"/>
      <c r="Q607" s="64"/>
      <c r="R607" s="83"/>
      <c r="S607" s="83"/>
      <c r="T607" s="64"/>
      <c r="U607" s="64"/>
      <c r="V607" s="84"/>
      <c r="W607" s="85"/>
      <c r="X607" s="86"/>
      <c r="Y607" s="86"/>
    </row>
    <row r="608" spans="1:25">
      <c r="A608" s="60"/>
      <c r="B608" s="61"/>
      <c r="C608" s="61"/>
      <c r="D608" s="61"/>
      <c r="E608" s="62"/>
      <c r="F608" s="63"/>
      <c r="G608" s="64"/>
      <c r="H608" s="65"/>
      <c r="I608" s="65"/>
      <c r="J608" s="77"/>
      <c r="K608" s="64"/>
      <c r="L608" s="64"/>
      <c r="M608" s="64"/>
      <c r="N608" s="64"/>
      <c r="O608" s="64"/>
      <c r="P608" s="64"/>
      <c r="Q608" s="64"/>
      <c r="R608" s="83"/>
      <c r="S608" s="83"/>
      <c r="T608" s="64"/>
      <c r="U608" s="64"/>
      <c r="V608" s="84"/>
      <c r="W608" s="85"/>
      <c r="X608" s="86"/>
      <c r="Y608" s="86"/>
    </row>
    <row r="609" spans="1:25">
      <c r="A609" s="60"/>
      <c r="B609" s="61"/>
      <c r="C609" s="61"/>
      <c r="D609" s="61"/>
      <c r="E609" s="62"/>
      <c r="F609" s="63"/>
      <c r="G609" s="64"/>
      <c r="H609" s="65"/>
      <c r="I609" s="65"/>
      <c r="J609" s="77"/>
      <c r="K609" s="64"/>
      <c r="L609" s="64"/>
      <c r="M609" s="64"/>
      <c r="N609" s="64"/>
      <c r="O609" s="64"/>
      <c r="P609" s="64"/>
      <c r="Q609" s="64"/>
      <c r="R609" s="83"/>
      <c r="S609" s="83"/>
      <c r="T609" s="64"/>
      <c r="U609" s="64"/>
      <c r="V609" s="84"/>
      <c r="W609" s="85"/>
      <c r="X609" s="86"/>
      <c r="Y609" s="86"/>
    </row>
    <row r="610" spans="1:25">
      <c r="A610" s="60"/>
      <c r="B610" s="61"/>
      <c r="C610" s="61"/>
      <c r="D610" s="61"/>
      <c r="E610" s="62"/>
      <c r="F610" s="63"/>
      <c r="G610" s="64"/>
      <c r="H610" s="65"/>
      <c r="I610" s="65"/>
      <c r="J610" s="77"/>
      <c r="K610" s="64"/>
      <c r="L610" s="64"/>
      <c r="M610" s="64"/>
      <c r="N610" s="64"/>
      <c r="O610" s="64"/>
      <c r="P610" s="64"/>
      <c r="Q610" s="64"/>
      <c r="R610" s="83"/>
      <c r="S610" s="83"/>
      <c r="T610" s="64"/>
      <c r="U610" s="64"/>
      <c r="V610" s="84"/>
      <c r="W610" s="85"/>
      <c r="X610" s="86"/>
      <c r="Y610" s="86"/>
    </row>
    <row r="611" spans="1:25">
      <c r="A611" s="60"/>
      <c r="B611" s="61"/>
      <c r="C611" s="61"/>
      <c r="D611" s="61"/>
      <c r="E611" s="62"/>
      <c r="F611" s="63"/>
      <c r="G611" s="64"/>
      <c r="H611" s="65"/>
      <c r="I611" s="65"/>
      <c r="J611" s="77"/>
      <c r="K611" s="64"/>
      <c r="L611" s="64"/>
      <c r="M611" s="64"/>
      <c r="N611" s="64"/>
      <c r="O611" s="64"/>
      <c r="P611" s="64"/>
      <c r="Q611" s="64"/>
      <c r="R611" s="83"/>
      <c r="S611" s="83"/>
      <c r="T611" s="64"/>
      <c r="U611" s="64"/>
      <c r="V611" s="84"/>
      <c r="W611" s="85"/>
      <c r="X611" s="86"/>
      <c r="Y611" s="86"/>
    </row>
    <row r="612" spans="1:25">
      <c r="A612" s="60"/>
      <c r="B612" s="61"/>
      <c r="C612" s="61"/>
      <c r="D612" s="61"/>
      <c r="E612" s="62"/>
      <c r="F612" s="63"/>
      <c r="G612" s="64"/>
      <c r="H612" s="65"/>
      <c r="I612" s="65"/>
      <c r="J612" s="77"/>
      <c r="K612" s="64"/>
      <c r="L612" s="64"/>
      <c r="M612" s="64"/>
      <c r="N612" s="64"/>
      <c r="O612" s="64"/>
      <c r="P612" s="64"/>
      <c r="Q612" s="64"/>
      <c r="R612" s="83"/>
      <c r="S612" s="83"/>
      <c r="T612" s="64"/>
      <c r="U612" s="64"/>
      <c r="V612" s="84"/>
      <c r="W612" s="85"/>
      <c r="X612" s="86"/>
      <c r="Y612" s="86"/>
    </row>
    <row r="613" spans="1:25">
      <c r="A613" s="60"/>
      <c r="B613" s="61"/>
      <c r="C613" s="61"/>
      <c r="D613" s="61"/>
      <c r="E613" s="62"/>
      <c r="F613" s="63"/>
      <c r="G613" s="64"/>
      <c r="H613" s="65"/>
      <c r="I613" s="65"/>
      <c r="J613" s="77"/>
      <c r="K613" s="64"/>
      <c r="L613" s="64"/>
      <c r="M613" s="64"/>
      <c r="N613" s="64"/>
      <c r="O613" s="64"/>
      <c r="P613" s="64"/>
      <c r="Q613" s="64"/>
      <c r="R613" s="83"/>
      <c r="S613" s="83"/>
      <c r="T613" s="64"/>
      <c r="U613" s="64"/>
      <c r="V613" s="84"/>
      <c r="W613" s="85"/>
      <c r="X613" s="86"/>
      <c r="Y613" s="86"/>
    </row>
    <row r="614" spans="1:25">
      <c r="A614" s="60"/>
      <c r="B614" s="61"/>
      <c r="C614" s="61"/>
      <c r="D614" s="61"/>
      <c r="E614" s="62"/>
      <c r="F614" s="63"/>
      <c r="G614" s="64"/>
      <c r="H614" s="65"/>
      <c r="I614" s="65"/>
      <c r="J614" s="77"/>
      <c r="K614" s="64"/>
      <c r="L614" s="64"/>
      <c r="M614" s="64"/>
      <c r="N614" s="64"/>
      <c r="O614" s="64"/>
      <c r="P614" s="64"/>
      <c r="Q614" s="64"/>
      <c r="R614" s="83"/>
      <c r="S614" s="83"/>
      <c r="T614" s="64"/>
      <c r="U614" s="64"/>
      <c r="V614" s="84"/>
      <c r="W614" s="85"/>
      <c r="X614" s="86"/>
      <c r="Y614" s="86"/>
    </row>
    <row r="615" spans="1:25">
      <c r="A615" s="60"/>
      <c r="B615" s="61"/>
      <c r="C615" s="61"/>
      <c r="D615" s="61"/>
      <c r="E615" s="62"/>
      <c r="F615" s="63"/>
      <c r="G615" s="64"/>
      <c r="H615" s="65"/>
      <c r="I615" s="65"/>
      <c r="J615" s="77"/>
      <c r="K615" s="64"/>
      <c r="L615" s="64"/>
      <c r="M615" s="64"/>
      <c r="N615" s="64"/>
      <c r="O615" s="64"/>
      <c r="P615" s="64"/>
      <c r="Q615" s="64"/>
      <c r="R615" s="83"/>
      <c r="S615" s="83"/>
      <c r="T615" s="64"/>
      <c r="U615" s="64"/>
      <c r="V615" s="84"/>
      <c r="W615" s="85"/>
      <c r="X615" s="86"/>
      <c r="Y615" s="86"/>
    </row>
    <row r="616" spans="1:25">
      <c r="A616" s="60"/>
      <c r="B616" s="61"/>
      <c r="C616" s="61"/>
      <c r="D616" s="61"/>
      <c r="E616" s="62"/>
      <c r="F616" s="63"/>
      <c r="G616" s="64"/>
      <c r="H616" s="65"/>
      <c r="I616" s="65"/>
      <c r="J616" s="77"/>
      <c r="K616" s="64"/>
      <c r="L616" s="64"/>
      <c r="M616" s="64"/>
      <c r="N616" s="64"/>
      <c r="O616" s="64"/>
      <c r="P616" s="64"/>
      <c r="Q616" s="64"/>
      <c r="R616" s="83"/>
      <c r="S616" s="83"/>
      <c r="T616" s="64"/>
      <c r="U616" s="64"/>
      <c r="V616" s="84"/>
      <c r="W616" s="85"/>
      <c r="X616" s="86"/>
      <c r="Y616" s="86"/>
    </row>
    <row r="617" spans="1:25">
      <c r="A617" s="60"/>
      <c r="B617" s="61"/>
      <c r="C617" s="61"/>
      <c r="D617" s="61"/>
      <c r="E617" s="62"/>
      <c r="F617" s="63"/>
      <c r="G617" s="64"/>
      <c r="H617" s="65"/>
      <c r="I617" s="65"/>
      <c r="J617" s="77"/>
      <c r="K617" s="64"/>
      <c r="L617" s="64"/>
      <c r="M617" s="64"/>
      <c r="N617" s="64"/>
      <c r="O617" s="64"/>
      <c r="P617" s="64"/>
      <c r="Q617" s="64"/>
      <c r="R617" s="83"/>
      <c r="S617" s="83"/>
      <c r="T617" s="64"/>
      <c r="U617" s="64"/>
      <c r="V617" s="84"/>
      <c r="W617" s="85"/>
      <c r="X617" s="86"/>
      <c r="Y617" s="86"/>
    </row>
    <row r="618" spans="1:25">
      <c r="A618" s="60"/>
      <c r="B618" s="61"/>
      <c r="C618" s="61"/>
      <c r="D618" s="61"/>
      <c r="E618" s="62"/>
      <c r="F618" s="63"/>
      <c r="G618" s="64"/>
      <c r="H618" s="65"/>
      <c r="I618" s="65"/>
      <c r="J618" s="77"/>
      <c r="K618" s="64"/>
      <c r="L618" s="64"/>
      <c r="M618" s="64"/>
      <c r="N618" s="64"/>
      <c r="O618" s="64"/>
      <c r="P618" s="64"/>
      <c r="Q618" s="64"/>
      <c r="R618" s="83"/>
      <c r="S618" s="83"/>
      <c r="T618" s="64"/>
      <c r="U618" s="64"/>
      <c r="V618" s="84"/>
      <c r="W618" s="85"/>
      <c r="X618" s="86"/>
      <c r="Y618" s="86"/>
    </row>
    <row r="619" spans="1:25">
      <c r="A619" s="60"/>
      <c r="B619" s="61"/>
      <c r="C619" s="61"/>
      <c r="D619" s="61"/>
      <c r="E619" s="62"/>
      <c r="F619" s="63"/>
      <c r="G619" s="64"/>
      <c r="H619" s="65"/>
      <c r="I619" s="65"/>
      <c r="J619" s="77"/>
      <c r="K619" s="64"/>
      <c r="L619" s="64"/>
      <c r="M619" s="64"/>
      <c r="N619" s="64"/>
      <c r="O619" s="64"/>
      <c r="P619" s="64"/>
      <c r="Q619" s="64"/>
      <c r="R619" s="83"/>
      <c r="S619" s="83"/>
      <c r="T619" s="64"/>
      <c r="U619" s="64"/>
      <c r="V619" s="84"/>
      <c r="W619" s="85"/>
      <c r="X619" s="86"/>
      <c r="Y619" s="86"/>
    </row>
    <row r="620" spans="1:25">
      <c r="A620" s="60"/>
      <c r="B620" s="61"/>
      <c r="C620" s="61"/>
      <c r="D620" s="61"/>
      <c r="E620" s="62"/>
      <c r="F620" s="63"/>
      <c r="G620" s="64"/>
      <c r="H620" s="65"/>
      <c r="I620" s="65"/>
      <c r="J620" s="77"/>
      <c r="K620" s="64"/>
      <c r="L620" s="64"/>
      <c r="M620" s="64"/>
      <c r="N620" s="64"/>
      <c r="O620" s="64"/>
      <c r="P620" s="64"/>
      <c r="Q620" s="64"/>
      <c r="R620" s="83"/>
      <c r="S620" s="83"/>
      <c r="T620" s="64"/>
      <c r="U620" s="64"/>
      <c r="V620" s="84"/>
      <c r="W620" s="85"/>
      <c r="X620" s="86"/>
      <c r="Y620" s="86"/>
    </row>
    <row r="621" spans="1:25">
      <c r="A621" s="60"/>
      <c r="B621" s="61"/>
      <c r="C621" s="61"/>
      <c r="D621" s="61"/>
      <c r="E621" s="62"/>
      <c r="F621" s="63"/>
      <c r="G621" s="64"/>
      <c r="H621" s="65"/>
      <c r="I621" s="65"/>
      <c r="J621" s="77"/>
      <c r="K621" s="64"/>
      <c r="L621" s="64"/>
      <c r="M621" s="64"/>
      <c r="N621" s="64"/>
      <c r="O621" s="64"/>
      <c r="P621" s="64"/>
      <c r="Q621" s="64"/>
      <c r="R621" s="83"/>
      <c r="S621" s="83"/>
      <c r="T621" s="64"/>
      <c r="U621" s="64"/>
      <c r="V621" s="84"/>
      <c r="W621" s="85"/>
      <c r="X621" s="86"/>
      <c r="Y621" s="86"/>
    </row>
    <row r="622" spans="1:25">
      <c r="A622" s="60"/>
      <c r="B622" s="61"/>
      <c r="C622" s="61"/>
      <c r="D622" s="61"/>
      <c r="E622" s="62"/>
      <c r="F622" s="63"/>
      <c r="G622" s="64"/>
      <c r="H622" s="65"/>
      <c r="I622" s="65"/>
      <c r="J622" s="77"/>
      <c r="K622" s="64"/>
      <c r="L622" s="64"/>
      <c r="M622" s="64"/>
      <c r="N622" s="64"/>
      <c r="O622" s="64"/>
      <c r="P622" s="64"/>
      <c r="Q622" s="64"/>
      <c r="R622" s="83"/>
      <c r="S622" s="83"/>
      <c r="T622" s="64"/>
      <c r="U622" s="64"/>
      <c r="V622" s="84"/>
      <c r="W622" s="85"/>
      <c r="X622" s="86"/>
      <c r="Y622" s="86"/>
    </row>
    <row r="623" spans="1:25">
      <c r="A623" s="60"/>
      <c r="B623" s="61"/>
      <c r="C623" s="61"/>
      <c r="D623" s="61"/>
      <c r="E623" s="62"/>
      <c r="F623" s="63"/>
      <c r="G623" s="64"/>
      <c r="H623" s="65"/>
      <c r="I623" s="65"/>
      <c r="J623" s="77"/>
      <c r="K623" s="64"/>
      <c r="L623" s="64"/>
      <c r="M623" s="64"/>
      <c r="N623" s="64"/>
      <c r="O623" s="64"/>
      <c r="P623" s="64"/>
      <c r="Q623" s="64"/>
      <c r="R623" s="83"/>
      <c r="S623" s="83"/>
      <c r="T623" s="64"/>
      <c r="U623" s="64"/>
      <c r="V623" s="84"/>
      <c r="W623" s="85"/>
      <c r="X623" s="86"/>
      <c r="Y623" s="86"/>
    </row>
    <row r="624" spans="1:25">
      <c r="A624" s="60"/>
      <c r="B624" s="61"/>
      <c r="C624" s="61"/>
      <c r="D624" s="61"/>
      <c r="E624" s="62"/>
      <c r="F624" s="63"/>
      <c r="G624" s="64"/>
      <c r="H624" s="65"/>
      <c r="I624" s="65"/>
      <c r="J624" s="77"/>
      <c r="K624" s="64"/>
      <c r="L624" s="64"/>
      <c r="M624" s="64"/>
      <c r="N624" s="64"/>
      <c r="O624" s="64"/>
      <c r="P624" s="64"/>
      <c r="Q624" s="64"/>
      <c r="R624" s="83"/>
      <c r="S624" s="83"/>
      <c r="T624" s="64"/>
      <c r="U624" s="64"/>
      <c r="V624" s="84"/>
      <c r="W624" s="85"/>
      <c r="X624" s="86"/>
      <c r="Y624" s="86"/>
    </row>
    <row r="625" spans="1:25">
      <c r="A625" s="60"/>
      <c r="B625" s="61"/>
      <c r="C625" s="61"/>
      <c r="D625" s="61"/>
      <c r="E625" s="62"/>
      <c r="F625" s="63"/>
      <c r="G625" s="64"/>
      <c r="H625" s="65"/>
      <c r="I625" s="65"/>
      <c r="J625" s="77"/>
      <c r="K625" s="64"/>
      <c r="L625" s="64"/>
      <c r="M625" s="64"/>
      <c r="N625" s="64"/>
      <c r="O625" s="64"/>
      <c r="P625" s="64"/>
      <c r="Q625" s="64"/>
      <c r="R625" s="83"/>
      <c r="S625" s="83"/>
      <c r="T625" s="64"/>
      <c r="U625" s="64"/>
      <c r="V625" s="84"/>
      <c r="W625" s="85"/>
      <c r="X625" s="86"/>
      <c r="Y625" s="86"/>
    </row>
    <row r="626" spans="1:25">
      <c r="A626" s="60"/>
      <c r="B626" s="61"/>
      <c r="C626" s="61"/>
      <c r="D626" s="61"/>
      <c r="E626" s="62"/>
      <c r="F626" s="63"/>
      <c r="G626" s="64"/>
      <c r="H626" s="65"/>
      <c r="I626" s="65"/>
      <c r="J626" s="77"/>
      <c r="K626" s="64"/>
      <c r="L626" s="64"/>
      <c r="M626" s="64"/>
      <c r="N626" s="64"/>
      <c r="O626" s="64"/>
      <c r="P626" s="64"/>
      <c r="Q626" s="64"/>
      <c r="R626" s="83"/>
      <c r="S626" s="83"/>
      <c r="T626" s="64"/>
      <c r="U626" s="64"/>
      <c r="V626" s="84"/>
      <c r="W626" s="85"/>
      <c r="X626" s="86"/>
      <c r="Y626" s="86"/>
    </row>
    <row r="627" spans="1:25">
      <c r="A627" s="60"/>
      <c r="B627" s="61"/>
      <c r="C627" s="61"/>
      <c r="D627" s="61"/>
      <c r="E627" s="62"/>
      <c r="F627" s="63"/>
      <c r="G627" s="64"/>
      <c r="H627" s="65"/>
      <c r="I627" s="65"/>
      <c r="J627" s="77"/>
      <c r="K627" s="64"/>
      <c r="L627" s="64"/>
      <c r="M627" s="64"/>
      <c r="N627" s="64"/>
      <c r="O627" s="64"/>
      <c r="P627" s="64"/>
      <c r="Q627" s="64"/>
      <c r="R627" s="83"/>
      <c r="S627" s="83"/>
      <c r="T627" s="64"/>
      <c r="U627" s="64"/>
      <c r="V627" s="84"/>
      <c r="W627" s="85"/>
      <c r="X627" s="86"/>
      <c r="Y627" s="86"/>
    </row>
    <row r="628" spans="1:25">
      <c r="A628" s="60"/>
      <c r="B628" s="61"/>
      <c r="C628" s="61"/>
      <c r="D628" s="61"/>
      <c r="E628" s="62"/>
      <c r="F628" s="63"/>
      <c r="G628" s="64"/>
      <c r="H628" s="65"/>
      <c r="I628" s="65"/>
      <c r="J628" s="77"/>
      <c r="K628" s="64"/>
      <c r="L628" s="64"/>
      <c r="M628" s="64"/>
      <c r="N628" s="64"/>
      <c r="O628" s="64"/>
      <c r="P628" s="64"/>
      <c r="Q628" s="64"/>
      <c r="R628" s="83"/>
      <c r="S628" s="83"/>
      <c r="T628" s="64"/>
      <c r="U628" s="64"/>
      <c r="V628" s="84"/>
      <c r="W628" s="85"/>
      <c r="X628" s="86"/>
      <c r="Y628" s="86"/>
    </row>
    <row r="629" spans="1:25">
      <c r="A629" s="60"/>
      <c r="B629" s="61"/>
      <c r="C629" s="61"/>
      <c r="D629" s="61"/>
      <c r="E629" s="62"/>
      <c r="F629" s="63"/>
      <c r="G629" s="64"/>
      <c r="H629" s="65"/>
      <c r="I629" s="65"/>
      <c r="J629" s="77"/>
      <c r="K629" s="64"/>
      <c r="L629" s="64"/>
      <c r="M629" s="64"/>
      <c r="N629" s="64"/>
      <c r="O629" s="64"/>
      <c r="P629" s="64"/>
      <c r="Q629" s="64"/>
      <c r="R629" s="83"/>
      <c r="S629" s="83"/>
      <c r="T629" s="64"/>
      <c r="U629" s="64"/>
      <c r="V629" s="84"/>
      <c r="W629" s="85"/>
      <c r="X629" s="86"/>
      <c r="Y629" s="86"/>
    </row>
    <row r="630" spans="1:25">
      <c r="A630" s="60"/>
      <c r="B630" s="61"/>
      <c r="C630" s="61"/>
      <c r="D630" s="61"/>
      <c r="E630" s="62"/>
      <c r="F630" s="63"/>
      <c r="G630" s="64"/>
      <c r="H630" s="65"/>
      <c r="I630" s="65"/>
      <c r="J630" s="77"/>
      <c r="K630" s="64"/>
      <c r="L630" s="64"/>
      <c r="M630" s="64"/>
      <c r="N630" s="64"/>
      <c r="O630" s="64"/>
      <c r="P630" s="64"/>
      <c r="Q630" s="64"/>
      <c r="R630" s="83"/>
      <c r="S630" s="83"/>
      <c r="T630" s="64"/>
      <c r="U630" s="64"/>
      <c r="V630" s="84"/>
      <c r="W630" s="85"/>
      <c r="X630" s="86"/>
      <c r="Y630" s="86"/>
    </row>
    <row r="631" spans="1:25">
      <c r="A631" s="60"/>
      <c r="B631" s="61"/>
      <c r="C631" s="61"/>
      <c r="D631" s="61"/>
      <c r="E631" s="62"/>
      <c r="F631" s="63"/>
      <c r="G631" s="64"/>
      <c r="H631" s="65"/>
      <c r="I631" s="65"/>
      <c r="J631" s="77"/>
      <c r="K631" s="64"/>
      <c r="L631" s="64"/>
      <c r="M631" s="64"/>
      <c r="N631" s="64"/>
      <c r="O631" s="64"/>
      <c r="P631" s="64"/>
      <c r="Q631" s="64"/>
      <c r="R631" s="83"/>
      <c r="S631" s="83"/>
      <c r="T631" s="64"/>
      <c r="U631" s="64"/>
      <c r="V631" s="84"/>
      <c r="W631" s="85"/>
      <c r="X631" s="86"/>
      <c r="Y631" s="86"/>
    </row>
    <row r="632" spans="1:25">
      <c r="A632" s="60"/>
      <c r="B632" s="61"/>
      <c r="C632" s="61"/>
      <c r="D632" s="61"/>
      <c r="E632" s="62"/>
      <c r="F632" s="63"/>
      <c r="G632" s="64"/>
      <c r="H632" s="65"/>
      <c r="I632" s="65"/>
      <c r="J632" s="77"/>
      <c r="K632" s="64"/>
      <c r="L632" s="64"/>
      <c r="M632" s="64"/>
      <c r="N632" s="64"/>
      <c r="O632" s="64"/>
      <c r="P632" s="64"/>
      <c r="Q632" s="64"/>
      <c r="R632" s="83"/>
      <c r="S632" s="83"/>
      <c r="T632" s="64"/>
      <c r="U632" s="64"/>
      <c r="V632" s="84"/>
      <c r="W632" s="85"/>
      <c r="X632" s="86"/>
      <c r="Y632" s="86"/>
    </row>
    <row r="633" spans="1:25">
      <c r="A633" s="60"/>
      <c r="B633" s="61"/>
      <c r="C633" s="61"/>
      <c r="D633" s="61"/>
      <c r="E633" s="62"/>
      <c r="F633" s="63"/>
      <c r="G633" s="64"/>
      <c r="H633" s="65"/>
      <c r="I633" s="65"/>
      <c r="J633" s="77"/>
      <c r="K633" s="64"/>
      <c r="L633" s="64"/>
      <c r="M633" s="64"/>
      <c r="N633" s="64"/>
      <c r="O633" s="64"/>
      <c r="P633" s="64"/>
      <c r="Q633" s="64"/>
      <c r="R633" s="83"/>
      <c r="S633" s="83"/>
      <c r="T633" s="64"/>
      <c r="U633" s="64"/>
      <c r="V633" s="84"/>
      <c r="W633" s="85"/>
      <c r="X633" s="86"/>
      <c r="Y633" s="86"/>
    </row>
    <row r="634" spans="1:25">
      <c r="A634" s="60"/>
      <c r="B634" s="61"/>
      <c r="C634" s="61"/>
      <c r="D634" s="61"/>
      <c r="E634" s="62"/>
      <c r="F634" s="63"/>
      <c r="G634" s="64"/>
      <c r="H634" s="65"/>
      <c r="I634" s="65"/>
      <c r="J634" s="77"/>
      <c r="K634" s="64"/>
      <c r="L634" s="64"/>
      <c r="M634" s="64"/>
      <c r="N634" s="64"/>
      <c r="O634" s="64"/>
      <c r="P634" s="64"/>
      <c r="Q634" s="64"/>
      <c r="R634" s="83"/>
      <c r="S634" s="83"/>
      <c r="T634" s="64"/>
      <c r="U634" s="64"/>
      <c r="V634" s="84"/>
      <c r="W634" s="85"/>
      <c r="X634" s="86"/>
      <c r="Y634" s="86"/>
    </row>
    <row r="635" spans="1:25">
      <c r="A635" s="60"/>
      <c r="B635" s="61"/>
      <c r="C635" s="61"/>
      <c r="D635" s="61"/>
      <c r="E635" s="62"/>
      <c r="F635" s="63"/>
      <c r="G635" s="64"/>
      <c r="H635" s="65"/>
      <c r="I635" s="65"/>
      <c r="J635" s="77"/>
      <c r="K635" s="64"/>
      <c r="L635" s="64"/>
      <c r="M635" s="64"/>
      <c r="N635" s="64"/>
      <c r="O635" s="64"/>
      <c r="P635" s="64"/>
      <c r="Q635" s="64"/>
      <c r="R635" s="83"/>
      <c r="S635" s="83"/>
      <c r="T635" s="64"/>
      <c r="U635" s="64"/>
      <c r="V635" s="84"/>
      <c r="W635" s="85"/>
      <c r="X635" s="86"/>
      <c r="Y635" s="86"/>
    </row>
    <row r="636" spans="1:25">
      <c r="A636" s="60"/>
      <c r="B636" s="61"/>
      <c r="C636" s="61"/>
      <c r="D636" s="61"/>
      <c r="E636" s="62"/>
      <c r="F636" s="63"/>
      <c r="G636" s="64"/>
      <c r="H636" s="65"/>
      <c r="I636" s="65"/>
      <c r="J636" s="77"/>
      <c r="K636" s="64"/>
      <c r="L636" s="64"/>
      <c r="M636" s="64"/>
      <c r="N636" s="64"/>
      <c r="O636" s="64"/>
      <c r="P636" s="64"/>
      <c r="Q636" s="64"/>
      <c r="R636" s="83"/>
      <c r="S636" s="83"/>
      <c r="T636" s="64"/>
      <c r="U636" s="64"/>
      <c r="V636" s="84"/>
      <c r="W636" s="85"/>
      <c r="X636" s="86"/>
      <c r="Y636" s="86"/>
    </row>
    <row r="637" spans="1:25">
      <c r="A637" s="60"/>
      <c r="B637" s="61"/>
      <c r="C637" s="61"/>
      <c r="D637" s="61"/>
      <c r="E637" s="62"/>
      <c r="F637" s="63"/>
      <c r="G637" s="64"/>
      <c r="H637" s="65"/>
      <c r="I637" s="65"/>
      <c r="J637" s="77"/>
      <c r="K637" s="64"/>
      <c r="L637" s="64"/>
      <c r="M637" s="64"/>
      <c r="N637" s="64"/>
      <c r="O637" s="64"/>
      <c r="P637" s="64"/>
      <c r="Q637" s="64"/>
      <c r="R637" s="83"/>
      <c r="S637" s="83"/>
      <c r="T637" s="64"/>
      <c r="U637" s="64"/>
      <c r="V637" s="84"/>
      <c r="W637" s="85"/>
      <c r="X637" s="86"/>
      <c r="Y637" s="86"/>
    </row>
    <row r="638" spans="1:25">
      <c r="A638" s="60"/>
      <c r="B638" s="61"/>
      <c r="C638" s="61"/>
      <c r="D638" s="61"/>
      <c r="E638" s="62"/>
      <c r="F638" s="63"/>
      <c r="G638" s="64"/>
      <c r="H638" s="65"/>
      <c r="I638" s="65"/>
      <c r="J638" s="77"/>
      <c r="K638" s="64"/>
      <c r="L638" s="64"/>
      <c r="M638" s="64"/>
      <c r="N638" s="64"/>
      <c r="O638" s="64"/>
      <c r="P638" s="64"/>
      <c r="Q638" s="64"/>
      <c r="R638" s="83"/>
      <c r="S638" s="83"/>
      <c r="T638" s="64"/>
      <c r="U638" s="64"/>
      <c r="V638" s="84"/>
      <c r="W638" s="85"/>
      <c r="X638" s="86"/>
      <c r="Y638" s="86"/>
    </row>
    <row r="639" spans="1:25">
      <c r="A639" s="60"/>
      <c r="B639" s="61"/>
      <c r="C639" s="61"/>
      <c r="D639" s="61"/>
      <c r="E639" s="62"/>
      <c r="F639" s="63"/>
      <c r="G639" s="64"/>
      <c r="H639" s="65"/>
      <c r="I639" s="65"/>
      <c r="J639" s="77"/>
      <c r="K639" s="64"/>
      <c r="L639" s="64"/>
      <c r="M639" s="64"/>
      <c r="N639" s="64"/>
      <c r="O639" s="64"/>
      <c r="P639" s="64"/>
      <c r="Q639" s="64"/>
      <c r="R639" s="83"/>
      <c r="S639" s="83"/>
      <c r="T639" s="64"/>
      <c r="U639" s="64"/>
      <c r="V639" s="84"/>
      <c r="W639" s="85"/>
      <c r="X639" s="86"/>
      <c r="Y639" s="86"/>
    </row>
    <row r="640" spans="1:25">
      <c r="A640" s="60"/>
      <c r="B640" s="61"/>
      <c r="C640" s="61"/>
      <c r="D640" s="61"/>
      <c r="E640" s="62"/>
      <c r="F640" s="63"/>
      <c r="G640" s="64"/>
      <c r="H640" s="65"/>
      <c r="I640" s="65"/>
      <c r="J640" s="77"/>
      <c r="K640" s="64"/>
      <c r="L640" s="64"/>
      <c r="M640" s="64"/>
      <c r="N640" s="64"/>
      <c r="O640" s="64"/>
      <c r="P640" s="64"/>
      <c r="Q640" s="64"/>
      <c r="R640" s="83"/>
      <c r="S640" s="83"/>
      <c r="T640" s="64"/>
      <c r="U640" s="64"/>
      <c r="V640" s="84"/>
      <c r="W640" s="85"/>
      <c r="X640" s="86"/>
      <c r="Y640" s="86"/>
    </row>
    <row r="641" spans="1:25">
      <c r="A641" s="60"/>
      <c r="B641" s="61"/>
      <c r="C641" s="61"/>
      <c r="D641" s="61"/>
      <c r="E641" s="62"/>
      <c r="F641" s="63"/>
      <c r="G641" s="64"/>
      <c r="H641" s="65"/>
      <c r="I641" s="65"/>
      <c r="J641" s="77"/>
      <c r="K641" s="64"/>
      <c r="L641" s="64"/>
      <c r="M641" s="64"/>
      <c r="N641" s="64"/>
      <c r="O641" s="64"/>
      <c r="P641" s="64"/>
      <c r="Q641" s="64"/>
      <c r="R641" s="83"/>
      <c r="S641" s="83"/>
      <c r="T641" s="64"/>
      <c r="U641" s="64"/>
      <c r="V641" s="84"/>
      <c r="W641" s="85"/>
      <c r="X641" s="86"/>
      <c r="Y641" s="86"/>
    </row>
    <row r="642" spans="1:25">
      <c r="A642" s="60"/>
      <c r="B642" s="61"/>
      <c r="C642" s="61"/>
      <c r="D642" s="61"/>
      <c r="E642" s="62"/>
      <c r="F642" s="63"/>
      <c r="G642" s="64"/>
      <c r="H642" s="65"/>
      <c r="I642" s="65"/>
      <c r="J642" s="77"/>
      <c r="K642" s="64"/>
      <c r="L642" s="64"/>
      <c r="M642" s="64"/>
      <c r="N642" s="64"/>
      <c r="O642" s="64"/>
      <c r="P642" s="64"/>
      <c r="Q642" s="64"/>
      <c r="R642" s="83"/>
      <c r="S642" s="83"/>
      <c r="T642" s="64"/>
      <c r="U642" s="64"/>
      <c r="V642" s="84"/>
      <c r="W642" s="85"/>
      <c r="X642" s="86"/>
      <c r="Y642" s="86"/>
    </row>
    <row r="643" spans="1:25">
      <c r="A643" s="60"/>
      <c r="B643" s="61"/>
      <c r="C643" s="61"/>
      <c r="D643" s="61"/>
      <c r="E643" s="62"/>
      <c r="F643" s="63"/>
      <c r="G643" s="64"/>
      <c r="H643" s="65"/>
      <c r="I643" s="65"/>
      <c r="J643" s="77"/>
      <c r="K643" s="64"/>
      <c r="L643" s="64"/>
      <c r="M643" s="64"/>
      <c r="N643" s="64"/>
      <c r="O643" s="64"/>
      <c r="P643" s="64"/>
      <c r="Q643" s="64"/>
      <c r="R643" s="83"/>
      <c r="S643" s="83"/>
      <c r="T643" s="64"/>
      <c r="U643" s="64"/>
      <c r="V643" s="84"/>
      <c r="W643" s="85"/>
      <c r="X643" s="86"/>
      <c r="Y643" s="86"/>
    </row>
    <row r="644" spans="1:25">
      <c r="A644" s="60"/>
      <c r="B644" s="61"/>
      <c r="C644" s="61"/>
      <c r="D644" s="61"/>
      <c r="E644" s="62"/>
      <c r="F644" s="63"/>
      <c r="G644" s="64"/>
      <c r="H644" s="65"/>
      <c r="I644" s="65"/>
      <c r="J644" s="77"/>
      <c r="K644" s="64"/>
      <c r="L644" s="64"/>
      <c r="M644" s="64"/>
      <c r="N644" s="64"/>
      <c r="O644" s="64"/>
      <c r="P644" s="64"/>
      <c r="Q644" s="64"/>
      <c r="R644" s="83"/>
      <c r="S644" s="83"/>
      <c r="T644" s="64"/>
      <c r="U644" s="64"/>
      <c r="V644" s="84"/>
      <c r="W644" s="85"/>
      <c r="X644" s="86"/>
      <c r="Y644" s="86"/>
    </row>
    <row r="645" spans="1:25">
      <c r="A645" s="60"/>
      <c r="B645" s="61"/>
      <c r="C645" s="61"/>
      <c r="D645" s="61"/>
      <c r="E645" s="62"/>
      <c r="F645" s="63"/>
      <c r="G645" s="64"/>
      <c r="H645" s="65"/>
      <c r="I645" s="65"/>
      <c r="J645" s="77"/>
      <c r="K645" s="64"/>
      <c r="L645" s="64"/>
      <c r="M645" s="64"/>
      <c r="N645" s="64"/>
      <c r="O645" s="64"/>
      <c r="P645" s="64"/>
      <c r="Q645" s="64"/>
      <c r="R645" s="83"/>
      <c r="S645" s="83"/>
      <c r="T645" s="64"/>
      <c r="U645" s="64"/>
      <c r="V645" s="84"/>
      <c r="W645" s="85"/>
      <c r="X645" s="86"/>
      <c r="Y645" s="86"/>
    </row>
    <row r="646" spans="1:25">
      <c r="A646" s="60"/>
      <c r="B646" s="61"/>
      <c r="C646" s="61"/>
      <c r="D646" s="61"/>
      <c r="E646" s="62"/>
      <c r="F646" s="63"/>
      <c r="G646" s="64"/>
      <c r="H646" s="65"/>
      <c r="I646" s="65"/>
      <c r="J646" s="77"/>
      <c r="K646" s="64"/>
      <c r="L646" s="64"/>
      <c r="M646" s="64"/>
      <c r="N646" s="64"/>
      <c r="O646" s="64"/>
      <c r="P646" s="64"/>
      <c r="Q646" s="64"/>
      <c r="R646" s="83"/>
      <c r="S646" s="83"/>
      <c r="T646" s="64"/>
      <c r="U646" s="64"/>
      <c r="V646" s="84"/>
      <c r="W646" s="85"/>
      <c r="X646" s="86"/>
      <c r="Y646" s="86"/>
    </row>
    <row r="647" spans="1:25">
      <c r="A647" s="60"/>
      <c r="B647" s="61"/>
      <c r="C647" s="61"/>
      <c r="D647" s="61"/>
      <c r="E647" s="62"/>
      <c r="F647" s="63"/>
      <c r="G647" s="64"/>
      <c r="H647" s="65"/>
      <c r="I647" s="65"/>
      <c r="J647" s="77"/>
      <c r="K647" s="64"/>
      <c r="L647" s="64"/>
      <c r="M647" s="64"/>
      <c r="N647" s="64"/>
      <c r="O647" s="64"/>
      <c r="P647" s="64"/>
      <c r="Q647" s="64"/>
      <c r="R647" s="83"/>
      <c r="S647" s="83"/>
      <c r="T647" s="64"/>
      <c r="U647" s="64"/>
      <c r="V647" s="84"/>
      <c r="W647" s="85"/>
      <c r="X647" s="86"/>
      <c r="Y647" s="86"/>
    </row>
    <row r="648" spans="1:25">
      <c r="A648" s="60"/>
      <c r="B648" s="61"/>
      <c r="C648" s="61"/>
      <c r="D648" s="61"/>
      <c r="E648" s="62"/>
      <c r="F648" s="63"/>
      <c r="G648" s="64"/>
      <c r="H648" s="65"/>
      <c r="I648" s="65"/>
      <c r="J648" s="77"/>
      <c r="K648" s="64"/>
      <c r="L648" s="64"/>
      <c r="M648" s="64"/>
      <c r="N648" s="64"/>
      <c r="O648" s="64"/>
      <c r="P648" s="64"/>
      <c r="Q648" s="64"/>
      <c r="R648" s="83"/>
      <c r="S648" s="83"/>
      <c r="T648" s="64"/>
      <c r="U648" s="64"/>
      <c r="V648" s="84"/>
      <c r="W648" s="85"/>
      <c r="X648" s="86"/>
      <c r="Y648" s="86"/>
    </row>
    <row r="649" spans="1:25">
      <c r="A649" s="60"/>
      <c r="B649" s="61"/>
      <c r="C649" s="61"/>
      <c r="D649" s="61"/>
      <c r="E649" s="62"/>
      <c r="F649" s="63"/>
      <c r="G649" s="64"/>
      <c r="H649" s="65"/>
      <c r="I649" s="65"/>
      <c r="J649" s="77"/>
      <c r="K649" s="64"/>
      <c r="L649" s="64"/>
      <c r="M649" s="64"/>
      <c r="N649" s="64"/>
      <c r="O649" s="64"/>
      <c r="P649" s="64"/>
      <c r="Q649" s="64"/>
      <c r="R649" s="83"/>
      <c r="S649" s="83"/>
      <c r="T649" s="64"/>
      <c r="U649" s="64"/>
      <c r="V649" s="84"/>
      <c r="W649" s="85"/>
      <c r="X649" s="86"/>
      <c r="Y649" s="86"/>
    </row>
    <row r="650" spans="1:25">
      <c r="A650" s="60"/>
      <c r="B650" s="61"/>
      <c r="C650" s="61"/>
      <c r="D650" s="61"/>
      <c r="E650" s="62"/>
      <c r="F650" s="63"/>
      <c r="G650" s="64"/>
      <c r="H650" s="65"/>
      <c r="I650" s="65"/>
      <c r="J650" s="77"/>
      <c r="K650" s="64"/>
      <c r="L650" s="64"/>
      <c r="M650" s="64"/>
      <c r="N650" s="64"/>
      <c r="O650" s="64"/>
      <c r="P650" s="64"/>
      <c r="Q650" s="64"/>
      <c r="R650" s="83"/>
      <c r="S650" s="83"/>
      <c r="T650" s="64"/>
      <c r="U650" s="64"/>
      <c r="V650" s="84"/>
      <c r="W650" s="85"/>
      <c r="X650" s="86"/>
      <c r="Y650" s="86"/>
    </row>
    <row r="651" spans="1:25">
      <c r="A651" s="60"/>
      <c r="B651" s="61"/>
      <c r="C651" s="61"/>
      <c r="D651" s="61"/>
      <c r="E651" s="62"/>
      <c r="F651" s="63"/>
      <c r="G651" s="64"/>
      <c r="H651" s="65"/>
      <c r="I651" s="65"/>
      <c r="J651" s="77"/>
      <c r="K651" s="64"/>
      <c r="L651" s="64"/>
      <c r="M651" s="64"/>
      <c r="N651" s="64"/>
      <c r="O651" s="64"/>
      <c r="P651" s="64"/>
      <c r="Q651" s="64"/>
      <c r="R651" s="83"/>
      <c r="S651" s="83"/>
      <c r="T651" s="64"/>
      <c r="U651" s="64"/>
      <c r="V651" s="84"/>
      <c r="W651" s="85"/>
      <c r="X651" s="86"/>
      <c r="Y651" s="86"/>
    </row>
    <row r="652" spans="1:25">
      <c r="A652" s="60"/>
      <c r="B652" s="61"/>
      <c r="C652" s="61"/>
      <c r="D652" s="61"/>
      <c r="E652" s="62"/>
      <c r="F652" s="63"/>
      <c r="G652" s="64"/>
      <c r="H652" s="65"/>
      <c r="I652" s="65"/>
      <c r="J652" s="77"/>
      <c r="K652" s="64"/>
      <c r="L652" s="64"/>
      <c r="M652" s="64"/>
      <c r="N652" s="64"/>
      <c r="O652" s="64"/>
      <c r="P652" s="64"/>
      <c r="Q652" s="64"/>
      <c r="R652" s="83"/>
      <c r="S652" s="83"/>
      <c r="T652" s="64"/>
      <c r="U652" s="64"/>
      <c r="V652" s="84"/>
      <c r="W652" s="85"/>
      <c r="X652" s="86"/>
      <c r="Y652" s="86"/>
    </row>
    <row r="653" spans="1:25">
      <c r="A653" s="60"/>
      <c r="B653" s="61"/>
      <c r="C653" s="61"/>
      <c r="D653" s="61"/>
      <c r="E653" s="62"/>
      <c r="F653" s="63"/>
      <c r="G653" s="64"/>
      <c r="H653" s="65"/>
      <c r="I653" s="65"/>
      <c r="J653" s="77"/>
      <c r="K653" s="64"/>
      <c r="L653" s="64"/>
      <c r="M653" s="64"/>
      <c r="N653" s="64"/>
      <c r="O653" s="64"/>
      <c r="P653" s="64"/>
      <c r="Q653" s="64"/>
      <c r="R653" s="83"/>
      <c r="S653" s="83"/>
      <c r="T653" s="64"/>
      <c r="U653" s="64"/>
      <c r="V653" s="84"/>
      <c r="W653" s="85"/>
      <c r="X653" s="86"/>
      <c r="Y653" s="86"/>
    </row>
    <row r="654" spans="1:25">
      <c r="A654" s="60"/>
      <c r="B654" s="61"/>
      <c r="C654" s="61"/>
      <c r="D654" s="61"/>
      <c r="E654" s="62"/>
      <c r="F654" s="63"/>
      <c r="G654" s="64"/>
      <c r="H654" s="65"/>
      <c r="I654" s="65"/>
      <c r="J654" s="77"/>
      <c r="K654" s="64"/>
      <c r="L654" s="64"/>
      <c r="M654" s="64"/>
      <c r="N654" s="64"/>
      <c r="O654" s="64"/>
      <c r="P654" s="64"/>
      <c r="Q654" s="64"/>
      <c r="R654" s="83"/>
      <c r="S654" s="83"/>
      <c r="T654" s="64"/>
      <c r="U654" s="64"/>
      <c r="V654" s="84"/>
      <c r="W654" s="85"/>
      <c r="X654" s="86"/>
      <c r="Y654" s="86"/>
    </row>
    <row r="655" spans="1:25">
      <c r="A655" s="60"/>
      <c r="B655" s="61"/>
      <c r="C655" s="61"/>
      <c r="D655" s="61"/>
      <c r="E655" s="62"/>
      <c r="F655" s="63"/>
      <c r="G655" s="64"/>
      <c r="H655" s="65"/>
      <c r="I655" s="65"/>
      <c r="J655" s="77"/>
      <c r="K655" s="64"/>
      <c r="L655" s="64"/>
      <c r="M655" s="64"/>
      <c r="N655" s="64"/>
      <c r="O655" s="64"/>
      <c r="P655" s="64"/>
      <c r="Q655" s="64"/>
      <c r="R655" s="83"/>
      <c r="S655" s="83"/>
      <c r="T655" s="64"/>
      <c r="U655" s="64"/>
      <c r="V655" s="84"/>
      <c r="W655" s="85"/>
      <c r="X655" s="86"/>
      <c r="Y655" s="86"/>
    </row>
    <row r="656" spans="1:25">
      <c r="A656" s="60"/>
      <c r="B656" s="61"/>
      <c r="C656" s="61"/>
      <c r="D656" s="61"/>
      <c r="E656" s="62"/>
      <c r="F656" s="63"/>
      <c r="G656" s="64"/>
      <c r="H656" s="65"/>
      <c r="I656" s="65"/>
      <c r="J656" s="77"/>
      <c r="K656" s="64"/>
      <c r="L656" s="64"/>
      <c r="M656" s="64"/>
      <c r="N656" s="64"/>
      <c r="O656" s="64"/>
      <c r="P656" s="64"/>
      <c r="Q656" s="64"/>
      <c r="R656" s="83"/>
      <c r="S656" s="83"/>
      <c r="T656" s="64"/>
      <c r="U656" s="64"/>
      <c r="V656" s="84"/>
      <c r="W656" s="85"/>
      <c r="X656" s="86"/>
      <c r="Y656" s="86"/>
    </row>
    <row r="657" spans="1:25">
      <c r="A657" s="60"/>
      <c r="B657" s="61"/>
      <c r="C657" s="61"/>
      <c r="D657" s="61"/>
      <c r="E657" s="62"/>
      <c r="F657" s="63"/>
      <c r="G657" s="64"/>
      <c r="H657" s="65"/>
      <c r="I657" s="65"/>
      <c r="J657" s="77"/>
      <c r="K657" s="64"/>
      <c r="L657" s="64"/>
      <c r="M657" s="64"/>
      <c r="N657" s="64"/>
      <c r="O657" s="64"/>
      <c r="P657" s="64"/>
      <c r="Q657" s="64"/>
      <c r="R657" s="83"/>
      <c r="S657" s="83"/>
      <c r="T657" s="64"/>
      <c r="U657" s="64"/>
      <c r="V657" s="84"/>
      <c r="W657" s="85"/>
      <c r="X657" s="86"/>
      <c r="Y657" s="86"/>
    </row>
    <row r="658" spans="1:25">
      <c r="A658" s="60"/>
      <c r="B658" s="61"/>
      <c r="C658" s="61"/>
      <c r="D658" s="61"/>
      <c r="E658" s="62"/>
      <c r="F658" s="63"/>
      <c r="G658" s="64"/>
      <c r="H658" s="65"/>
      <c r="I658" s="65"/>
      <c r="J658" s="77"/>
      <c r="K658" s="64"/>
      <c r="L658" s="64"/>
      <c r="M658" s="64"/>
      <c r="N658" s="64"/>
      <c r="O658" s="64"/>
      <c r="P658" s="64"/>
      <c r="Q658" s="64"/>
      <c r="R658" s="83"/>
      <c r="S658" s="83"/>
      <c r="T658" s="64"/>
      <c r="U658" s="64"/>
      <c r="V658" s="84"/>
      <c r="W658" s="85"/>
      <c r="X658" s="86"/>
      <c r="Y658" s="86"/>
    </row>
    <row r="659" spans="1:25">
      <c r="A659" s="60"/>
      <c r="B659" s="61"/>
      <c r="C659" s="61"/>
      <c r="D659" s="61"/>
      <c r="E659" s="62"/>
      <c r="F659" s="63"/>
      <c r="G659" s="64"/>
      <c r="H659" s="65"/>
      <c r="I659" s="65"/>
      <c r="J659" s="77"/>
      <c r="K659" s="64"/>
      <c r="L659" s="64"/>
      <c r="M659" s="64"/>
      <c r="N659" s="64"/>
      <c r="O659" s="64"/>
      <c r="P659" s="64"/>
      <c r="Q659" s="64"/>
      <c r="R659" s="83"/>
      <c r="S659" s="83"/>
      <c r="T659" s="64"/>
      <c r="U659" s="64"/>
      <c r="V659" s="84"/>
      <c r="W659" s="85"/>
      <c r="X659" s="86"/>
      <c r="Y659" s="86"/>
    </row>
    <row r="660" spans="1:25">
      <c r="A660" s="60"/>
      <c r="B660" s="61"/>
      <c r="C660" s="61"/>
      <c r="D660" s="61"/>
      <c r="E660" s="62"/>
      <c r="F660" s="63"/>
      <c r="G660" s="64"/>
      <c r="H660" s="65"/>
      <c r="I660" s="65"/>
      <c r="J660" s="77"/>
      <c r="K660" s="64"/>
      <c r="L660" s="64"/>
      <c r="M660" s="64"/>
      <c r="N660" s="64"/>
      <c r="O660" s="64"/>
      <c r="P660" s="64"/>
      <c r="Q660" s="64"/>
      <c r="R660" s="83"/>
      <c r="S660" s="83"/>
      <c r="T660" s="64"/>
      <c r="U660" s="64"/>
      <c r="V660" s="84"/>
      <c r="W660" s="85"/>
      <c r="X660" s="86"/>
      <c r="Y660" s="86"/>
    </row>
    <row r="661" spans="1:25">
      <c r="A661" s="60"/>
      <c r="B661" s="61"/>
      <c r="C661" s="61"/>
      <c r="D661" s="61"/>
      <c r="E661" s="62"/>
      <c r="F661" s="63"/>
      <c r="G661" s="64"/>
      <c r="H661" s="65"/>
      <c r="I661" s="65"/>
      <c r="J661" s="77"/>
      <c r="K661" s="64"/>
      <c r="L661" s="64"/>
      <c r="M661" s="64"/>
      <c r="N661" s="64"/>
      <c r="O661" s="64"/>
      <c r="P661" s="64"/>
      <c r="Q661" s="64"/>
      <c r="R661" s="83"/>
      <c r="S661" s="83"/>
      <c r="T661" s="64"/>
      <c r="U661" s="64"/>
      <c r="V661" s="84"/>
      <c r="W661" s="85"/>
      <c r="X661" s="86"/>
      <c r="Y661" s="86"/>
    </row>
    <row r="662" spans="1:25">
      <c r="A662" s="60"/>
      <c r="B662" s="61"/>
      <c r="C662" s="61"/>
      <c r="D662" s="61"/>
      <c r="E662" s="62"/>
      <c r="F662" s="63"/>
      <c r="G662" s="64"/>
      <c r="H662" s="65"/>
      <c r="I662" s="65"/>
      <c r="J662" s="77"/>
      <c r="K662" s="64"/>
      <c r="L662" s="64"/>
      <c r="M662" s="64"/>
      <c r="N662" s="64"/>
      <c r="O662" s="64"/>
      <c r="P662" s="64"/>
      <c r="Q662" s="64"/>
      <c r="R662" s="83"/>
      <c r="S662" s="83"/>
      <c r="T662" s="64"/>
      <c r="U662" s="64"/>
      <c r="V662" s="84"/>
      <c r="W662" s="85"/>
      <c r="X662" s="86"/>
      <c r="Y662" s="86"/>
    </row>
    <row r="663" spans="1:25">
      <c r="A663" s="60"/>
      <c r="B663" s="61"/>
      <c r="C663" s="61"/>
      <c r="D663" s="61"/>
      <c r="E663" s="62"/>
      <c r="F663" s="63"/>
      <c r="G663" s="64"/>
      <c r="H663" s="65"/>
      <c r="I663" s="65"/>
      <c r="J663" s="77"/>
      <c r="K663" s="64"/>
      <c r="L663" s="64"/>
      <c r="M663" s="64"/>
      <c r="N663" s="64"/>
      <c r="O663" s="64"/>
      <c r="P663" s="64"/>
      <c r="Q663" s="64"/>
      <c r="R663" s="83"/>
      <c r="S663" s="83"/>
      <c r="T663" s="64"/>
      <c r="U663" s="64"/>
      <c r="V663" s="84"/>
      <c r="W663" s="85"/>
      <c r="X663" s="86"/>
      <c r="Y663" s="86"/>
    </row>
    <row r="664" spans="1:25">
      <c r="A664" s="60"/>
      <c r="B664" s="61"/>
      <c r="C664" s="61"/>
      <c r="D664" s="61"/>
      <c r="E664" s="62"/>
      <c r="F664" s="63"/>
      <c r="G664" s="64"/>
      <c r="H664" s="65"/>
      <c r="I664" s="65"/>
      <c r="J664" s="77"/>
      <c r="K664" s="64"/>
      <c r="L664" s="64"/>
      <c r="M664" s="64"/>
      <c r="N664" s="64"/>
      <c r="O664" s="64"/>
      <c r="P664" s="64"/>
      <c r="Q664" s="64"/>
      <c r="R664" s="83"/>
      <c r="S664" s="83"/>
      <c r="T664" s="64"/>
      <c r="U664" s="64"/>
      <c r="V664" s="84"/>
      <c r="W664" s="85"/>
      <c r="X664" s="86"/>
      <c r="Y664" s="86"/>
    </row>
    <row r="665" spans="1:25">
      <c r="A665" s="60"/>
      <c r="B665" s="61"/>
      <c r="C665" s="61"/>
      <c r="D665" s="61"/>
      <c r="E665" s="62"/>
      <c r="F665" s="63"/>
      <c r="G665" s="64"/>
      <c r="H665" s="65"/>
      <c r="I665" s="65"/>
      <c r="J665" s="77"/>
      <c r="K665" s="64"/>
      <c r="L665" s="64"/>
      <c r="M665" s="64"/>
      <c r="N665" s="64"/>
      <c r="O665" s="64"/>
      <c r="P665" s="64"/>
      <c r="Q665" s="64"/>
      <c r="R665" s="83"/>
      <c r="S665" s="83"/>
      <c r="T665" s="64"/>
      <c r="U665" s="64"/>
      <c r="V665" s="84"/>
      <c r="W665" s="85"/>
      <c r="X665" s="86"/>
      <c r="Y665" s="86"/>
    </row>
    <row r="666" spans="1:25">
      <c r="A666" s="60"/>
      <c r="B666" s="61"/>
      <c r="C666" s="61"/>
      <c r="D666" s="61"/>
      <c r="E666" s="62"/>
      <c r="F666" s="63"/>
      <c r="G666" s="64"/>
      <c r="H666" s="65"/>
      <c r="I666" s="65"/>
      <c r="J666" s="77"/>
      <c r="K666" s="64"/>
      <c r="L666" s="64"/>
      <c r="M666" s="64"/>
      <c r="N666" s="64"/>
      <c r="O666" s="64"/>
      <c r="P666" s="64"/>
      <c r="Q666" s="64"/>
      <c r="R666" s="83"/>
      <c r="S666" s="83"/>
      <c r="T666" s="64"/>
      <c r="U666" s="64"/>
      <c r="V666" s="84"/>
      <c r="W666" s="85"/>
      <c r="X666" s="86"/>
      <c r="Y666" s="86"/>
    </row>
    <row r="667" spans="1:25">
      <c r="A667" s="60"/>
      <c r="B667" s="61"/>
      <c r="C667" s="61"/>
      <c r="D667" s="61"/>
      <c r="E667" s="62"/>
      <c r="F667" s="63"/>
      <c r="G667" s="64"/>
      <c r="H667" s="65"/>
      <c r="I667" s="65"/>
      <c r="J667" s="77"/>
      <c r="K667" s="64"/>
      <c r="L667" s="64"/>
      <c r="M667" s="64"/>
      <c r="N667" s="64"/>
      <c r="O667" s="64"/>
      <c r="P667" s="64"/>
      <c r="Q667" s="64"/>
      <c r="R667" s="83"/>
      <c r="S667" s="83"/>
      <c r="T667" s="64"/>
      <c r="U667" s="64"/>
      <c r="V667" s="84"/>
      <c r="W667" s="85"/>
      <c r="X667" s="86"/>
      <c r="Y667" s="86"/>
    </row>
    <row r="668" spans="1:25">
      <c r="A668" s="60"/>
      <c r="B668" s="61"/>
      <c r="C668" s="61"/>
      <c r="D668" s="61"/>
      <c r="E668" s="62"/>
      <c r="F668" s="63"/>
      <c r="G668" s="64"/>
      <c r="H668" s="65"/>
      <c r="I668" s="65"/>
      <c r="J668" s="77"/>
      <c r="K668" s="64"/>
      <c r="L668" s="64"/>
      <c r="M668" s="64"/>
      <c r="N668" s="64"/>
      <c r="O668" s="64"/>
      <c r="P668" s="64"/>
      <c r="Q668" s="64"/>
      <c r="R668" s="83"/>
      <c r="S668" s="83"/>
      <c r="T668" s="64"/>
      <c r="U668" s="64"/>
      <c r="V668" s="84"/>
      <c r="W668" s="85"/>
      <c r="X668" s="86"/>
      <c r="Y668" s="86"/>
    </row>
    <row r="669" spans="1:25">
      <c r="A669" s="60"/>
      <c r="B669" s="61"/>
      <c r="C669" s="61"/>
      <c r="D669" s="61"/>
      <c r="E669" s="62"/>
      <c r="F669" s="63"/>
      <c r="G669" s="64"/>
      <c r="H669" s="65"/>
      <c r="I669" s="65"/>
      <c r="J669" s="77"/>
      <c r="K669" s="64"/>
      <c r="L669" s="64"/>
      <c r="M669" s="64"/>
      <c r="N669" s="64"/>
      <c r="O669" s="64"/>
      <c r="P669" s="64"/>
      <c r="Q669" s="64"/>
      <c r="R669" s="83"/>
      <c r="S669" s="83"/>
      <c r="T669" s="64"/>
      <c r="U669" s="64"/>
      <c r="V669" s="84"/>
      <c r="W669" s="85"/>
      <c r="X669" s="86"/>
      <c r="Y669" s="86"/>
    </row>
    <row r="670" spans="1:25">
      <c r="A670" s="60"/>
      <c r="B670" s="61"/>
      <c r="C670" s="61"/>
      <c r="D670" s="61"/>
      <c r="E670" s="62"/>
      <c r="F670" s="63"/>
      <c r="G670" s="64"/>
      <c r="H670" s="65"/>
      <c r="I670" s="65"/>
      <c r="J670" s="77"/>
      <c r="K670" s="64"/>
      <c r="L670" s="64"/>
      <c r="M670" s="64"/>
      <c r="N670" s="64"/>
      <c r="O670" s="64"/>
      <c r="P670" s="64"/>
      <c r="Q670" s="64"/>
      <c r="R670" s="83"/>
      <c r="S670" s="83"/>
      <c r="T670" s="64"/>
      <c r="U670" s="64"/>
      <c r="V670" s="84"/>
      <c r="W670" s="85"/>
      <c r="X670" s="86"/>
      <c r="Y670" s="86"/>
    </row>
    <row r="671" spans="1:25">
      <c r="A671" s="60"/>
      <c r="B671" s="61"/>
      <c r="C671" s="61"/>
      <c r="D671" s="61"/>
      <c r="E671" s="62"/>
      <c r="F671" s="63"/>
      <c r="G671" s="64"/>
      <c r="H671" s="65"/>
      <c r="I671" s="65"/>
      <c r="J671" s="77"/>
      <c r="K671" s="64"/>
      <c r="L671" s="64"/>
      <c r="M671" s="64"/>
      <c r="N671" s="64"/>
      <c r="O671" s="64"/>
      <c r="P671" s="64"/>
      <c r="Q671" s="64"/>
      <c r="R671" s="83"/>
      <c r="S671" s="83"/>
      <c r="T671" s="64"/>
      <c r="U671" s="64"/>
      <c r="V671" s="84"/>
      <c r="W671" s="85"/>
      <c r="X671" s="86"/>
      <c r="Y671" s="86"/>
    </row>
    <row r="672" spans="1:25">
      <c r="A672" s="60"/>
      <c r="B672" s="61"/>
      <c r="C672" s="61"/>
      <c r="D672" s="61"/>
      <c r="E672" s="62"/>
      <c r="F672" s="63"/>
      <c r="G672" s="64"/>
      <c r="H672" s="65"/>
      <c r="I672" s="65"/>
      <c r="J672" s="77"/>
      <c r="K672" s="64"/>
      <c r="L672" s="64"/>
      <c r="M672" s="64"/>
      <c r="N672" s="64"/>
      <c r="O672" s="64"/>
      <c r="P672" s="64"/>
      <c r="Q672" s="64"/>
      <c r="R672" s="83"/>
      <c r="S672" s="83"/>
      <c r="T672" s="64"/>
      <c r="U672" s="64"/>
      <c r="V672" s="84"/>
      <c r="W672" s="85"/>
      <c r="X672" s="86"/>
      <c r="Y672" s="86"/>
    </row>
    <row r="673" spans="1:25">
      <c r="A673" s="60"/>
      <c r="B673" s="61"/>
      <c r="C673" s="61"/>
      <c r="D673" s="61"/>
      <c r="E673" s="62"/>
      <c r="F673" s="63"/>
      <c r="G673" s="64"/>
      <c r="H673" s="65"/>
      <c r="I673" s="65"/>
      <c r="J673" s="77"/>
      <c r="K673" s="64"/>
      <c r="L673" s="64"/>
      <c r="M673" s="64"/>
      <c r="N673" s="64"/>
      <c r="O673" s="64"/>
      <c r="P673" s="64"/>
      <c r="Q673" s="64"/>
      <c r="R673" s="83"/>
      <c r="S673" s="83"/>
      <c r="T673" s="64"/>
      <c r="U673" s="64"/>
      <c r="V673" s="84"/>
      <c r="W673" s="85"/>
      <c r="X673" s="86"/>
      <c r="Y673" s="86"/>
    </row>
    <row r="674" spans="1:25">
      <c r="A674" s="60"/>
      <c r="B674" s="61"/>
      <c r="C674" s="61"/>
      <c r="D674" s="61"/>
      <c r="E674" s="62"/>
      <c r="F674" s="63"/>
      <c r="G674" s="64"/>
      <c r="H674" s="65"/>
      <c r="I674" s="65"/>
      <c r="J674" s="77"/>
      <c r="K674" s="64"/>
      <c r="L674" s="64"/>
      <c r="M674" s="64"/>
      <c r="N674" s="64"/>
      <c r="O674" s="64"/>
      <c r="P674" s="64"/>
      <c r="Q674" s="64"/>
      <c r="R674" s="83"/>
      <c r="S674" s="83"/>
      <c r="T674" s="64"/>
      <c r="U674" s="64"/>
      <c r="V674" s="84"/>
      <c r="W674" s="85"/>
      <c r="X674" s="86"/>
      <c r="Y674" s="86"/>
    </row>
    <row r="675" spans="1:25">
      <c r="A675" s="60"/>
      <c r="B675" s="61"/>
      <c r="C675" s="61"/>
      <c r="D675" s="61"/>
      <c r="E675" s="62"/>
      <c r="F675" s="63"/>
      <c r="G675" s="64"/>
      <c r="H675" s="65"/>
      <c r="I675" s="65"/>
      <c r="J675" s="77"/>
      <c r="K675" s="64"/>
      <c r="L675" s="64"/>
      <c r="M675" s="64"/>
      <c r="N675" s="64"/>
      <c r="O675" s="64"/>
      <c r="P675" s="64"/>
      <c r="Q675" s="64"/>
      <c r="R675" s="83"/>
      <c r="S675" s="83"/>
      <c r="T675" s="64"/>
      <c r="U675" s="64"/>
      <c r="V675" s="84"/>
      <c r="W675" s="85"/>
      <c r="X675" s="86"/>
      <c r="Y675" s="86"/>
    </row>
    <row r="676" spans="1:25">
      <c r="A676" s="60"/>
      <c r="B676" s="61"/>
      <c r="C676" s="61"/>
      <c r="D676" s="61"/>
      <c r="E676" s="62"/>
      <c r="F676" s="63"/>
      <c r="G676" s="64"/>
      <c r="H676" s="65"/>
      <c r="I676" s="65"/>
      <c r="J676" s="77"/>
      <c r="K676" s="64"/>
      <c r="L676" s="64"/>
      <c r="M676" s="64"/>
      <c r="N676" s="64"/>
      <c r="O676" s="64"/>
      <c r="P676" s="64"/>
      <c r="Q676" s="64"/>
      <c r="R676" s="83"/>
      <c r="S676" s="83"/>
      <c r="T676" s="64"/>
      <c r="U676" s="64"/>
      <c r="V676" s="84"/>
      <c r="W676" s="85"/>
      <c r="X676" s="86"/>
      <c r="Y676" s="86"/>
    </row>
    <row r="677" spans="1:25">
      <c r="A677" s="60"/>
      <c r="B677" s="61"/>
      <c r="C677" s="61"/>
      <c r="D677" s="61"/>
      <c r="E677" s="62"/>
      <c r="F677" s="63"/>
      <c r="G677" s="64"/>
      <c r="H677" s="65"/>
      <c r="I677" s="65"/>
      <c r="J677" s="77"/>
      <c r="K677" s="64"/>
      <c r="L677" s="64"/>
      <c r="M677" s="64"/>
      <c r="N677" s="64"/>
      <c r="O677" s="64"/>
      <c r="P677" s="64"/>
      <c r="Q677" s="64"/>
      <c r="R677" s="83"/>
      <c r="S677" s="83"/>
      <c r="T677" s="64"/>
      <c r="U677" s="64"/>
      <c r="V677" s="84"/>
      <c r="W677" s="85"/>
      <c r="X677" s="86"/>
      <c r="Y677" s="86"/>
    </row>
    <row r="678" spans="1:25">
      <c r="A678" s="60"/>
      <c r="B678" s="61"/>
      <c r="C678" s="61"/>
      <c r="D678" s="61"/>
      <c r="E678" s="62"/>
      <c r="F678" s="63"/>
      <c r="G678" s="64"/>
      <c r="H678" s="65"/>
      <c r="I678" s="65"/>
      <c r="J678" s="77"/>
      <c r="K678" s="64"/>
      <c r="L678" s="64"/>
      <c r="M678" s="64"/>
      <c r="N678" s="64"/>
      <c r="O678" s="64"/>
      <c r="P678" s="64"/>
      <c r="Q678" s="64"/>
      <c r="R678" s="83"/>
      <c r="S678" s="83"/>
      <c r="T678" s="64"/>
      <c r="U678" s="64"/>
      <c r="V678" s="84"/>
      <c r="W678" s="85"/>
      <c r="X678" s="86"/>
      <c r="Y678" s="86"/>
    </row>
    <row r="679" spans="1:25">
      <c r="A679" s="60"/>
      <c r="B679" s="61"/>
      <c r="C679" s="61"/>
      <c r="D679" s="61"/>
      <c r="E679" s="62"/>
      <c r="F679" s="63"/>
      <c r="G679" s="64"/>
      <c r="H679" s="65"/>
      <c r="I679" s="65"/>
      <c r="J679" s="77"/>
      <c r="K679" s="64"/>
      <c r="L679" s="64"/>
      <c r="M679" s="64"/>
      <c r="N679" s="64"/>
      <c r="O679" s="64"/>
      <c r="P679" s="64"/>
      <c r="Q679" s="64"/>
      <c r="R679" s="83"/>
      <c r="S679" s="83"/>
      <c r="T679" s="64"/>
      <c r="U679" s="64"/>
      <c r="V679" s="84"/>
      <c r="W679" s="85"/>
      <c r="X679" s="86"/>
      <c r="Y679" s="86"/>
    </row>
    <row r="680" spans="1:25">
      <c r="A680" s="60"/>
      <c r="B680" s="61"/>
      <c r="C680" s="61"/>
      <c r="D680" s="61"/>
      <c r="E680" s="62"/>
      <c r="F680" s="63"/>
      <c r="G680" s="64"/>
      <c r="H680" s="65"/>
      <c r="I680" s="65"/>
      <c r="J680" s="77"/>
      <c r="K680" s="64"/>
      <c r="L680" s="64"/>
      <c r="M680" s="64"/>
      <c r="N680" s="64"/>
      <c r="O680" s="64"/>
      <c r="P680" s="64"/>
      <c r="Q680" s="64"/>
      <c r="R680" s="83"/>
      <c r="S680" s="83"/>
      <c r="T680" s="64"/>
      <c r="U680" s="64"/>
      <c r="V680" s="84"/>
      <c r="W680" s="85"/>
      <c r="X680" s="86"/>
      <c r="Y680" s="86"/>
    </row>
    <row r="681" spans="1:25">
      <c r="A681" s="60"/>
      <c r="B681" s="61"/>
      <c r="C681" s="61"/>
      <c r="D681" s="61"/>
      <c r="E681" s="62"/>
      <c r="F681" s="63"/>
      <c r="G681" s="64"/>
      <c r="H681" s="65"/>
      <c r="I681" s="65"/>
      <c r="J681" s="77"/>
      <c r="K681" s="64"/>
      <c r="L681" s="64"/>
      <c r="M681" s="64"/>
      <c r="N681" s="64"/>
      <c r="O681" s="64"/>
      <c r="P681" s="64"/>
      <c r="Q681" s="64"/>
      <c r="R681" s="83"/>
      <c r="S681" s="83"/>
      <c r="T681" s="64"/>
      <c r="U681" s="64"/>
      <c r="V681" s="84"/>
      <c r="W681" s="85"/>
      <c r="X681" s="86"/>
      <c r="Y681" s="86"/>
    </row>
    <row r="682" spans="1:25">
      <c r="A682" s="60"/>
      <c r="B682" s="61"/>
      <c r="C682" s="61"/>
      <c r="D682" s="61"/>
      <c r="E682" s="62"/>
      <c r="F682" s="63"/>
      <c r="G682" s="64"/>
      <c r="H682" s="65"/>
      <c r="I682" s="65"/>
      <c r="J682" s="77"/>
      <c r="K682" s="64"/>
      <c r="L682" s="64"/>
      <c r="M682" s="64"/>
      <c r="N682" s="64"/>
      <c r="O682" s="64"/>
      <c r="P682" s="64"/>
      <c r="Q682" s="64"/>
      <c r="R682" s="83"/>
      <c r="S682" s="83"/>
      <c r="T682" s="64"/>
      <c r="U682" s="64"/>
      <c r="V682" s="84"/>
      <c r="W682" s="85"/>
      <c r="X682" s="86"/>
      <c r="Y682" s="86"/>
    </row>
    <row r="683" spans="1:25">
      <c r="A683" s="60"/>
      <c r="B683" s="61"/>
      <c r="C683" s="61"/>
      <c r="D683" s="61"/>
      <c r="E683" s="62"/>
      <c r="F683" s="63"/>
      <c r="G683" s="64"/>
      <c r="H683" s="65"/>
      <c r="I683" s="65"/>
      <c r="J683" s="77"/>
      <c r="K683" s="64"/>
      <c r="L683" s="64"/>
      <c r="M683" s="64"/>
      <c r="N683" s="64"/>
      <c r="O683" s="64"/>
      <c r="P683" s="64"/>
      <c r="Q683" s="64"/>
      <c r="R683" s="83"/>
      <c r="S683" s="83"/>
      <c r="T683" s="64"/>
      <c r="U683" s="64"/>
      <c r="V683" s="84"/>
      <c r="W683" s="85"/>
      <c r="X683" s="86"/>
      <c r="Y683" s="86"/>
    </row>
    <row r="684" spans="1:25">
      <c r="A684" s="60"/>
      <c r="B684" s="61"/>
      <c r="C684" s="61"/>
      <c r="D684" s="61"/>
      <c r="E684" s="62"/>
      <c r="F684" s="63"/>
      <c r="G684" s="64"/>
      <c r="H684" s="65"/>
      <c r="I684" s="65"/>
      <c r="J684" s="77"/>
      <c r="K684" s="64"/>
      <c r="L684" s="64"/>
      <c r="M684" s="64"/>
      <c r="N684" s="64"/>
      <c r="O684" s="64"/>
      <c r="P684" s="64"/>
      <c r="Q684" s="64"/>
      <c r="R684" s="83"/>
      <c r="S684" s="83"/>
      <c r="T684" s="64"/>
      <c r="U684" s="64"/>
      <c r="V684" s="84"/>
      <c r="W684" s="85"/>
      <c r="X684" s="86"/>
      <c r="Y684" s="86"/>
    </row>
    <row r="685" spans="1:25">
      <c r="A685" s="60"/>
      <c r="B685" s="61"/>
      <c r="C685" s="61"/>
      <c r="D685" s="61"/>
      <c r="E685" s="62"/>
      <c r="F685" s="63"/>
      <c r="G685" s="64"/>
      <c r="H685" s="65"/>
      <c r="I685" s="65"/>
      <c r="J685" s="77"/>
      <c r="K685" s="64"/>
      <c r="L685" s="64"/>
      <c r="M685" s="64"/>
      <c r="N685" s="64"/>
      <c r="O685" s="64"/>
      <c r="P685" s="64"/>
      <c r="Q685" s="64"/>
      <c r="R685" s="83"/>
      <c r="S685" s="83"/>
      <c r="T685" s="64"/>
      <c r="U685" s="64"/>
      <c r="V685" s="84"/>
      <c r="W685" s="85"/>
      <c r="X685" s="86"/>
      <c r="Y685" s="86"/>
    </row>
    <row r="686" spans="1:25">
      <c r="A686" s="60"/>
      <c r="B686" s="61"/>
      <c r="C686" s="61"/>
      <c r="D686" s="61"/>
      <c r="E686" s="62"/>
      <c r="F686" s="63"/>
      <c r="G686" s="64"/>
      <c r="H686" s="65"/>
      <c r="I686" s="65"/>
      <c r="J686" s="77"/>
      <c r="K686" s="64"/>
      <c r="L686" s="64"/>
      <c r="M686" s="64"/>
      <c r="N686" s="64"/>
      <c r="O686" s="64"/>
      <c r="P686" s="64"/>
      <c r="Q686" s="64"/>
      <c r="R686" s="83"/>
      <c r="S686" s="83"/>
      <c r="T686" s="64"/>
      <c r="U686" s="64"/>
      <c r="V686" s="84"/>
      <c r="W686" s="85"/>
      <c r="X686" s="86"/>
      <c r="Y686" s="86"/>
    </row>
    <row r="687" spans="1:25">
      <c r="A687" s="60"/>
      <c r="B687" s="61"/>
      <c r="C687" s="61"/>
      <c r="D687" s="61"/>
      <c r="E687" s="62"/>
      <c r="F687" s="63"/>
      <c r="G687" s="64"/>
      <c r="H687" s="65"/>
      <c r="I687" s="65"/>
      <c r="J687" s="77"/>
      <c r="K687" s="64"/>
      <c r="L687" s="64"/>
      <c r="M687" s="64"/>
      <c r="N687" s="64"/>
      <c r="O687" s="64"/>
      <c r="P687" s="64"/>
      <c r="Q687" s="64"/>
      <c r="R687" s="83"/>
      <c r="S687" s="83"/>
      <c r="T687" s="64"/>
      <c r="U687" s="64"/>
      <c r="V687" s="84"/>
      <c r="W687" s="85"/>
      <c r="X687" s="86"/>
      <c r="Y687" s="86"/>
    </row>
    <row r="688" spans="1:25">
      <c r="A688" s="60"/>
      <c r="B688" s="61"/>
      <c r="C688" s="61"/>
      <c r="D688" s="61"/>
      <c r="E688" s="62"/>
      <c r="F688" s="63"/>
      <c r="G688" s="64"/>
      <c r="H688" s="65"/>
      <c r="I688" s="65"/>
      <c r="J688" s="77"/>
      <c r="K688" s="64"/>
      <c r="L688" s="64"/>
      <c r="M688" s="64"/>
      <c r="N688" s="64"/>
      <c r="O688" s="64"/>
      <c r="P688" s="64"/>
      <c r="Q688" s="64"/>
      <c r="R688" s="83"/>
      <c r="S688" s="83"/>
      <c r="T688" s="64"/>
      <c r="U688" s="64"/>
      <c r="V688" s="84"/>
      <c r="W688" s="85"/>
      <c r="X688" s="86"/>
      <c r="Y688" s="86"/>
    </row>
    <row r="689" spans="1:25">
      <c r="A689" s="60"/>
      <c r="B689" s="61"/>
      <c r="C689" s="61"/>
      <c r="D689" s="61"/>
      <c r="E689" s="62"/>
      <c r="F689" s="63"/>
      <c r="G689" s="64"/>
      <c r="H689" s="65"/>
      <c r="I689" s="65"/>
      <c r="J689" s="77"/>
      <c r="K689" s="64"/>
      <c r="L689" s="64"/>
      <c r="M689" s="64"/>
      <c r="N689" s="64"/>
      <c r="O689" s="64"/>
      <c r="P689" s="64"/>
      <c r="Q689" s="64"/>
      <c r="R689" s="83"/>
      <c r="S689" s="83"/>
      <c r="T689" s="64"/>
      <c r="U689" s="64"/>
      <c r="V689" s="84"/>
      <c r="W689" s="85"/>
      <c r="X689" s="86"/>
      <c r="Y689" s="86"/>
    </row>
    <row r="690" spans="1:25">
      <c r="A690" s="60"/>
      <c r="B690" s="61"/>
      <c r="C690" s="61"/>
      <c r="D690" s="61"/>
      <c r="E690" s="62"/>
      <c r="F690" s="63"/>
      <c r="G690" s="64"/>
      <c r="H690" s="65"/>
      <c r="I690" s="65"/>
      <c r="J690" s="77"/>
      <c r="K690" s="64"/>
      <c r="L690" s="64"/>
      <c r="M690" s="64"/>
      <c r="N690" s="64"/>
      <c r="O690" s="64"/>
      <c r="P690" s="64"/>
      <c r="Q690" s="64"/>
      <c r="R690" s="83"/>
      <c r="S690" s="83"/>
      <c r="T690" s="64"/>
      <c r="U690" s="64"/>
      <c r="V690" s="84"/>
      <c r="W690" s="85"/>
      <c r="X690" s="86"/>
      <c r="Y690" s="86"/>
    </row>
    <row r="691" spans="1:25">
      <c r="A691" s="60"/>
      <c r="B691" s="61"/>
      <c r="C691" s="61"/>
      <c r="D691" s="61"/>
      <c r="E691" s="62"/>
      <c r="F691" s="63"/>
      <c r="G691" s="64"/>
      <c r="H691" s="65"/>
      <c r="I691" s="65"/>
      <c r="J691" s="77"/>
      <c r="K691" s="64"/>
      <c r="L691" s="64"/>
      <c r="M691" s="64"/>
      <c r="N691" s="64"/>
      <c r="O691" s="64"/>
      <c r="P691" s="64"/>
      <c r="Q691" s="64"/>
      <c r="R691" s="83"/>
      <c r="S691" s="83"/>
      <c r="T691" s="64"/>
      <c r="U691" s="64"/>
      <c r="V691" s="84"/>
      <c r="W691" s="85"/>
      <c r="X691" s="86"/>
      <c r="Y691" s="86"/>
    </row>
    <row r="692" spans="1:25">
      <c r="A692" s="60"/>
      <c r="B692" s="61"/>
      <c r="C692" s="61"/>
      <c r="D692" s="61"/>
      <c r="E692" s="62"/>
      <c r="F692" s="63"/>
      <c r="G692" s="64"/>
      <c r="H692" s="65"/>
      <c r="I692" s="65"/>
      <c r="J692" s="77"/>
      <c r="K692" s="64"/>
      <c r="L692" s="64"/>
      <c r="M692" s="64"/>
      <c r="N692" s="64"/>
      <c r="O692" s="64"/>
      <c r="P692" s="64"/>
      <c r="Q692" s="64"/>
      <c r="R692" s="83"/>
      <c r="S692" s="83"/>
      <c r="T692" s="64"/>
      <c r="U692" s="64"/>
      <c r="V692" s="84"/>
      <c r="W692" s="85"/>
      <c r="X692" s="86"/>
      <c r="Y692" s="86"/>
    </row>
    <row r="693" spans="1:25">
      <c r="A693" s="60"/>
      <c r="B693" s="61"/>
      <c r="C693" s="61"/>
      <c r="D693" s="61"/>
      <c r="E693" s="62"/>
      <c r="F693" s="63"/>
      <c r="G693" s="64"/>
      <c r="H693" s="65"/>
      <c r="I693" s="65"/>
      <c r="J693" s="77"/>
      <c r="K693" s="64"/>
      <c r="L693" s="64"/>
      <c r="M693" s="64"/>
      <c r="N693" s="64"/>
      <c r="O693" s="64"/>
      <c r="P693" s="64"/>
      <c r="Q693" s="64"/>
      <c r="R693" s="83"/>
      <c r="S693" s="83"/>
      <c r="T693" s="64"/>
      <c r="U693" s="64"/>
      <c r="V693" s="84"/>
      <c r="W693" s="85"/>
      <c r="X693" s="86"/>
      <c r="Y693" s="86"/>
    </row>
    <row r="694" spans="1:25">
      <c r="A694" s="60"/>
      <c r="B694" s="61"/>
      <c r="C694" s="61"/>
      <c r="D694" s="61"/>
      <c r="E694" s="62"/>
      <c r="F694" s="63"/>
      <c r="G694" s="64"/>
      <c r="H694" s="65"/>
      <c r="I694" s="65"/>
      <c r="J694" s="77"/>
      <c r="K694" s="64"/>
      <c r="L694" s="64"/>
      <c r="M694" s="64"/>
      <c r="N694" s="64"/>
      <c r="O694" s="64"/>
      <c r="P694" s="64"/>
      <c r="Q694" s="64"/>
      <c r="R694" s="83"/>
      <c r="S694" s="83"/>
      <c r="T694" s="64"/>
      <c r="U694" s="64"/>
      <c r="V694" s="84"/>
      <c r="W694" s="85"/>
      <c r="X694" s="86"/>
      <c r="Y694" s="86"/>
    </row>
    <row r="695" spans="1:25">
      <c r="A695" s="60"/>
      <c r="B695" s="61"/>
      <c r="C695" s="61"/>
      <c r="D695" s="61"/>
      <c r="E695" s="62"/>
      <c r="F695" s="63"/>
      <c r="G695" s="64"/>
      <c r="H695" s="65"/>
      <c r="I695" s="65"/>
      <c r="J695" s="77"/>
      <c r="K695" s="64"/>
      <c r="L695" s="64"/>
      <c r="M695" s="64"/>
      <c r="N695" s="64"/>
      <c r="O695" s="64"/>
      <c r="P695" s="64"/>
      <c r="Q695" s="64"/>
      <c r="R695" s="83"/>
      <c r="S695" s="83"/>
      <c r="T695" s="64"/>
      <c r="U695" s="64"/>
      <c r="V695" s="84"/>
      <c r="W695" s="85"/>
      <c r="X695" s="86"/>
      <c r="Y695" s="86"/>
    </row>
    <row r="696" spans="1:25">
      <c r="A696" s="60"/>
      <c r="B696" s="61"/>
      <c r="C696" s="61"/>
      <c r="D696" s="61"/>
      <c r="E696" s="62"/>
      <c r="F696" s="63"/>
      <c r="G696" s="64"/>
      <c r="H696" s="65"/>
      <c r="I696" s="65"/>
      <c r="J696" s="77"/>
      <c r="K696" s="64"/>
      <c r="L696" s="64"/>
      <c r="M696" s="64"/>
      <c r="N696" s="64"/>
      <c r="O696" s="64"/>
      <c r="P696" s="64"/>
      <c r="Q696" s="64"/>
      <c r="R696" s="83"/>
      <c r="S696" s="83"/>
      <c r="T696" s="64"/>
      <c r="U696" s="64"/>
      <c r="V696" s="84"/>
      <c r="W696" s="85"/>
      <c r="X696" s="86"/>
      <c r="Y696" s="86"/>
    </row>
    <row r="697" spans="1:25">
      <c r="A697" s="60"/>
      <c r="B697" s="61"/>
      <c r="C697" s="61"/>
      <c r="D697" s="61"/>
      <c r="E697" s="62"/>
      <c r="F697" s="63"/>
      <c r="G697" s="64"/>
      <c r="H697" s="65"/>
      <c r="I697" s="65"/>
      <c r="J697" s="77"/>
      <c r="K697" s="64"/>
      <c r="L697" s="64"/>
      <c r="M697" s="64"/>
      <c r="N697" s="64"/>
      <c r="O697" s="64"/>
      <c r="P697" s="64"/>
      <c r="Q697" s="64"/>
      <c r="R697" s="83"/>
      <c r="S697" s="83"/>
      <c r="T697" s="64"/>
      <c r="U697" s="64"/>
      <c r="V697" s="84"/>
      <c r="W697" s="85"/>
      <c r="X697" s="86"/>
      <c r="Y697" s="86"/>
    </row>
    <row r="698" spans="1:25">
      <c r="A698" s="60"/>
      <c r="B698" s="61"/>
      <c r="C698" s="61"/>
      <c r="D698" s="61"/>
      <c r="E698" s="62"/>
      <c r="F698" s="63"/>
      <c r="G698" s="64"/>
      <c r="H698" s="65"/>
      <c r="I698" s="65"/>
      <c r="J698" s="77"/>
      <c r="K698" s="64"/>
      <c r="L698" s="64"/>
      <c r="M698" s="64"/>
      <c r="N698" s="64"/>
      <c r="O698" s="64"/>
      <c r="P698" s="64"/>
      <c r="Q698" s="64"/>
      <c r="R698" s="83"/>
      <c r="S698" s="83"/>
      <c r="T698" s="64"/>
      <c r="U698" s="64"/>
      <c r="V698" s="84"/>
      <c r="W698" s="85"/>
      <c r="X698" s="86"/>
      <c r="Y698" s="86"/>
    </row>
    <row r="699" spans="1:25">
      <c r="A699" s="60"/>
      <c r="B699" s="61"/>
      <c r="C699" s="61"/>
      <c r="D699" s="61"/>
      <c r="E699" s="62"/>
      <c r="F699" s="63"/>
      <c r="G699" s="64"/>
      <c r="H699" s="65"/>
      <c r="I699" s="65"/>
      <c r="J699" s="77"/>
      <c r="K699" s="64"/>
      <c r="L699" s="64"/>
      <c r="M699" s="64"/>
      <c r="N699" s="64"/>
      <c r="O699" s="64"/>
      <c r="P699" s="64"/>
      <c r="Q699" s="64"/>
      <c r="R699" s="83"/>
      <c r="S699" s="83"/>
      <c r="T699" s="64"/>
      <c r="U699" s="64"/>
      <c r="V699" s="84"/>
      <c r="W699" s="85"/>
      <c r="X699" s="86"/>
      <c r="Y699" s="86"/>
    </row>
    <row r="700" spans="1:25">
      <c r="A700" s="60"/>
      <c r="B700" s="61"/>
      <c r="C700" s="61"/>
      <c r="D700" s="61"/>
      <c r="E700" s="62"/>
      <c r="F700" s="63"/>
      <c r="G700" s="64"/>
      <c r="H700" s="65"/>
      <c r="I700" s="65"/>
      <c r="J700" s="77"/>
      <c r="K700" s="64"/>
      <c r="L700" s="64"/>
      <c r="M700" s="64"/>
      <c r="N700" s="64"/>
      <c r="O700" s="64"/>
      <c r="P700" s="64"/>
      <c r="Q700" s="64"/>
      <c r="R700" s="83"/>
      <c r="S700" s="83"/>
      <c r="T700" s="64"/>
      <c r="U700" s="64"/>
      <c r="V700" s="84"/>
      <c r="W700" s="85"/>
      <c r="X700" s="86"/>
      <c r="Y700" s="86"/>
    </row>
    <row r="701" spans="1:25">
      <c r="A701" s="60"/>
      <c r="B701" s="61"/>
      <c r="C701" s="61"/>
      <c r="D701" s="61"/>
      <c r="E701" s="62"/>
      <c r="F701" s="63"/>
      <c r="G701" s="64"/>
      <c r="H701" s="65"/>
      <c r="I701" s="65"/>
      <c r="J701" s="77"/>
      <c r="K701" s="64"/>
      <c r="L701" s="64"/>
      <c r="M701" s="64"/>
      <c r="N701" s="64"/>
      <c r="O701" s="64"/>
      <c r="P701" s="64"/>
      <c r="Q701" s="64"/>
      <c r="R701" s="83"/>
      <c r="S701" s="83"/>
      <c r="T701" s="64"/>
      <c r="U701" s="64"/>
      <c r="V701" s="84"/>
      <c r="W701" s="85"/>
      <c r="X701" s="86"/>
      <c r="Y701" s="86"/>
    </row>
    <row r="702" spans="1:25">
      <c r="A702" s="60"/>
      <c r="B702" s="61"/>
      <c r="C702" s="61"/>
      <c r="D702" s="61"/>
      <c r="E702" s="62"/>
      <c r="F702" s="63"/>
      <c r="G702" s="64"/>
      <c r="H702" s="65"/>
      <c r="I702" s="65"/>
      <c r="J702" s="77"/>
      <c r="K702" s="64"/>
      <c r="L702" s="64"/>
      <c r="M702" s="64"/>
      <c r="N702" s="64"/>
      <c r="O702" s="64"/>
      <c r="P702" s="64"/>
      <c r="Q702" s="64"/>
      <c r="R702" s="83"/>
      <c r="S702" s="83"/>
      <c r="T702" s="64"/>
      <c r="U702" s="64"/>
      <c r="V702" s="84"/>
      <c r="W702" s="85"/>
      <c r="X702" s="86"/>
      <c r="Y702" s="86"/>
    </row>
    <row r="703" spans="1:25">
      <c r="A703" s="60"/>
      <c r="B703" s="61"/>
      <c r="C703" s="61"/>
      <c r="D703" s="61"/>
      <c r="E703" s="62"/>
      <c r="F703" s="63"/>
      <c r="G703" s="64"/>
      <c r="H703" s="65"/>
      <c r="I703" s="65"/>
      <c r="J703" s="77"/>
      <c r="K703" s="64"/>
      <c r="L703" s="64"/>
      <c r="M703" s="64"/>
      <c r="N703" s="64"/>
      <c r="O703" s="64"/>
      <c r="P703" s="64"/>
      <c r="Q703" s="64"/>
      <c r="R703" s="83"/>
      <c r="S703" s="83"/>
      <c r="T703" s="64"/>
      <c r="U703" s="64"/>
      <c r="V703" s="84"/>
      <c r="W703" s="85"/>
      <c r="X703" s="86"/>
      <c r="Y703" s="86"/>
    </row>
    <row r="704" spans="1:25">
      <c r="A704" s="60"/>
      <c r="B704" s="61"/>
      <c r="C704" s="61"/>
      <c r="D704" s="61"/>
      <c r="E704" s="62"/>
      <c r="F704" s="63"/>
      <c r="G704" s="64"/>
      <c r="H704" s="65"/>
      <c r="I704" s="65"/>
      <c r="J704" s="77"/>
      <c r="K704" s="64"/>
      <c r="L704" s="64"/>
      <c r="M704" s="64"/>
      <c r="N704" s="64"/>
      <c r="O704" s="64"/>
      <c r="P704" s="64"/>
      <c r="Q704" s="64"/>
      <c r="R704" s="83"/>
      <c r="S704" s="83"/>
      <c r="T704" s="64"/>
      <c r="U704" s="64"/>
      <c r="V704" s="84"/>
      <c r="W704" s="85"/>
      <c r="X704" s="86"/>
      <c r="Y704" s="86"/>
    </row>
    <row r="705" spans="1:25">
      <c r="A705" s="60"/>
      <c r="B705" s="61"/>
      <c r="C705" s="61"/>
      <c r="D705" s="61"/>
      <c r="E705" s="62"/>
      <c r="F705" s="63"/>
      <c r="G705" s="64"/>
      <c r="H705" s="65"/>
      <c r="I705" s="65"/>
      <c r="J705" s="77"/>
      <c r="K705" s="64"/>
      <c r="L705" s="64"/>
      <c r="M705" s="64"/>
      <c r="N705" s="64"/>
      <c r="O705" s="64"/>
      <c r="P705" s="64"/>
      <c r="Q705" s="64"/>
      <c r="R705" s="83"/>
      <c r="S705" s="83"/>
      <c r="T705" s="64"/>
      <c r="U705" s="64"/>
      <c r="V705" s="84"/>
      <c r="W705" s="85"/>
      <c r="X705" s="86"/>
      <c r="Y705" s="86"/>
    </row>
    <row r="706" spans="1:25">
      <c r="A706" s="60"/>
      <c r="B706" s="61"/>
      <c r="C706" s="61"/>
      <c r="D706" s="61"/>
      <c r="E706" s="62"/>
      <c r="F706" s="63"/>
      <c r="G706" s="64"/>
      <c r="H706" s="65"/>
      <c r="I706" s="65"/>
      <c r="J706" s="77"/>
      <c r="K706" s="64"/>
      <c r="L706" s="64"/>
      <c r="M706" s="64"/>
      <c r="N706" s="64"/>
      <c r="O706" s="64"/>
      <c r="P706" s="64"/>
      <c r="Q706" s="64"/>
      <c r="R706" s="83"/>
      <c r="S706" s="83"/>
      <c r="T706" s="64"/>
      <c r="U706" s="64"/>
      <c r="V706" s="84"/>
      <c r="W706" s="85"/>
      <c r="X706" s="86"/>
      <c r="Y706" s="86"/>
    </row>
    <row r="707" spans="1:25">
      <c r="A707" s="60"/>
      <c r="B707" s="61"/>
      <c r="C707" s="61"/>
      <c r="D707" s="61"/>
      <c r="E707" s="62"/>
      <c r="F707" s="63"/>
      <c r="G707" s="64"/>
      <c r="H707" s="65"/>
      <c r="I707" s="65"/>
      <c r="J707" s="77"/>
      <c r="K707" s="64"/>
      <c r="L707" s="64"/>
      <c r="M707" s="64"/>
      <c r="N707" s="64"/>
      <c r="O707" s="64"/>
      <c r="P707" s="64"/>
      <c r="Q707" s="64"/>
      <c r="R707" s="83"/>
      <c r="S707" s="83"/>
      <c r="T707" s="64"/>
      <c r="U707" s="64"/>
      <c r="V707" s="84"/>
      <c r="W707" s="85"/>
      <c r="X707" s="86"/>
      <c r="Y707" s="86"/>
    </row>
    <row r="708" spans="1:25">
      <c r="A708" s="60"/>
      <c r="B708" s="61"/>
      <c r="C708" s="61"/>
      <c r="D708" s="61"/>
      <c r="E708" s="62"/>
      <c r="F708" s="63"/>
      <c r="G708" s="64"/>
      <c r="H708" s="65"/>
      <c r="I708" s="65"/>
      <c r="J708" s="77"/>
      <c r="K708" s="64"/>
      <c r="L708" s="64"/>
      <c r="M708" s="64"/>
      <c r="N708" s="64"/>
      <c r="O708" s="64"/>
      <c r="P708" s="64"/>
      <c r="Q708" s="64"/>
      <c r="R708" s="83"/>
      <c r="S708" s="83"/>
      <c r="T708" s="64"/>
      <c r="U708" s="64"/>
      <c r="V708" s="84"/>
      <c r="W708" s="85"/>
      <c r="X708" s="86"/>
      <c r="Y708" s="86"/>
    </row>
    <row r="709" spans="1:25">
      <c r="A709" s="60"/>
      <c r="B709" s="61"/>
      <c r="C709" s="61"/>
      <c r="D709" s="61"/>
      <c r="E709" s="62"/>
      <c r="F709" s="63"/>
      <c r="G709" s="64"/>
      <c r="H709" s="65"/>
      <c r="I709" s="65"/>
      <c r="J709" s="77"/>
      <c r="K709" s="64"/>
      <c r="L709" s="64"/>
      <c r="M709" s="64"/>
      <c r="N709" s="64"/>
      <c r="O709" s="64"/>
      <c r="P709" s="64"/>
      <c r="Q709" s="64"/>
      <c r="R709" s="83"/>
      <c r="S709" s="83"/>
      <c r="T709" s="64"/>
      <c r="U709" s="64"/>
      <c r="V709" s="84"/>
      <c r="W709" s="85"/>
      <c r="X709" s="86"/>
      <c r="Y709" s="86"/>
    </row>
    <row r="710" spans="1:25">
      <c r="A710" s="60"/>
      <c r="B710" s="61"/>
      <c r="C710" s="61"/>
      <c r="D710" s="61"/>
      <c r="E710" s="62"/>
      <c r="F710" s="63"/>
      <c r="G710" s="64"/>
      <c r="H710" s="65"/>
      <c r="I710" s="65"/>
      <c r="J710" s="77"/>
      <c r="K710" s="64"/>
      <c r="L710" s="64"/>
      <c r="M710" s="64"/>
      <c r="N710" s="64"/>
      <c r="O710" s="64"/>
      <c r="P710" s="64"/>
      <c r="Q710" s="64"/>
      <c r="R710" s="83"/>
      <c r="S710" s="83"/>
      <c r="T710" s="64"/>
      <c r="U710" s="64"/>
      <c r="V710" s="84"/>
      <c r="W710" s="85"/>
      <c r="X710" s="86"/>
      <c r="Y710" s="86"/>
    </row>
    <row r="711" spans="1:25">
      <c r="A711" s="60"/>
      <c r="B711" s="61"/>
      <c r="C711" s="61"/>
      <c r="D711" s="61"/>
      <c r="E711" s="62"/>
      <c r="F711" s="63"/>
      <c r="G711" s="64"/>
      <c r="H711" s="65"/>
      <c r="I711" s="65"/>
      <c r="J711" s="77"/>
      <c r="K711" s="64"/>
      <c r="L711" s="64"/>
      <c r="M711" s="64"/>
      <c r="N711" s="64"/>
      <c r="O711" s="64"/>
      <c r="P711" s="64"/>
      <c r="Q711" s="64"/>
      <c r="R711" s="83"/>
      <c r="S711" s="83"/>
      <c r="T711" s="64"/>
      <c r="U711" s="64"/>
      <c r="V711" s="84"/>
      <c r="W711" s="85"/>
      <c r="X711" s="86"/>
      <c r="Y711" s="86"/>
    </row>
    <row r="712" spans="1:25">
      <c r="A712" s="60"/>
      <c r="B712" s="61"/>
      <c r="C712" s="61"/>
      <c r="D712" s="61"/>
      <c r="E712" s="62"/>
      <c r="F712" s="63"/>
      <c r="G712" s="64"/>
      <c r="H712" s="65"/>
      <c r="I712" s="65"/>
      <c r="J712" s="77"/>
      <c r="K712" s="64"/>
      <c r="L712" s="64"/>
      <c r="M712" s="64"/>
      <c r="N712" s="64"/>
      <c r="O712" s="64"/>
      <c r="P712" s="64"/>
      <c r="Q712" s="64"/>
      <c r="R712" s="83"/>
      <c r="S712" s="83"/>
      <c r="T712" s="64"/>
      <c r="U712" s="64"/>
      <c r="V712" s="84"/>
      <c r="W712" s="85"/>
      <c r="X712" s="86"/>
      <c r="Y712" s="86"/>
    </row>
    <row r="713" spans="1:25">
      <c r="A713" s="60"/>
      <c r="B713" s="61"/>
      <c r="C713" s="61"/>
      <c r="D713" s="61"/>
      <c r="E713" s="62"/>
      <c r="F713" s="63"/>
      <c r="G713" s="64"/>
      <c r="H713" s="65"/>
      <c r="I713" s="65"/>
      <c r="J713" s="77"/>
      <c r="K713" s="64"/>
      <c r="L713" s="64"/>
      <c r="M713" s="64"/>
      <c r="N713" s="64"/>
      <c r="O713" s="64"/>
      <c r="P713" s="64"/>
      <c r="Q713" s="64"/>
      <c r="R713" s="83"/>
      <c r="S713" s="83"/>
      <c r="T713" s="64"/>
      <c r="U713" s="64"/>
      <c r="V713" s="84"/>
      <c r="W713" s="85"/>
      <c r="X713" s="86"/>
      <c r="Y713" s="86"/>
    </row>
    <row r="714" spans="1:25">
      <c r="A714" s="60"/>
      <c r="B714" s="61"/>
      <c r="C714" s="61"/>
      <c r="D714" s="61"/>
      <c r="E714" s="62"/>
      <c r="F714" s="63"/>
      <c r="G714" s="64"/>
      <c r="H714" s="65"/>
      <c r="I714" s="65"/>
      <c r="J714" s="77"/>
      <c r="K714" s="64"/>
      <c r="L714" s="64"/>
      <c r="M714" s="64"/>
      <c r="N714" s="64"/>
      <c r="O714" s="64"/>
      <c r="P714" s="64"/>
      <c r="Q714" s="64"/>
      <c r="R714" s="83"/>
      <c r="S714" s="83"/>
      <c r="T714" s="64"/>
      <c r="U714" s="64"/>
      <c r="V714" s="84"/>
      <c r="W714" s="85"/>
      <c r="X714" s="86"/>
      <c r="Y714" s="86"/>
    </row>
    <row r="715" spans="1:25">
      <c r="A715" s="60"/>
      <c r="B715" s="61"/>
      <c r="C715" s="61"/>
      <c r="D715" s="61"/>
      <c r="E715" s="62"/>
      <c r="F715" s="63"/>
      <c r="G715" s="64"/>
      <c r="H715" s="65"/>
      <c r="I715" s="65"/>
      <c r="J715" s="77"/>
      <c r="K715" s="64"/>
      <c r="L715" s="64"/>
      <c r="M715" s="64"/>
      <c r="N715" s="64"/>
      <c r="O715" s="64"/>
      <c r="P715" s="64"/>
      <c r="Q715" s="64"/>
      <c r="R715" s="83"/>
      <c r="S715" s="83"/>
      <c r="T715" s="64"/>
      <c r="U715" s="64"/>
      <c r="V715" s="84"/>
      <c r="W715" s="85"/>
      <c r="X715" s="86"/>
      <c r="Y715" s="86"/>
    </row>
    <row r="716" spans="1:25">
      <c r="A716" s="60"/>
      <c r="B716" s="61"/>
      <c r="C716" s="61"/>
      <c r="D716" s="61"/>
      <c r="E716" s="62"/>
      <c r="F716" s="63"/>
      <c r="G716" s="64"/>
      <c r="H716" s="65"/>
      <c r="I716" s="65"/>
      <c r="J716" s="77"/>
      <c r="K716" s="64"/>
      <c r="L716" s="64"/>
      <c r="M716" s="64"/>
      <c r="N716" s="64"/>
      <c r="O716" s="64"/>
      <c r="P716" s="64"/>
      <c r="Q716" s="64"/>
      <c r="R716" s="83"/>
      <c r="S716" s="83"/>
      <c r="T716" s="64"/>
      <c r="U716" s="64"/>
      <c r="V716" s="84"/>
      <c r="W716" s="85"/>
      <c r="X716" s="86"/>
      <c r="Y716" s="86"/>
    </row>
    <row r="717" spans="1:25">
      <c r="A717" s="60"/>
      <c r="B717" s="61"/>
      <c r="C717" s="61"/>
      <c r="D717" s="61"/>
      <c r="E717" s="62"/>
      <c r="F717" s="63"/>
      <c r="G717" s="64"/>
      <c r="H717" s="65"/>
      <c r="I717" s="65"/>
      <c r="J717" s="77"/>
      <c r="K717" s="64"/>
      <c r="L717" s="64"/>
      <c r="M717" s="64"/>
      <c r="N717" s="64"/>
      <c r="O717" s="64"/>
      <c r="P717" s="64"/>
      <c r="Q717" s="64"/>
      <c r="R717" s="83"/>
      <c r="S717" s="83"/>
      <c r="T717" s="64"/>
      <c r="U717" s="64"/>
      <c r="V717" s="84"/>
      <c r="W717" s="85"/>
      <c r="X717" s="86"/>
      <c r="Y717" s="86"/>
    </row>
    <row r="718" spans="1:25">
      <c r="A718" s="60"/>
      <c r="B718" s="61"/>
      <c r="C718" s="61"/>
      <c r="D718" s="61"/>
      <c r="E718" s="62"/>
      <c r="F718" s="63"/>
      <c r="G718" s="64"/>
      <c r="H718" s="65"/>
      <c r="I718" s="65"/>
      <c r="J718" s="77"/>
      <c r="K718" s="64"/>
      <c r="L718" s="64"/>
      <c r="M718" s="64"/>
      <c r="N718" s="64"/>
      <c r="O718" s="64"/>
      <c r="P718" s="64"/>
      <c r="Q718" s="64"/>
      <c r="R718" s="83"/>
      <c r="S718" s="83"/>
      <c r="T718" s="64"/>
      <c r="U718" s="64"/>
      <c r="V718" s="84"/>
      <c r="W718" s="85"/>
      <c r="X718" s="86"/>
      <c r="Y718" s="86"/>
    </row>
    <row r="719" spans="1:25">
      <c r="A719" s="60"/>
      <c r="B719" s="61"/>
      <c r="C719" s="61"/>
      <c r="D719" s="61"/>
      <c r="E719" s="62"/>
      <c r="F719" s="63"/>
      <c r="G719" s="64"/>
      <c r="H719" s="65"/>
      <c r="I719" s="65"/>
      <c r="J719" s="77"/>
      <c r="K719" s="64"/>
      <c r="L719" s="64"/>
      <c r="M719" s="64"/>
      <c r="N719" s="64"/>
      <c r="O719" s="64"/>
      <c r="P719" s="64"/>
      <c r="Q719" s="64"/>
      <c r="R719" s="83"/>
      <c r="S719" s="83"/>
      <c r="T719" s="64"/>
      <c r="U719" s="64"/>
      <c r="V719" s="84"/>
      <c r="W719" s="85"/>
      <c r="X719" s="86"/>
      <c r="Y719" s="86"/>
    </row>
    <row r="720" spans="1:25">
      <c r="A720" s="60"/>
      <c r="B720" s="61"/>
      <c r="C720" s="61"/>
      <c r="D720" s="61"/>
      <c r="E720" s="62"/>
      <c r="F720" s="63"/>
      <c r="G720" s="64"/>
      <c r="H720" s="65"/>
      <c r="I720" s="65"/>
      <c r="J720" s="77"/>
      <c r="K720" s="64"/>
      <c r="L720" s="64"/>
      <c r="M720" s="64"/>
      <c r="N720" s="64"/>
      <c r="O720" s="64"/>
      <c r="P720" s="64"/>
      <c r="Q720" s="64"/>
      <c r="R720" s="83"/>
      <c r="S720" s="83"/>
      <c r="T720" s="64"/>
      <c r="U720" s="64"/>
      <c r="V720" s="84"/>
      <c r="W720" s="85"/>
      <c r="X720" s="86"/>
      <c r="Y720" s="86"/>
    </row>
    <row r="721" spans="1:25">
      <c r="A721" s="60"/>
      <c r="B721" s="61"/>
      <c r="C721" s="61"/>
      <c r="D721" s="61"/>
      <c r="E721" s="62"/>
      <c r="F721" s="63"/>
      <c r="G721" s="64"/>
      <c r="H721" s="65"/>
      <c r="I721" s="65"/>
      <c r="J721" s="77"/>
      <c r="K721" s="64"/>
      <c r="L721" s="64"/>
      <c r="M721" s="64"/>
      <c r="N721" s="64"/>
      <c r="O721" s="64"/>
      <c r="P721" s="64"/>
      <c r="Q721" s="64"/>
      <c r="R721" s="83"/>
      <c r="S721" s="83"/>
      <c r="T721" s="64"/>
      <c r="U721" s="64"/>
      <c r="V721" s="84"/>
      <c r="W721" s="85"/>
      <c r="X721" s="86"/>
      <c r="Y721" s="86"/>
    </row>
    <row r="722" spans="1:25">
      <c r="A722" s="60"/>
      <c r="B722" s="61"/>
      <c r="C722" s="61"/>
      <c r="D722" s="61"/>
      <c r="E722" s="62"/>
      <c r="F722" s="63"/>
      <c r="G722" s="64"/>
      <c r="H722" s="65"/>
      <c r="I722" s="65"/>
      <c r="J722" s="77"/>
      <c r="K722" s="64"/>
      <c r="L722" s="64"/>
      <c r="M722" s="64"/>
      <c r="N722" s="64"/>
      <c r="O722" s="64"/>
      <c r="P722" s="64"/>
      <c r="Q722" s="64"/>
      <c r="R722" s="83"/>
      <c r="S722" s="83"/>
      <c r="T722" s="64"/>
      <c r="U722" s="64"/>
      <c r="V722" s="84"/>
      <c r="W722" s="85"/>
      <c r="X722" s="86"/>
      <c r="Y722" s="86"/>
    </row>
    <row r="723" spans="1:25">
      <c r="A723" s="60"/>
      <c r="B723" s="61"/>
      <c r="C723" s="61"/>
      <c r="D723" s="61"/>
      <c r="E723" s="62"/>
      <c r="F723" s="63"/>
      <c r="G723" s="64"/>
      <c r="H723" s="65"/>
      <c r="I723" s="65"/>
      <c r="J723" s="77"/>
      <c r="K723" s="64"/>
      <c r="L723" s="64"/>
      <c r="M723" s="64"/>
      <c r="N723" s="64"/>
      <c r="O723" s="64"/>
      <c r="P723" s="64"/>
      <c r="Q723" s="64"/>
      <c r="R723" s="83"/>
      <c r="S723" s="83"/>
      <c r="T723" s="64"/>
      <c r="U723" s="64"/>
      <c r="V723" s="84"/>
      <c r="W723" s="85"/>
      <c r="X723" s="86"/>
      <c r="Y723" s="86"/>
    </row>
    <row r="724" spans="1:25">
      <c r="A724" s="60"/>
      <c r="B724" s="61"/>
      <c r="C724" s="61"/>
      <c r="D724" s="61"/>
      <c r="E724" s="62"/>
      <c r="F724" s="63"/>
      <c r="G724" s="64"/>
      <c r="H724" s="65"/>
      <c r="I724" s="65"/>
      <c r="J724" s="77"/>
      <c r="K724" s="64"/>
      <c r="L724" s="64"/>
      <c r="M724" s="64"/>
      <c r="N724" s="64"/>
      <c r="O724" s="64"/>
      <c r="P724" s="64"/>
      <c r="Q724" s="64"/>
      <c r="R724" s="83"/>
      <c r="S724" s="83"/>
      <c r="T724" s="64"/>
      <c r="U724" s="64"/>
      <c r="V724" s="84"/>
      <c r="W724" s="85"/>
      <c r="X724" s="86"/>
      <c r="Y724" s="86"/>
    </row>
    <row r="725" spans="1:25">
      <c r="A725" s="60"/>
      <c r="B725" s="61"/>
      <c r="C725" s="61"/>
      <c r="D725" s="61"/>
      <c r="E725" s="62"/>
      <c r="F725" s="63"/>
      <c r="G725" s="64"/>
      <c r="H725" s="65"/>
      <c r="I725" s="65"/>
      <c r="J725" s="77"/>
      <c r="K725" s="64"/>
      <c r="L725" s="64"/>
      <c r="M725" s="64"/>
      <c r="N725" s="64"/>
      <c r="O725" s="64"/>
      <c r="P725" s="64"/>
      <c r="Q725" s="64"/>
      <c r="R725" s="83"/>
      <c r="S725" s="83"/>
      <c r="T725" s="64"/>
      <c r="U725" s="64"/>
      <c r="V725" s="84"/>
      <c r="W725" s="85"/>
      <c r="X725" s="86"/>
      <c r="Y725" s="86"/>
    </row>
    <row r="726" spans="1:25">
      <c r="A726" s="60"/>
      <c r="B726" s="61"/>
      <c r="C726" s="61"/>
      <c r="D726" s="61"/>
      <c r="E726" s="62"/>
      <c r="F726" s="63"/>
      <c r="G726" s="64"/>
      <c r="H726" s="65"/>
      <c r="I726" s="65"/>
      <c r="J726" s="77"/>
      <c r="K726" s="64"/>
      <c r="L726" s="64"/>
      <c r="M726" s="64"/>
      <c r="N726" s="64"/>
      <c r="O726" s="64"/>
      <c r="P726" s="64"/>
      <c r="Q726" s="64"/>
      <c r="R726" s="83"/>
      <c r="S726" s="83"/>
      <c r="T726" s="64"/>
      <c r="U726" s="64"/>
      <c r="V726" s="84"/>
      <c r="W726" s="85"/>
      <c r="X726" s="86"/>
      <c r="Y726" s="86"/>
    </row>
    <row r="727" spans="1:25">
      <c r="A727" s="60"/>
      <c r="B727" s="61"/>
      <c r="C727" s="61"/>
      <c r="D727" s="61"/>
      <c r="E727" s="62"/>
      <c r="F727" s="63"/>
      <c r="G727" s="64"/>
      <c r="H727" s="65"/>
      <c r="I727" s="65"/>
      <c r="J727" s="77"/>
      <c r="K727" s="64"/>
      <c r="L727" s="64"/>
      <c r="M727" s="64"/>
      <c r="N727" s="64"/>
      <c r="O727" s="64"/>
      <c r="P727" s="64"/>
      <c r="Q727" s="64"/>
      <c r="R727" s="83"/>
      <c r="S727" s="83"/>
      <c r="T727" s="64"/>
      <c r="U727" s="64"/>
      <c r="V727" s="84"/>
      <c r="W727" s="85"/>
      <c r="X727" s="86"/>
      <c r="Y727" s="86"/>
    </row>
    <row r="728" spans="1:25">
      <c r="A728" s="60"/>
      <c r="B728" s="61"/>
      <c r="C728" s="61"/>
      <c r="D728" s="61"/>
      <c r="E728" s="62"/>
      <c r="F728" s="63"/>
      <c r="G728" s="64"/>
      <c r="H728" s="65"/>
      <c r="I728" s="65"/>
      <c r="J728" s="77"/>
      <c r="K728" s="64"/>
      <c r="L728" s="64"/>
      <c r="M728" s="64"/>
      <c r="N728" s="64"/>
      <c r="O728" s="64"/>
      <c r="P728" s="64"/>
      <c r="Q728" s="64"/>
      <c r="R728" s="83"/>
      <c r="S728" s="83"/>
      <c r="T728" s="64"/>
      <c r="U728" s="64"/>
      <c r="V728" s="84"/>
      <c r="W728" s="85"/>
      <c r="X728" s="86"/>
      <c r="Y728" s="86"/>
    </row>
    <row r="729" spans="1:25">
      <c r="A729" s="60"/>
      <c r="B729" s="61"/>
      <c r="C729" s="61"/>
      <c r="D729" s="61"/>
      <c r="E729" s="62"/>
      <c r="F729" s="63"/>
      <c r="G729" s="64"/>
      <c r="H729" s="65"/>
      <c r="I729" s="65"/>
      <c r="J729" s="77"/>
      <c r="K729" s="64"/>
      <c r="L729" s="64"/>
      <c r="M729" s="64"/>
      <c r="N729" s="64"/>
      <c r="O729" s="64"/>
      <c r="P729" s="64"/>
      <c r="Q729" s="64"/>
      <c r="R729" s="83"/>
      <c r="S729" s="83"/>
      <c r="T729" s="64"/>
      <c r="U729" s="64"/>
      <c r="V729" s="84"/>
      <c r="W729" s="85"/>
      <c r="X729" s="86"/>
      <c r="Y729" s="86"/>
    </row>
    <row r="730" spans="1:25">
      <c r="A730" s="60"/>
      <c r="B730" s="61"/>
      <c r="C730" s="61"/>
      <c r="D730" s="61"/>
      <c r="E730" s="62"/>
      <c r="F730" s="63"/>
      <c r="G730" s="64"/>
      <c r="H730" s="65"/>
      <c r="I730" s="65"/>
      <c r="J730" s="77"/>
      <c r="K730" s="64"/>
      <c r="L730" s="64"/>
      <c r="M730" s="64"/>
      <c r="N730" s="64"/>
      <c r="O730" s="64"/>
      <c r="P730" s="64"/>
      <c r="Q730" s="64"/>
      <c r="R730" s="83"/>
      <c r="S730" s="83"/>
      <c r="T730" s="64"/>
      <c r="U730" s="64"/>
      <c r="V730" s="84"/>
      <c r="W730" s="85"/>
      <c r="X730" s="86"/>
      <c r="Y730" s="86"/>
    </row>
    <row r="731" spans="1:25">
      <c r="A731" s="60"/>
      <c r="B731" s="61"/>
      <c r="C731" s="61"/>
      <c r="D731" s="61"/>
      <c r="E731" s="62"/>
      <c r="F731" s="63"/>
      <c r="G731" s="64"/>
      <c r="H731" s="65"/>
      <c r="I731" s="65"/>
      <c r="J731" s="77"/>
      <c r="K731" s="64"/>
      <c r="L731" s="64"/>
      <c r="M731" s="64"/>
      <c r="N731" s="64"/>
      <c r="O731" s="64"/>
      <c r="P731" s="64"/>
      <c r="Q731" s="64"/>
      <c r="R731" s="83"/>
      <c r="S731" s="83"/>
      <c r="T731" s="64"/>
      <c r="U731" s="64"/>
      <c r="V731" s="84"/>
      <c r="W731" s="85"/>
      <c r="X731" s="86"/>
      <c r="Y731" s="86"/>
    </row>
    <row r="732" spans="1:25">
      <c r="A732" s="60"/>
      <c r="B732" s="61"/>
      <c r="C732" s="61"/>
      <c r="D732" s="61"/>
      <c r="E732" s="62"/>
      <c r="F732" s="63"/>
      <c r="G732" s="64"/>
      <c r="H732" s="65"/>
      <c r="I732" s="65"/>
      <c r="J732" s="77"/>
      <c r="K732" s="64"/>
      <c r="L732" s="64"/>
      <c r="M732" s="64"/>
      <c r="N732" s="64"/>
      <c r="O732" s="64"/>
      <c r="P732" s="64"/>
      <c r="Q732" s="64"/>
      <c r="R732" s="83"/>
      <c r="S732" s="83"/>
      <c r="T732" s="64"/>
      <c r="U732" s="64"/>
      <c r="V732" s="84"/>
      <c r="W732" s="85"/>
      <c r="X732" s="86"/>
      <c r="Y732" s="86"/>
    </row>
    <row r="733" spans="1:25">
      <c r="A733" s="60"/>
      <c r="B733" s="61"/>
      <c r="C733" s="61"/>
      <c r="D733" s="61"/>
      <c r="E733" s="62"/>
      <c r="F733" s="63"/>
      <c r="G733" s="64"/>
      <c r="H733" s="65"/>
      <c r="I733" s="65"/>
      <c r="J733" s="77"/>
      <c r="K733" s="64"/>
      <c r="L733" s="64"/>
      <c r="M733" s="64"/>
      <c r="N733" s="64"/>
      <c r="O733" s="64"/>
      <c r="P733" s="64"/>
      <c r="Q733" s="64"/>
      <c r="R733" s="83"/>
      <c r="S733" s="83"/>
      <c r="T733" s="64"/>
      <c r="U733" s="64"/>
      <c r="V733" s="84"/>
      <c r="W733" s="85"/>
      <c r="X733" s="86"/>
      <c r="Y733" s="86"/>
    </row>
    <row r="734" spans="1:25">
      <c r="A734" s="60"/>
      <c r="B734" s="61"/>
      <c r="C734" s="61"/>
      <c r="D734" s="61"/>
      <c r="E734" s="62"/>
      <c r="F734" s="63"/>
      <c r="G734" s="64"/>
      <c r="H734" s="65"/>
      <c r="I734" s="65"/>
      <c r="J734" s="77"/>
      <c r="K734" s="64"/>
      <c r="L734" s="64"/>
      <c r="M734" s="64"/>
      <c r="N734" s="64"/>
      <c r="O734" s="64"/>
      <c r="P734" s="64"/>
      <c r="Q734" s="64"/>
      <c r="R734" s="83"/>
      <c r="S734" s="83"/>
      <c r="T734" s="64"/>
      <c r="U734" s="64"/>
      <c r="V734" s="84"/>
      <c r="W734" s="85"/>
      <c r="X734" s="86"/>
      <c r="Y734" s="86"/>
    </row>
    <row r="735" spans="1:25">
      <c r="A735" s="60"/>
      <c r="B735" s="61"/>
      <c r="C735" s="61"/>
      <c r="D735" s="61"/>
      <c r="E735" s="62"/>
      <c r="F735" s="63"/>
      <c r="G735" s="64"/>
      <c r="H735" s="65"/>
      <c r="I735" s="65"/>
      <c r="J735" s="77"/>
      <c r="K735" s="64"/>
      <c r="L735" s="64"/>
      <c r="M735" s="64"/>
      <c r="N735" s="64"/>
      <c r="O735" s="64"/>
      <c r="P735" s="64"/>
      <c r="Q735" s="64"/>
      <c r="R735" s="83"/>
      <c r="S735" s="83"/>
      <c r="T735" s="64"/>
      <c r="U735" s="64"/>
      <c r="V735" s="84"/>
      <c r="W735" s="85"/>
      <c r="X735" s="86"/>
      <c r="Y735" s="86"/>
    </row>
    <row r="736" spans="1:25">
      <c r="A736" s="60"/>
      <c r="B736" s="61"/>
      <c r="C736" s="61"/>
      <c r="D736" s="61"/>
      <c r="E736" s="62"/>
      <c r="F736" s="63"/>
      <c r="G736" s="64"/>
      <c r="H736" s="65"/>
      <c r="I736" s="65"/>
      <c r="J736" s="77"/>
      <c r="K736" s="64"/>
      <c r="L736" s="64"/>
      <c r="M736" s="64"/>
      <c r="N736" s="64"/>
      <c r="O736" s="64"/>
      <c r="P736" s="64"/>
      <c r="Q736" s="64"/>
      <c r="R736" s="83"/>
      <c r="S736" s="83"/>
      <c r="T736" s="64"/>
      <c r="U736" s="64"/>
      <c r="V736" s="84"/>
      <c r="W736" s="85"/>
      <c r="X736" s="86"/>
      <c r="Y736" s="86"/>
    </row>
    <row r="737" spans="1:25">
      <c r="A737" s="60"/>
      <c r="B737" s="61"/>
      <c r="C737" s="61"/>
      <c r="D737" s="61"/>
      <c r="E737" s="62"/>
      <c r="F737" s="63"/>
      <c r="G737" s="64"/>
      <c r="H737" s="65"/>
      <c r="I737" s="65"/>
      <c r="J737" s="77"/>
      <c r="K737" s="64"/>
      <c r="L737" s="64"/>
      <c r="M737" s="64"/>
      <c r="N737" s="64"/>
      <c r="O737" s="64"/>
      <c r="P737" s="64"/>
      <c r="Q737" s="64"/>
      <c r="R737" s="83"/>
      <c r="S737" s="83"/>
      <c r="T737" s="64"/>
      <c r="U737" s="64"/>
      <c r="V737" s="84"/>
      <c r="W737" s="85"/>
      <c r="X737" s="86"/>
      <c r="Y737" s="86"/>
    </row>
    <row r="738" spans="1:25">
      <c r="A738" s="60"/>
      <c r="B738" s="61"/>
      <c r="C738" s="61"/>
      <c r="D738" s="61"/>
      <c r="E738" s="62"/>
      <c r="F738" s="63"/>
      <c r="G738" s="64"/>
      <c r="H738" s="65"/>
      <c r="I738" s="65"/>
      <c r="J738" s="77"/>
      <c r="K738" s="64"/>
      <c r="L738" s="64"/>
      <c r="M738" s="64"/>
      <c r="N738" s="64"/>
      <c r="O738" s="64"/>
      <c r="P738" s="64"/>
      <c r="Q738" s="64"/>
      <c r="R738" s="83"/>
      <c r="S738" s="83"/>
      <c r="T738" s="64"/>
      <c r="U738" s="64"/>
      <c r="V738" s="84"/>
      <c r="W738" s="85"/>
      <c r="X738" s="86"/>
      <c r="Y738" s="86"/>
    </row>
    <row r="739" spans="1:25">
      <c r="A739" s="60"/>
      <c r="B739" s="61"/>
      <c r="C739" s="61"/>
      <c r="D739" s="61"/>
      <c r="E739" s="62"/>
      <c r="F739" s="63"/>
      <c r="G739" s="64"/>
      <c r="H739" s="65"/>
      <c r="I739" s="65"/>
      <c r="J739" s="77"/>
      <c r="K739" s="64"/>
      <c r="L739" s="64"/>
      <c r="M739" s="64"/>
      <c r="N739" s="64"/>
      <c r="O739" s="64"/>
      <c r="P739" s="64"/>
      <c r="Q739" s="64"/>
      <c r="R739" s="83"/>
      <c r="S739" s="83"/>
      <c r="T739" s="64"/>
      <c r="U739" s="64"/>
      <c r="V739" s="84"/>
      <c r="W739" s="85"/>
      <c r="X739" s="86"/>
      <c r="Y739" s="86"/>
    </row>
    <row r="740" spans="1:25">
      <c r="A740" s="60"/>
      <c r="B740" s="61"/>
      <c r="C740" s="61"/>
      <c r="D740" s="61"/>
      <c r="E740" s="62"/>
      <c r="F740" s="63"/>
      <c r="G740" s="64"/>
      <c r="H740" s="65"/>
      <c r="I740" s="65"/>
      <c r="J740" s="77"/>
      <c r="K740" s="64"/>
      <c r="L740" s="64"/>
      <c r="M740" s="64"/>
      <c r="N740" s="64"/>
      <c r="O740" s="64"/>
      <c r="P740" s="64"/>
      <c r="Q740" s="64"/>
      <c r="R740" s="83"/>
      <c r="S740" s="83"/>
      <c r="T740" s="64"/>
      <c r="U740" s="64"/>
      <c r="V740" s="84"/>
      <c r="W740" s="85"/>
      <c r="X740" s="86"/>
      <c r="Y740" s="86"/>
    </row>
    <row r="741" spans="1:25">
      <c r="A741" s="60"/>
      <c r="B741" s="61"/>
      <c r="C741" s="61"/>
      <c r="D741" s="61"/>
      <c r="E741" s="62"/>
      <c r="F741" s="63"/>
      <c r="G741" s="64"/>
      <c r="H741" s="65"/>
      <c r="I741" s="65"/>
      <c r="J741" s="77"/>
      <c r="K741" s="64"/>
      <c r="L741" s="64"/>
      <c r="M741" s="64"/>
      <c r="N741" s="64"/>
      <c r="O741" s="64"/>
      <c r="P741" s="64"/>
      <c r="Q741" s="64"/>
      <c r="R741" s="83"/>
      <c r="S741" s="83"/>
      <c r="T741" s="64"/>
      <c r="U741" s="64"/>
      <c r="V741" s="84"/>
      <c r="W741" s="85"/>
      <c r="X741" s="86"/>
      <c r="Y741" s="86"/>
    </row>
    <row r="742" spans="1:25">
      <c r="A742" s="60"/>
      <c r="B742" s="61"/>
      <c r="C742" s="61"/>
      <c r="D742" s="61"/>
      <c r="E742" s="62"/>
      <c r="F742" s="63"/>
      <c r="G742" s="64"/>
      <c r="H742" s="65"/>
      <c r="I742" s="65"/>
      <c r="J742" s="77"/>
      <c r="K742" s="64"/>
      <c r="L742" s="64"/>
      <c r="M742" s="64"/>
      <c r="N742" s="64"/>
      <c r="O742" s="64"/>
      <c r="P742" s="64"/>
      <c r="Q742" s="64"/>
      <c r="R742" s="83"/>
      <c r="S742" s="83"/>
      <c r="T742" s="64"/>
      <c r="U742" s="64"/>
      <c r="V742" s="84"/>
      <c r="W742" s="85"/>
      <c r="X742" s="86"/>
      <c r="Y742" s="86"/>
    </row>
    <row r="743" spans="1:25">
      <c r="A743" s="60"/>
      <c r="B743" s="61"/>
      <c r="C743" s="61"/>
      <c r="D743" s="61"/>
      <c r="E743" s="62"/>
      <c r="F743" s="63"/>
      <c r="G743" s="64"/>
      <c r="H743" s="65"/>
      <c r="I743" s="65"/>
      <c r="J743" s="77"/>
      <c r="K743" s="64"/>
      <c r="L743" s="64"/>
      <c r="M743" s="64"/>
      <c r="N743" s="64"/>
      <c r="O743" s="64"/>
      <c r="P743" s="64"/>
      <c r="Q743" s="64"/>
      <c r="R743" s="83"/>
      <c r="S743" s="83"/>
      <c r="T743" s="64"/>
      <c r="U743" s="64"/>
      <c r="V743" s="84"/>
      <c r="W743" s="85"/>
      <c r="X743" s="86"/>
      <c r="Y743" s="86"/>
    </row>
    <row r="744" spans="1:25">
      <c r="A744" s="60"/>
      <c r="B744" s="61"/>
      <c r="C744" s="61"/>
      <c r="D744" s="61"/>
      <c r="E744" s="62"/>
      <c r="F744" s="63"/>
      <c r="G744" s="64"/>
      <c r="H744" s="65"/>
      <c r="I744" s="65"/>
      <c r="J744" s="77"/>
      <c r="K744" s="64"/>
      <c r="L744" s="64"/>
      <c r="M744" s="64"/>
      <c r="N744" s="64"/>
      <c r="O744" s="64"/>
      <c r="P744" s="64"/>
      <c r="Q744" s="64"/>
      <c r="R744" s="83"/>
      <c r="S744" s="83"/>
      <c r="T744" s="64"/>
      <c r="U744" s="64"/>
      <c r="V744" s="84"/>
      <c r="W744" s="85"/>
      <c r="X744" s="86"/>
      <c r="Y744" s="86"/>
    </row>
    <row r="745" spans="1:25">
      <c r="A745" s="60"/>
      <c r="B745" s="61"/>
      <c r="C745" s="61"/>
      <c r="D745" s="61"/>
      <c r="E745" s="62"/>
      <c r="F745" s="63"/>
      <c r="G745" s="64"/>
      <c r="H745" s="65"/>
      <c r="I745" s="65"/>
      <c r="J745" s="77"/>
      <c r="K745" s="64"/>
      <c r="L745" s="64"/>
      <c r="M745" s="64"/>
      <c r="N745" s="64"/>
      <c r="O745" s="64"/>
      <c r="P745" s="64"/>
      <c r="Q745" s="64"/>
      <c r="R745" s="83"/>
      <c r="S745" s="83"/>
      <c r="T745" s="64"/>
      <c r="U745" s="64"/>
      <c r="V745" s="84"/>
      <c r="W745" s="85"/>
      <c r="X745" s="86"/>
      <c r="Y745" s="86"/>
    </row>
    <row r="746" spans="1:25">
      <c r="A746" s="60"/>
      <c r="B746" s="61"/>
      <c r="C746" s="61"/>
      <c r="D746" s="61"/>
      <c r="E746" s="62"/>
      <c r="F746" s="63"/>
      <c r="G746" s="64"/>
      <c r="H746" s="65"/>
      <c r="I746" s="65"/>
      <c r="J746" s="77"/>
      <c r="K746" s="64"/>
      <c r="L746" s="64"/>
      <c r="M746" s="64"/>
      <c r="N746" s="64"/>
      <c r="O746" s="64"/>
      <c r="P746" s="64"/>
      <c r="Q746" s="64"/>
      <c r="R746" s="83"/>
      <c r="S746" s="83"/>
      <c r="T746" s="64"/>
      <c r="U746" s="64"/>
      <c r="V746" s="84"/>
      <c r="W746" s="85"/>
      <c r="X746" s="86"/>
      <c r="Y746" s="86"/>
    </row>
    <row r="747" spans="1:25">
      <c r="A747" s="60"/>
      <c r="B747" s="61"/>
      <c r="C747" s="61"/>
      <c r="D747" s="61"/>
      <c r="E747" s="62"/>
      <c r="F747" s="63"/>
      <c r="G747" s="64"/>
      <c r="H747" s="65"/>
      <c r="I747" s="65"/>
      <c r="J747" s="77"/>
      <c r="K747" s="64"/>
      <c r="L747" s="64"/>
      <c r="M747" s="64"/>
      <c r="N747" s="64"/>
      <c r="O747" s="64"/>
      <c r="P747" s="64"/>
      <c r="Q747" s="64"/>
      <c r="R747" s="83"/>
      <c r="S747" s="83"/>
      <c r="T747" s="64"/>
      <c r="U747" s="64"/>
      <c r="V747" s="84"/>
      <c r="W747" s="85"/>
      <c r="X747" s="86"/>
      <c r="Y747" s="86"/>
    </row>
    <row r="748" spans="1:25">
      <c r="A748" s="60"/>
      <c r="B748" s="61"/>
      <c r="C748" s="61"/>
      <c r="D748" s="61"/>
      <c r="E748" s="62"/>
      <c r="F748" s="63"/>
      <c r="G748" s="64"/>
      <c r="H748" s="65"/>
      <c r="I748" s="65"/>
      <c r="J748" s="77"/>
      <c r="K748" s="64"/>
      <c r="L748" s="64"/>
      <c r="M748" s="64"/>
      <c r="N748" s="64"/>
      <c r="O748" s="64"/>
      <c r="P748" s="64"/>
      <c r="Q748" s="64"/>
      <c r="R748" s="83"/>
      <c r="S748" s="83"/>
      <c r="T748" s="64"/>
      <c r="U748" s="64"/>
      <c r="V748" s="84"/>
      <c r="W748" s="85"/>
      <c r="X748" s="86"/>
      <c r="Y748" s="86"/>
    </row>
    <row r="749" spans="1:25">
      <c r="A749" s="60"/>
      <c r="B749" s="61"/>
      <c r="C749" s="61"/>
      <c r="D749" s="61"/>
      <c r="E749" s="62"/>
      <c r="F749" s="63"/>
      <c r="G749" s="64"/>
      <c r="H749" s="65"/>
      <c r="I749" s="65"/>
      <c r="J749" s="77"/>
      <c r="K749" s="64"/>
      <c r="L749" s="64"/>
      <c r="M749" s="64"/>
      <c r="N749" s="64"/>
      <c r="O749" s="64"/>
      <c r="P749" s="64"/>
      <c r="Q749" s="64"/>
      <c r="R749" s="83"/>
      <c r="S749" s="83"/>
      <c r="T749" s="64"/>
      <c r="U749" s="64"/>
      <c r="V749" s="84"/>
      <c r="W749" s="85"/>
      <c r="X749" s="86"/>
      <c r="Y749" s="86"/>
    </row>
    <row r="750" spans="1:25">
      <c r="A750" s="60"/>
      <c r="B750" s="61"/>
      <c r="C750" s="61"/>
      <c r="D750" s="61"/>
      <c r="E750" s="62"/>
      <c r="F750" s="63"/>
      <c r="G750" s="64"/>
      <c r="H750" s="65"/>
      <c r="I750" s="65"/>
      <c r="J750" s="77"/>
      <c r="K750" s="64"/>
      <c r="L750" s="64"/>
      <c r="M750" s="64"/>
      <c r="N750" s="64"/>
      <c r="O750" s="64"/>
      <c r="P750" s="64"/>
      <c r="Q750" s="64"/>
      <c r="R750" s="83"/>
      <c r="S750" s="83"/>
      <c r="T750" s="64"/>
      <c r="U750" s="64"/>
      <c r="V750" s="84"/>
      <c r="W750" s="85"/>
      <c r="X750" s="86"/>
      <c r="Y750" s="86"/>
    </row>
    <row r="751" spans="1:25">
      <c r="A751" s="60"/>
      <c r="B751" s="61"/>
      <c r="C751" s="61"/>
      <c r="D751" s="61"/>
      <c r="E751" s="62"/>
      <c r="F751" s="63"/>
      <c r="G751" s="64"/>
      <c r="H751" s="65"/>
      <c r="I751" s="65"/>
      <c r="J751" s="77"/>
      <c r="K751" s="64"/>
      <c r="L751" s="64"/>
      <c r="M751" s="64"/>
      <c r="N751" s="64"/>
      <c r="O751" s="64"/>
      <c r="P751" s="64"/>
      <c r="Q751" s="64"/>
      <c r="R751" s="83"/>
      <c r="S751" s="83"/>
      <c r="T751" s="64"/>
      <c r="U751" s="64"/>
      <c r="V751" s="84"/>
      <c r="W751" s="85"/>
      <c r="X751" s="86"/>
      <c r="Y751" s="86"/>
    </row>
    <row r="752" spans="1:25">
      <c r="A752" s="60"/>
      <c r="B752" s="61"/>
      <c r="C752" s="61"/>
      <c r="D752" s="61"/>
      <c r="E752" s="62"/>
      <c r="F752" s="63"/>
      <c r="G752" s="64"/>
      <c r="H752" s="65"/>
      <c r="I752" s="65"/>
      <c r="J752" s="77"/>
      <c r="K752" s="64"/>
      <c r="L752" s="64"/>
      <c r="M752" s="64"/>
      <c r="N752" s="64"/>
      <c r="O752" s="64"/>
      <c r="P752" s="64"/>
      <c r="Q752" s="64"/>
      <c r="R752" s="83"/>
      <c r="S752" s="83"/>
      <c r="T752" s="64"/>
      <c r="U752" s="64"/>
      <c r="V752" s="84"/>
      <c r="W752" s="85"/>
      <c r="X752" s="86"/>
      <c r="Y752" s="86"/>
    </row>
    <row r="753" spans="1:25">
      <c r="A753" s="60"/>
      <c r="B753" s="61"/>
      <c r="C753" s="61"/>
      <c r="D753" s="61"/>
      <c r="E753" s="62"/>
      <c r="F753" s="63"/>
      <c r="G753" s="64"/>
      <c r="H753" s="65"/>
      <c r="I753" s="65"/>
      <c r="J753" s="77"/>
      <c r="K753" s="64"/>
      <c r="L753" s="64"/>
      <c r="M753" s="64"/>
      <c r="N753" s="64"/>
      <c r="O753" s="64"/>
      <c r="P753" s="64"/>
      <c r="Q753" s="64"/>
      <c r="R753" s="83"/>
      <c r="S753" s="83"/>
      <c r="T753" s="64"/>
      <c r="U753" s="64"/>
      <c r="V753" s="84"/>
      <c r="W753" s="85"/>
      <c r="X753" s="86"/>
      <c r="Y753" s="86"/>
    </row>
    <row r="754" spans="1:25">
      <c r="A754" s="60"/>
      <c r="B754" s="61"/>
      <c r="C754" s="61"/>
      <c r="D754" s="61"/>
      <c r="E754" s="62"/>
      <c r="F754" s="63"/>
      <c r="G754" s="64"/>
      <c r="H754" s="65"/>
      <c r="I754" s="65"/>
      <c r="J754" s="77"/>
      <c r="K754" s="64"/>
      <c r="L754" s="64"/>
      <c r="M754" s="64"/>
      <c r="N754" s="64"/>
      <c r="O754" s="64"/>
      <c r="P754" s="64"/>
      <c r="Q754" s="64"/>
      <c r="R754" s="83"/>
      <c r="S754" s="83"/>
      <c r="T754" s="64"/>
      <c r="U754" s="64"/>
      <c r="V754" s="84"/>
      <c r="W754" s="85"/>
      <c r="X754" s="86"/>
      <c r="Y754" s="86"/>
    </row>
    <row r="755" spans="1:25">
      <c r="A755" s="60"/>
      <c r="B755" s="61"/>
      <c r="C755" s="61"/>
      <c r="D755" s="61"/>
      <c r="E755" s="62"/>
      <c r="F755" s="63"/>
      <c r="G755" s="64"/>
      <c r="H755" s="65"/>
      <c r="I755" s="65"/>
      <c r="J755" s="77"/>
      <c r="K755" s="64"/>
      <c r="L755" s="64"/>
      <c r="M755" s="64"/>
      <c r="N755" s="64"/>
      <c r="O755" s="64"/>
      <c r="P755" s="64"/>
      <c r="Q755" s="64"/>
      <c r="R755" s="83"/>
      <c r="S755" s="83"/>
      <c r="T755" s="64"/>
      <c r="U755" s="64"/>
      <c r="V755" s="84"/>
      <c r="W755" s="85"/>
      <c r="X755" s="86"/>
      <c r="Y755" s="86"/>
    </row>
    <row r="756" spans="1:25">
      <c r="A756" s="60"/>
      <c r="B756" s="61"/>
      <c r="C756" s="61"/>
      <c r="D756" s="61"/>
      <c r="E756" s="62"/>
      <c r="F756" s="63"/>
      <c r="G756" s="64"/>
      <c r="H756" s="65"/>
      <c r="I756" s="65"/>
      <c r="J756" s="77"/>
      <c r="K756" s="64"/>
      <c r="L756" s="64"/>
      <c r="M756" s="64"/>
      <c r="N756" s="64"/>
      <c r="O756" s="64"/>
      <c r="P756" s="64"/>
      <c r="Q756" s="64"/>
      <c r="R756" s="83"/>
      <c r="S756" s="83"/>
      <c r="T756" s="64"/>
      <c r="U756" s="64"/>
      <c r="V756" s="84"/>
      <c r="W756" s="85"/>
      <c r="X756" s="86"/>
      <c r="Y756" s="86"/>
    </row>
    <row r="757" spans="1:25">
      <c r="A757" s="60"/>
      <c r="B757" s="61"/>
      <c r="C757" s="61"/>
      <c r="D757" s="61"/>
      <c r="E757" s="62"/>
      <c r="F757" s="63"/>
      <c r="G757" s="64"/>
      <c r="H757" s="65"/>
      <c r="I757" s="65"/>
      <c r="J757" s="77"/>
      <c r="K757" s="64"/>
      <c r="L757" s="64"/>
      <c r="M757" s="64"/>
      <c r="N757" s="64"/>
      <c r="O757" s="64"/>
      <c r="P757" s="64"/>
      <c r="Q757" s="64"/>
      <c r="R757" s="83"/>
      <c r="S757" s="83"/>
      <c r="T757" s="64"/>
      <c r="U757" s="64"/>
      <c r="V757" s="84"/>
      <c r="W757" s="85"/>
      <c r="X757" s="86"/>
      <c r="Y757" s="86"/>
    </row>
    <row r="758" spans="1:25">
      <c r="A758" s="60"/>
      <c r="B758" s="61"/>
      <c r="C758" s="61"/>
      <c r="D758" s="61"/>
      <c r="E758" s="62"/>
      <c r="F758" s="63"/>
      <c r="G758" s="64"/>
      <c r="H758" s="65"/>
      <c r="I758" s="65"/>
      <c r="J758" s="77"/>
      <c r="K758" s="64"/>
      <c r="L758" s="64"/>
      <c r="M758" s="64"/>
      <c r="N758" s="64"/>
      <c r="O758" s="64"/>
      <c r="P758" s="64"/>
      <c r="Q758" s="64"/>
      <c r="R758" s="83"/>
      <c r="S758" s="83"/>
      <c r="T758" s="64"/>
      <c r="U758" s="64"/>
      <c r="V758" s="84"/>
      <c r="W758" s="85"/>
      <c r="X758" s="86"/>
      <c r="Y758" s="86"/>
    </row>
    <row r="759" spans="1:25">
      <c r="A759" s="60"/>
      <c r="B759" s="61"/>
      <c r="C759" s="61"/>
      <c r="D759" s="61"/>
      <c r="E759" s="62"/>
      <c r="F759" s="63"/>
      <c r="G759" s="64"/>
      <c r="H759" s="65"/>
      <c r="I759" s="65"/>
      <c r="J759" s="77"/>
      <c r="K759" s="64"/>
      <c r="L759" s="64"/>
      <c r="M759" s="64"/>
      <c r="N759" s="64"/>
      <c r="O759" s="64"/>
      <c r="P759" s="64"/>
      <c r="Q759" s="64"/>
      <c r="R759" s="83"/>
      <c r="S759" s="83"/>
      <c r="T759" s="64"/>
      <c r="U759" s="64"/>
      <c r="V759" s="84"/>
      <c r="W759" s="85"/>
      <c r="X759" s="86"/>
      <c r="Y759" s="86"/>
    </row>
    <row r="760" spans="1:25">
      <c r="A760" s="60"/>
      <c r="B760" s="61"/>
      <c r="C760" s="61"/>
      <c r="D760" s="61"/>
      <c r="E760" s="62"/>
      <c r="F760" s="63"/>
      <c r="G760" s="64"/>
      <c r="H760" s="65"/>
      <c r="I760" s="65"/>
      <c r="J760" s="77"/>
      <c r="K760" s="64"/>
      <c r="L760" s="64"/>
      <c r="M760" s="64"/>
      <c r="N760" s="64"/>
      <c r="O760" s="64"/>
      <c r="P760" s="64"/>
      <c r="Q760" s="64"/>
      <c r="R760" s="83"/>
      <c r="S760" s="83"/>
      <c r="T760" s="64"/>
      <c r="U760" s="64"/>
      <c r="V760" s="84"/>
      <c r="W760" s="85"/>
      <c r="X760" s="86"/>
      <c r="Y760" s="86"/>
    </row>
    <row r="761" spans="1:25">
      <c r="A761" s="60"/>
      <c r="B761" s="61"/>
      <c r="C761" s="61"/>
      <c r="D761" s="61"/>
      <c r="E761" s="62"/>
      <c r="F761" s="63"/>
      <c r="G761" s="64"/>
      <c r="H761" s="65"/>
      <c r="I761" s="65"/>
      <c r="J761" s="77"/>
      <c r="K761" s="64"/>
      <c r="L761" s="64"/>
      <c r="M761" s="64"/>
      <c r="N761" s="64"/>
      <c r="O761" s="64"/>
      <c r="P761" s="64"/>
      <c r="Q761" s="64"/>
      <c r="R761" s="83"/>
      <c r="S761" s="83"/>
      <c r="T761" s="64"/>
      <c r="U761" s="64"/>
      <c r="V761" s="84"/>
      <c r="W761" s="85"/>
      <c r="X761" s="86"/>
      <c r="Y761" s="86"/>
    </row>
    <row r="762" spans="1:25">
      <c r="A762" s="60"/>
      <c r="B762" s="61"/>
      <c r="C762" s="61"/>
      <c r="D762" s="61"/>
      <c r="E762" s="62"/>
      <c r="F762" s="63"/>
      <c r="G762" s="64"/>
      <c r="H762" s="65"/>
      <c r="I762" s="65"/>
      <c r="J762" s="77"/>
      <c r="K762" s="64"/>
      <c r="L762" s="64"/>
      <c r="M762" s="64"/>
      <c r="N762" s="64"/>
      <c r="O762" s="64"/>
      <c r="P762" s="64"/>
      <c r="Q762" s="64"/>
      <c r="R762" s="83"/>
      <c r="S762" s="83"/>
      <c r="T762" s="64"/>
      <c r="U762" s="64"/>
      <c r="V762" s="84"/>
      <c r="W762" s="85"/>
      <c r="X762" s="86"/>
      <c r="Y762" s="86"/>
    </row>
    <row r="763" spans="1:25">
      <c r="A763" s="60"/>
      <c r="B763" s="61"/>
      <c r="C763" s="61"/>
      <c r="D763" s="61"/>
      <c r="E763" s="62"/>
      <c r="F763" s="63"/>
      <c r="G763" s="64"/>
      <c r="H763" s="65"/>
      <c r="I763" s="65"/>
      <c r="J763" s="77"/>
      <c r="K763" s="64"/>
      <c r="L763" s="64"/>
      <c r="M763" s="64"/>
      <c r="N763" s="64"/>
      <c r="O763" s="64"/>
      <c r="P763" s="64"/>
      <c r="Q763" s="64"/>
      <c r="R763" s="83"/>
      <c r="S763" s="83"/>
      <c r="T763" s="64"/>
      <c r="U763" s="64"/>
      <c r="V763" s="84"/>
      <c r="W763" s="85"/>
      <c r="X763" s="86"/>
      <c r="Y763" s="86"/>
    </row>
    <row r="764" spans="1:25">
      <c r="A764" s="60"/>
      <c r="B764" s="61"/>
      <c r="C764" s="61"/>
      <c r="D764" s="61"/>
      <c r="E764" s="62"/>
      <c r="F764" s="63"/>
      <c r="G764" s="64"/>
      <c r="H764" s="65"/>
      <c r="I764" s="65"/>
      <c r="J764" s="77"/>
      <c r="K764" s="64"/>
      <c r="L764" s="64"/>
      <c r="M764" s="64"/>
      <c r="N764" s="64"/>
      <c r="O764" s="64"/>
      <c r="P764" s="64"/>
      <c r="Q764" s="64"/>
      <c r="R764" s="83"/>
      <c r="S764" s="83"/>
      <c r="T764" s="64"/>
      <c r="U764" s="64"/>
      <c r="V764" s="84"/>
      <c r="W764" s="85"/>
      <c r="X764" s="86"/>
      <c r="Y764" s="86"/>
    </row>
    <row r="765" spans="1:25">
      <c r="A765" s="60"/>
      <c r="B765" s="61"/>
      <c r="C765" s="61"/>
      <c r="D765" s="61"/>
      <c r="E765" s="62"/>
      <c r="F765" s="63"/>
      <c r="G765" s="64"/>
      <c r="H765" s="65"/>
      <c r="I765" s="65"/>
      <c r="J765" s="77"/>
      <c r="K765" s="64"/>
      <c r="L765" s="64"/>
      <c r="M765" s="64"/>
      <c r="N765" s="64"/>
      <c r="O765" s="64"/>
      <c r="P765" s="64"/>
      <c r="Q765" s="64"/>
      <c r="R765" s="83"/>
      <c r="S765" s="83"/>
      <c r="T765" s="64"/>
      <c r="U765" s="64"/>
      <c r="V765" s="84"/>
      <c r="W765" s="85"/>
      <c r="X765" s="86"/>
      <c r="Y765" s="86"/>
    </row>
    <row r="766" spans="1:25">
      <c r="A766" s="60"/>
      <c r="B766" s="61"/>
      <c r="C766" s="61"/>
      <c r="D766" s="61"/>
      <c r="E766" s="62"/>
      <c r="F766" s="63"/>
      <c r="G766" s="64"/>
      <c r="H766" s="65"/>
      <c r="I766" s="65"/>
      <c r="J766" s="77"/>
      <c r="K766" s="64"/>
      <c r="L766" s="64"/>
      <c r="M766" s="64"/>
      <c r="N766" s="64"/>
      <c r="O766" s="64"/>
      <c r="P766" s="64"/>
      <c r="Q766" s="64"/>
      <c r="R766" s="83"/>
      <c r="S766" s="83"/>
      <c r="T766" s="64"/>
      <c r="U766" s="64"/>
      <c r="V766" s="84"/>
      <c r="W766" s="85"/>
      <c r="X766" s="86"/>
      <c r="Y766" s="86"/>
    </row>
    <row r="767" spans="1:25">
      <c r="A767" s="60"/>
      <c r="B767" s="61"/>
      <c r="C767" s="61"/>
      <c r="D767" s="61"/>
      <c r="E767" s="62"/>
      <c r="F767" s="63"/>
      <c r="G767" s="64"/>
      <c r="H767" s="65"/>
      <c r="I767" s="65"/>
      <c r="J767" s="77"/>
      <c r="K767" s="64"/>
      <c r="L767" s="64"/>
      <c r="M767" s="64"/>
      <c r="N767" s="64"/>
      <c r="O767" s="64"/>
      <c r="P767" s="64"/>
      <c r="Q767" s="64"/>
      <c r="R767" s="83"/>
      <c r="S767" s="83"/>
      <c r="T767" s="64"/>
      <c r="U767" s="64"/>
      <c r="V767" s="84"/>
      <c r="W767" s="85"/>
      <c r="X767" s="86"/>
      <c r="Y767" s="86"/>
    </row>
    <row r="768" spans="1:25">
      <c r="A768" s="60"/>
      <c r="B768" s="61"/>
      <c r="C768" s="61"/>
      <c r="D768" s="61"/>
      <c r="E768" s="62"/>
      <c r="F768" s="63"/>
      <c r="G768" s="64"/>
      <c r="H768" s="65"/>
      <c r="I768" s="65"/>
      <c r="J768" s="77"/>
      <c r="K768" s="64"/>
      <c r="L768" s="64"/>
      <c r="M768" s="64"/>
      <c r="N768" s="64"/>
      <c r="O768" s="64"/>
      <c r="P768" s="64"/>
      <c r="Q768" s="64"/>
      <c r="R768" s="83"/>
      <c r="S768" s="83"/>
      <c r="T768" s="64"/>
      <c r="U768" s="64"/>
      <c r="V768" s="84"/>
      <c r="W768" s="85"/>
      <c r="X768" s="86"/>
      <c r="Y768" s="86"/>
    </row>
    <row r="769" spans="1:25">
      <c r="A769" s="60"/>
      <c r="B769" s="61"/>
      <c r="C769" s="61"/>
      <c r="D769" s="61"/>
      <c r="E769" s="62"/>
      <c r="F769" s="63"/>
      <c r="G769" s="64"/>
      <c r="H769" s="65"/>
      <c r="I769" s="65"/>
      <c r="J769" s="77"/>
      <c r="K769" s="64"/>
      <c r="L769" s="64"/>
      <c r="M769" s="64"/>
      <c r="N769" s="64"/>
      <c r="O769" s="64"/>
      <c r="P769" s="64"/>
      <c r="Q769" s="64"/>
      <c r="R769" s="83"/>
      <c r="S769" s="83"/>
      <c r="T769" s="64"/>
      <c r="U769" s="64"/>
      <c r="V769" s="84"/>
      <c r="W769" s="85"/>
      <c r="X769" s="86"/>
      <c r="Y769" s="86"/>
    </row>
    <row r="770" spans="1:25">
      <c r="A770" s="60"/>
      <c r="B770" s="61"/>
      <c r="C770" s="61"/>
      <c r="D770" s="61"/>
      <c r="E770" s="62"/>
      <c r="F770" s="63"/>
      <c r="G770" s="64"/>
      <c r="H770" s="65"/>
      <c r="I770" s="65"/>
      <c r="J770" s="77"/>
      <c r="K770" s="64"/>
      <c r="L770" s="64"/>
      <c r="M770" s="64"/>
      <c r="N770" s="64"/>
      <c r="O770" s="64"/>
      <c r="P770" s="64"/>
      <c r="Q770" s="64"/>
      <c r="R770" s="83"/>
      <c r="S770" s="83"/>
      <c r="T770" s="64"/>
      <c r="U770" s="64"/>
      <c r="V770" s="84"/>
      <c r="W770" s="85"/>
      <c r="X770" s="86"/>
      <c r="Y770" s="86"/>
    </row>
    <row r="771" spans="1:25">
      <c r="A771" s="60"/>
      <c r="B771" s="61"/>
      <c r="C771" s="61"/>
      <c r="D771" s="61"/>
      <c r="E771" s="62"/>
      <c r="F771" s="63"/>
      <c r="G771" s="64"/>
      <c r="H771" s="65"/>
      <c r="I771" s="65"/>
      <c r="J771" s="77"/>
      <c r="K771" s="64"/>
      <c r="L771" s="64"/>
      <c r="M771" s="64"/>
      <c r="N771" s="64"/>
      <c r="O771" s="64"/>
      <c r="P771" s="64"/>
      <c r="Q771" s="64"/>
      <c r="R771" s="83"/>
      <c r="S771" s="83"/>
      <c r="T771" s="64"/>
      <c r="U771" s="64"/>
      <c r="V771" s="84"/>
      <c r="W771" s="85"/>
      <c r="X771" s="86"/>
      <c r="Y771" s="86"/>
    </row>
    <row r="772" spans="1:25">
      <c r="A772" s="60"/>
      <c r="B772" s="61"/>
      <c r="C772" s="61"/>
      <c r="D772" s="61"/>
      <c r="E772" s="62"/>
      <c r="F772" s="63"/>
      <c r="G772" s="64"/>
      <c r="H772" s="65"/>
      <c r="I772" s="65"/>
      <c r="J772" s="77"/>
      <c r="K772" s="64"/>
      <c r="L772" s="64"/>
      <c r="M772" s="64"/>
      <c r="N772" s="64"/>
      <c r="O772" s="64"/>
      <c r="P772" s="64"/>
      <c r="Q772" s="64"/>
      <c r="R772" s="83"/>
      <c r="S772" s="83"/>
      <c r="T772" s="64"/>
      <c r="U772" s="64"/>
      <c r="V772" s="84"/>
      <c r="W772" s="85"/>
      <c r="X772" s="86"/>
      <c r="Y772" s="86"/>
    </row>
    <row r="773" spans="1:25">
      <c r="A773" s="60"/>
      <c r="B773" s="61"/>
      <c r="C773" s="61"/>
      <c r="D773" s="61"/>
      <c r="E773" s="62"/>
      <c r="F773" s="63"/>
      <c r="G773" s="64"/>
      <c r="H773" s="65"/>
      <c r="I773" s="65"/>
      <c r="J773" s="77"/>
      <c r="K773" s="64"/>
      <c r="L773" s="64"/>
      <c r="M773" s="64"/>
      <c r="N773" s="64"/>
      <c r="O773" s="64"/>
      <c r="P773" s="64"/>
      <c r="Q773" s="64"/>
      <c r="R773" s="83"/>
      <c r="S773" s="83"/>
      <c r="T773" s="64"/>
      <c r="U773" s="64"/>
      <c r="V773" s="84"/>
      <c r="W773" s="85"/>
      <c r="X773" s="86"/>
      <c r="Y773" s="86"/>
    </row>
    <row r="774" spans="1:25">
      <c r="A774" s="60"/>
      <c r="B774" s="61"/>
      <c r="C774" s="61"/>
      <c r="D774" s="61"/>
      <c r="E774" s="62"/>
      <c r="F774" s="63"/>
      <c r="G774" s="64"/>
      <c r="H774" s="65"/>
      <c r="I774" s="65"/>
      <c r="J774" s="77"/>
      <c r="K774" s="64"/>
      <c r="L774" s="64"/>
      <c r="M774" s="64"/>
      <c r="N774" s="64"/>
      <c r="O774" s="64"/>
      <c r="P774" s="64"/>
      <c r="Q774" s="64"/>
      <c r="R774" s="83"/>
      <c r="S774" s="83"/>
      <c r="T774" s="64"/>
      <c r="U774" s="64"/>
      <c r="V774" s="84"/>
      <c r="W774" s="85"/>
      <c r="X774" s="86"/>
      <c r="Y774" s="86"/>
    </row>
    <row r="775" spans="1:25">
      <c r="A775" s="60"/>
      <c r="B775" s="61"/>
      <c r="C775" s="61"/>
      <c r="D775" s="61"/>
      <c r="E775" s="62"/>
      <c r="F775" s="63"/>
      <c r="G775" s="64"/>
      <c r="H775" s="65"/>
      <c r="I775" s="65"/>
      <c r="J775" s="77"/>
      <c r="K775" s="64"/>
      <c r="L775" s="64"/>
      <c r="M775" s="64"/>
      <c r="N775" s="64"/>
      <c r="O775" s="64"/>
      <c r="P775" s="64"/>
      <c r="Q775" s="64"/>
      <c r="R775" s="83"/>
      <c r="S775" s="83"/>
      <c r="T775" s="64"/>
      <c r="U775" s="64"/>
      <c r="V775" s="84"/>
      <c r="W775" s="85"/>
      <c r="X775" s="86"/>
      <c r="Y775" s="86"/>
    </row>
    <row r="776" spans="1:25">
      <c r="A776" s="60"/>
      <c r="B776" s="61"/>
      <c r="C776" s="61"/>
      <c r="D776" s="61"/>
      <c r="E776" s="62"/>
      <c r="F776" s="63"/>
      <c r="G776" s="64"/>
      <c r="H776" s="65"/>
      <c r="I776" s="65"/>
      <c r="J776" s="77"/>
      <c r="K776" s="64"/>
      <c r="L776" s="64"/>
      <c r="M776" s="64"/>
      <c r="N776" s="64"/>
      <c r="O776" s="64"/>
      <c r="P776" s="64"/>
      <c r="Q776" s="64"/>
      <c r="R776" s="83"/>
      <c r="S776" s="83"/>
      <c r="T776" s="64"/>
      <c r="U776" s="64"/>
      <c r="V776" s="84"/>
      <c r="W776" s="85"/>
      <c r="X776" s="86"/>
      <c r="Y776" s="86"/>
    </row>
    <row r="777" spans="1:25">
      <c r="A777" s="60"/>
      <c r="B777" s="61"/>
      <c r="C777" s="61"/>
      <c r="D777" s="61"/>
      <c r="E777" s="62"/>
      <c r="F777" s="63"/>
      <c r="G777" s="64"/>
      <c r="H777" s="65"/>
      <c r="I777" s="65"/>
      <c r="J777" s="77"/>
      <c r="K777" s="64"/>
      <c r="L777" s="64"/>
      <c r="M777" s="64"/>
      <c r="N777" s="64"/>
      <c r="O777" s="64"/>
      <c r="P777" s="64"/>
      <c r="Q777" s="64"/>
      <c r="R777" s="83"/>
      <c r="S777" s="83"/>
      <c r="T777" s="64"/>
      <c r="U777" s="64"/>
      <c r="V777" s="84"/>
      <c r="W777" s="85"/>
      <c r="X777" s="86"/>
      <c r="Y777" s="86"/>
    </row>
    <row r="778" spans="1:25">
      <c r="A778" s="60"/>
      <c r="B778" s="61"/>
      <c r="C778" s="61"/>
      <c r="D778" s="61"/>
      <c r="E778" s="62"/>
      <c r="F778" s="63"/>
      <c r="G778" s="64"/>
      <c r="H778" s="65"/>
      <c r="I778" s="65"/>
      <c r="J778" s="77"/>
      <c r="K778" s="64"/>
      <c r="L778" s="64"/>
      <c r="M778" s="64"/>
      <c r="N778" s="64"/>
      <c r="O778" s="64"/>
      <c r="P778" s="64"/>
      <c r="Q778" s="64"/>
      <c r="R778" s="83"/>
      <c r="S778" s="83"/>
      <c r="T778" s="64"/>
      <c r="U778" s="64"/>
      <c r="V778" s="84"/>
      <c r="W778" s="85"/>
      <c r="X778" s="86"/>
      <c r="Y778" s="86"/>
    </row>
    <row r="779" spans="1:25">
      <c r="A779" s="60"/>
      <c r="B779" s="61"/>
      <c r="C779" s="61"/>
      <c r="D779" s="61"/>
      <c r="E779" s="62"/>
      <c r="F779" s="63"/>
      <c r="G779" s="64"/>
      <c r="H779" s="65"/>
      <c r="I779" s="65"/>
      <c r="J779" s="77"/>
      <c r="K779" s="64"/>
      <c r="L779" s="64"/>
      <c r="M779" s="64"/>
      <c r="N779" s="64"/>
      <c r="O779" s="64"/>
      <c r="P779" s="64"/>
      <c r="Q779" s="64"/>
      <c r="R779" s="83"/>
      <c r="S779" s="83"/>
      <c r="T779" s="64"/>
      <c r="U779" s="64"/>
      <c r="V779" s="84"/>
      <c r="W779" s="85"/>
      <c r="X779" s="86"/>
      <c r="Y779" s="86"/>
    </row>
    <row r="780" spans="1:25">
      <c r="A780" s="60"/>
      <c r="B780" s="61"/>
      <c r="C780" s="61"/>
      <c r="D780" s="61"/>
      <c r="E780" s="62"/>
      <c r="F780" s="63"/>
      <c r="G780" s="64"/>
      <c r="H780" s="65"/>
      <c r="I780" s="65"/>
      <c r="J780" s="77"/>
      <c r="K780" s="64"/>
      <c r="L780" s="64"/>
      <c r="M780" s="64"/>
      <c r="N780" s="64"/>
      <c r="O780" s="64"/>
      <c r="P780" s="64"/>
      <c r="Q780" s="64"/>
      <c r="R780" s="83"/>
      <c r="S780" s="83"/>
      <c r="T780" s="64"/>
      <c r="U780" s="64"/>
      <c r="V780" s="84"/>
      <c r="W780" s="85"/>
      <c r="X780" s="86"/>
      <c r="Y780" s="86"/>
    </row>
    <row r="781" spans="1:25">
      <c r="A781" s="60"/>
      <c r="B781" s="61"/>
      <c r="C781" s="61"/>
      <c r="D781" s="61"/>
      <c r="E781" s="62"/>
      <c r="F781" s="63"/>
      <c r="G781" s="64"/>
      <c r="H781" s="65"/>
      <c r="I781" s="65"/>
      <c r="J781" s="77"/>
      <c r="K781" s="64"/>
      <c r="L781" s="64"/>
      <c r="M781" s="64"/>
      <c r="N781" s="64"/>
      <c r="O781" s="64"/>
      <c r="P781" s="64"/>
      <c r="Q781" s="64"/>
      <c r="R781" s="83"/>
      <c r="S781" s="83"/>
      <c r="T781" s="64"/>
      <c r="U781" s="64"/>
      <c r="V781" s="84"/>
      <c r="W781" s="85"/>
      <c r="X781" s="86"/>
      <c r="Y781" s="86"/>
    </row>
    <row r="782" spans="1:25">
      <c r="A782" s="60"/>
      <c r="B782" s="61"/>
      <c r="C782" s="61"/>
      <c r="D782" s="61"/>
      <c r="E782" s="62"/>
      <c r="F782" s="63"/>
      <c r="G782" s="64"/>
      <c r="H782" s="65"/>
      <c r="I782" s="65"/>
      <c r="J782" s="77"/>
      <c r="K782" s="64"/>
      <c r="L782" s="64"/>
      <c r="M782" s="64"/>
      <c r="N782" s="64"/>
      <c r="O782" s="64"/>
      <c r="P782" s="64"/>
      <c r="Q782" s="64"/>
      <c r="R782" s="83"/>
      <c r="S782" s="83"/>
      <c r="T782" s="64"/>
      <c r="U782" s="64"/>
      <c r="V782" s="84"/>
      <c r="W782" s="85"/>
      <c r="X782" s="86"/>
      <c r="Y782" s="86"/>
    </row>
    <row r="783" spans="1:25">
      <c r="A783" s="60"/>
      <c r="B783" s="61"/>
      <c r="C783" s="61"/>
      <c r="D783" s="61"/>
      <c r="E783" s="62"/>
      <c r="F783" s="63"/>
      <c r="G783" s="64"/>
      <c r="H783" s="65"/>
      <c r="I783" s="65"/>
      <c r="J783" s="77"/>
      <c r="K783" s="64"/>
      <c r="L783" s="64"/>
      <c r="M783" s="64"/>
      <c r="N783" s="64"/>
      <c r="O783" s="64"/>
      <c r="P783" s="64"/>
      <c r="Q783" s="64"/>
      <c r="R783" s="83"/>
      <c r="S783" s="83"/>
      <c r="T783" s="64"/>
      <c r="U783" s="64"/>
      <c r="V783" s="84"/>
      <c r="W783" s="85"/>
      <c r="X783" s="86"/>
      <c r="Y783" s="86"/>
    </row>
    <row r="784" spans="1:25">
      <c r="A784" s="60"/>
      <c r="B784" s="61"/>
      <c r="C784" s="61"/>
      <c r="D784" s="61"/>
      <c r="E784" s="62"/>
      <c r="F784" s="63"/>
      <c r="G784" s="64"/>
      <c r="H784" s="65"/>
      <c r="I784" s="65"/>
      <c r="J784" s="77"/>
      <c r="K784" s="64"/>
      <c r="L784" s="64"/>
      <c r="M784" s="64"/>
      <c r="N784" s="64"/>
      <c r="O784" s="64"/>
      <c r="P784" s="64"/>
      <c r="Q784" s="64"/>
      <c r="R784" s="83"/>
      <c r="S784" s="83"/>
      <c r="T784" s="64"/>
      <c r="U784" s="64"/>
      <c r="V784" s="84"/>
      <c r="W784" s="85"/>
      <c r="X784" s="86"/>
      <c r="Y784" s="86"/>
    </row>
    <row r="785" spans="1:25">
      <c r="A785" s="60"/>
      <c r="B785" s="61"/>
      <c r="C785" s="61"/>
      <c r="D785" s="61"/>
      <c r="E785" s="62"/>
      <c r="F785" s="63"/>
      <c r="G785" s="64"/>
      <c r="H785" s="65"/>
      <c r="I785" s="65"/>
      <c r="J785" s="77"/>
      <c r="K785" s="64"/>
      <c r="L785" s="64"/>
      <c r="M785" s="64"/>
      <c r="N785" s="64"/>
      <c r="O785" s="64"/>
      <c r="P785" s="64"/>
      <c r="Q785" s="64"/>
      <c r="R785" s="83"/>
      <c r="S785" s="83"/>
      <c r="T785" s="64"/>
      <c r="U785" s="64"/>
      <c r="V785" s="84"/>
      <c r="W785" s="85"/>
      <c r="X785" s="86"/>
      <c r="Y785" s="86"/>
    </row>
    <row r="786" spans="1:25">
      <c r="A786" s="60"/>
      <c r="B786" s="61"/>
      <c r="C786" s="61"/>
      <c r="D786" s="61"/>
      <c r="E786" s="62"/>
      <c r="F786" s="63"/>
      <c r="G786" s="64"/>
      <c r="H786" s="65"/>
      <c r="I786" s="65"/>
      <c r="J786" s="77"/>
      <c r="K786" s="64"/>
      <c r="L786" s="64"/>
      <c r="M786" s="64"/>
      <c r="N786" s="64"/>
      <c r="O786" s="64"/>
      <c r="P786" s="64"/>
      <c r="Q786" s="64"/>
      <c r="R786" s="83"/>
      <c r="S786" s="83"/>
      <c r="T786" s="64"/>
      <c r="U786" s="64"/>
      <c r="V786" s="84"/>
      <c r="W786" s="85"/>
      <c r="X786" s="86"/>
      <c r="Y786" s="86"/>
    </row>
    <row r="787" spans="1:25">
      <c r="A787" s="60"/>
      <c r="B787" s="61"/>
      <c r="C787" s="61"/>
      <c r="D787" s="61"/>
      <c r="E787" s="62"/>
      <c r="F787" s="63"/>
      <c r="G787" s="64"/>
      <c r="H787" s="65"/>
      <c r="I787" s="65"/>
      <c r="J787" s="77"/>
      <c r="K787" s="64"/>
      <c r="L787" s="64"/>
      <c r="M787" s="64"/>
      <c r="N787" s="64"/>
      <c r="O787" s="64"/>
      <c r="P787" s="64"/>
      <c r="Q787" s="64"/>
      <c r="R787" s="83"/>
      <c r="S787" s="83"/>
      <c r="T787" s="64"/>
      <c r="U787" s="64"/>
      <c r="V787" s="84"/>
      <c r="W787" s="85"/>
      <c r="X787" s="86"/>
      <c r="Y787" s="86"/>
    </row>
    <row r="788" spans="1:25">
      <c r="A788" s="60"/>
      <c r="B788" s="61"/>
      <c r="C788" s="61"/>
      <c r="D788" s="61"/>
      <c r="E788" s="62"/>
      <c r="F788" s="63"/>
      <c r="G788" s="64"/>
      <c r="H788" s="65"/>
      <c r="I788" s="65"/>
      <c r="J788" s="77"/>
      <c r="K788" s="64"/>
      <c r="L788" s="64"/>
      <c r="M788" s="64"/>
      <c r="N788" s="64"/>
      <c r="O788" s="64"/>
      <c r="P788" s="64"/>
      <c r="Q788" s="64"/>
      <c r="R788" s="83"/>
      <c r="S788" s="83"/>
      <c r="T788" s="64"/>
      <c r="U788" s="64"/>
      <c r="V788" s="84"/>
      <c r="W788" s="85"/>
      <c r="X788" s="86"/>
      <c r="Y788" s="86"/>
    </row>
    <row r="789" spans="1:25">
      <c r="A789" s="60"/>
      <c r="B789" s="61"/>
      <c r="C789" s="61"/>
      <c r="D789" s="61"/>
      <c r="E789" s="62"/>
      <c r="F789" s="63"/>
      <c r="G789" s="64"/>
      <c r="H789" s="65"/>
      <c r="I789" s="65"/>
      <c r="J789" s="77"/>
      <c r="K789" s="64"/>
      <c r="L789" s="64"/>
      <c r="M789" s="64"/>
      <c r="N789" s="64"/>
      <c r="O789" s="64"/>
      <c r="P789" s="64"/>
      <c r="Q789" s="64"/>
      <c r="R789" s="83"/>
      <c r="S789" s="83"/>
      <c r="T789" s="64"/>
      <c r="U789" s="64"/>
      <c r="V789" s="84"/>
      <c r="W789" s="85"/>
      <c r="X789" s="86"/>
      <c r="Y789" s="86"/>
    </row>
    <row r="790" spans="1:25">
      <c r="A790" s="60"/>
      <c r="B790" s="61"/>
      <c r="C790" s="61"/>
      <c r="D790" s="61"/>
      <c r="E790" s="62"/>
      <c r="F790" s="63"/>
      <c r="G790" s="64"/>
      <c r="H790" s="65"/>
      <c r="I790" s="65"/>
      <c r="J790" s="77"/>
      <c r="K790" s="64"/>
      <c r="L790" s="64"/>
      <c r="M790" s="64"/>
      <c r="N790" s="64"/>
      <c r="O790" s="64"/>
      <c r="P790" s="64"/>
      <c r="Q790" s="64"/>
      <c r="R790" s="83"/>
      <c r="S790" s="83"/>
      <c r="T790" s="64"/>
      <c r="U790" s="64"/>
      <c r="V790" s="84"/>
      <c r="W790" s="85"/>
      <c r="X790" s="86"/>
      <c r="Y790" s="86"/>
    </row>
    <row r="791" spans="1:25">
      <c r="A791" s="60"/>
      <c r="B791" s="61"/>
      <c r="C791" s="61"/>
      <c r="D791" s="61"/>
      <c r="E791" s="62"/>
      <c r="F791" s="63"/>
      <c r="G791" s="64"/>
      <c r="H791" s="65"/>
      <c r="I791" s="65"/>
      <c r="J791" s="77"/>
      <c r="K791" s="64"/>
      <c r="L791" s="64"/>
      <c r="M791" s="64"/>
      <c r="N791" s="64"/>
      <c r="O791" s="64"/>
      <c r="P791" s="64"/>
      <c r="Q791" s="64"/>
      <c r="R791" s="83"/>
      <c r="S791" s="83"/>
      <c r="T791" s="64"/>
      <c r="U791" s="64"/>
      <c r="V791" s="84"/>
      <c r="W791" s="85"/>
      <c r="X791" s="86"/>
      <c r="Y791" s="86"/>
    </row>
    <row r="792" spans="1:25">
      <c r="A792" s="60"/>
      <c r="B792" s="61"/>
      <c r="C792" s="61"/>
      <c r="D792" s="61"/>
      <c r="E792" s="62"/>
      <c r="F792" s="63"/>
      <c r="G792" s="64"/>
      <c r="H792" s="65"/>
      <c r="I792" s="65"/>
      <c r="J792" s="77"/>
      <c r="K792" s="64"/>
      <c r="L792" s="64"/>
      <c r="M792" s="64"/>
      <c r="N792" s="64"/>
      <c r="O792" s="64"/>
      <c r="P792" s="64"/>
      <c r="Q792" s="64"/>
      <c r="R792" s="83"/>
      <c r="S792" s="83"/>
      <c r="T792" s="64"/>
      <c r="U792" s="64"/>
      <c r="V792" s="84"/>
      <c r="W792" s="85"/>
      <c r="X792" s="86"/>
      <c r="Y792" s="86"/>
    </row>
    <row r="793" spans="1:25">
      <c r="A793" s="60"/>
      <c r="B793" s="61"/>
      <c r="C793" s="61"/>
      <c r="D793" s="61"/>
      <c r="E793" s="62"/>
      <c r="F793" s="63"/>
      <c r="G793" s="64"/>
      <c r="H793" s="65"/>
      <c r="I793" s="65"/>
      <c r="J793" s="77"/>
      <c r="K793" s="64"/>
      <c r="L793" s="64"/>
      <c r="M793" s="64"/>
      <c r="N793" s="64"/>
      <c r="O793" s="64"/>
      <c r="P793" s="64"/>
      <c r="Q793" s="64"/>
      <c r="R793" s="83"/>
      <c r="S793" s="83"/>
      <c r="T793" s="64"/>
      <c r="U793" s="64"/>
      <c r="V793" s="84"/>
      <c r="W793" s="85"/>
      <c r="X793" s="86"/>
      <c r="Y793" s="86"/>
    </row>
    <row r="794" spans="1:25">
      <c r="A794" s="60"/>
      <c r="B794" s="61"/>
      <c r="C794" s="61"/>
      <c r="D794" s="61"/>
      <c r="E794" s="62"/>
      <c r="F794" s="63"/>
      <c r="G794" s="64"/>
      <c r="H794" s="65"/>
      <c r="I794" s="65"/>
      <c r="J794" s="77"/>
      <c r="K794" s="64"/>
      <c r="L794" s="64"/>
      <c r="M794" s="64"/>
      <c r="N794" s="64"/>
      <c r="O794" s="64"/>
      <c r="P794" s="64"/>
      <c r="Q794" s="64"/>
      <c r="R794" s="83"/>
      <c r="S794" s="83"/>
      <c r="T794" s="64"/>
      <c r="U794" s="64"/>
      <c r="V794" s="84"/>
      <c r="W794" s="85"/>
      <c r="X794" s="86"/>
      <c r="Y794" s="86"/>
    </row>
    <row r="795" spans="1:25">
      <c r="A795" s="60"/>
      <c r="B795" s="61"/>
      <c r="C795" s="61"/>
      <c r="D795" s="61"/>
      <c r="E795" s="62"/>
      <c r="F795" s="63"/>
      <c r="G795" s="64"/>
      <c r="H795" s="65"/>
      <c r="I795" s="65"/>
      <c r="J795" s="77"/>
      <c r="K795" s="64"/>
      <c r="L795" s="64"/>
      <c r="M795" s="64"/>
      <c r="N795" s="64"/>
      <c r="O795" s="64"/>
      <c r="P795" s="64"/>
      <c r="Q795" s="64"/>
      <c r="R795" s="83"/>
      <c r="S795" s="83"/>
      <c r="T795" s="64"/>
      <c r="U795" s="64"/>
      <c r="V795" s="84"/>
      <c r="W795" s="85"/>
      <c r="X795" s="86"/>
      <c r="Y795" s="86"/>
    </row>
    <row r="796" spans="1:25">
      <c r="A796" s="60"/>
      <c r="B796" s="61"/>
      <c r="C796" s="61"/>
      <c r="D796" s="61"/>
      <c r="E796" s="62"/>
      <c r="F796" s="63"/>
      <c r="G796" s="64"/>
      <c r="H796" s="65"/>
      <c r="I796" s="65"/>
      <c r="J796" s="77"/>
      <c r="K796" s="64"/>
      <c r="L796" s="64"/>
      <c r="M796" s="64"/>
      <c r="N796" s="64"/>
      <c r="O796" s="64"/>
      <c r="P796" s="64"/>
      <c r="Q796" s="64"/>
      <c r="R796" s="83"/>
      <c r="S796" s="83"/>
      <c r="T796" s="64"/>
      <c r="U796" s="64"/>
      <c r="V796" s="84"/>
      <c r="W796" s="85"/>
      <c r="X796" s="86"/>
      <c r="Y796" s="86"/>
    </row>
    <row r="797" spans="1:25">
      <c r="A797" s="60"/>
      <c r="B797" s="61"/>
      <c r="C797" s="61"/>
      <c r="D797" s="61"/>
      <c r="E797" s="62"/>
      <c r="F797" s="63"/>
      <c r="G797" s="64"/>
      <c r="H797" s="65"/>
      <c r="I797" s="65"/>
      <c r="J797" s="77"/>
      <c r="K797" s="64"/>
      <c r="L797" s="64"/>
      <c r="M797" s="64"/>
      <c r="N797" s="64"/>
      <c r="O797" s="64"/>
      <c r="P797" s="64"/>
      <c r="Q797" s="64"/>
      <c r="R797" s="83"/>
      <c r="S797" s="83"/>
      <c r="T797" s="64"/>
      <c r="U797" s="64"/>
      <c r="V797" s="84"/>
      <c r="W797" s="85"/>
      <c r="X797" s="86"/>
      <c r="Y797" s="86"/>
    </row>
    <row r="798" spans="1:25">
      <c r="A798" s="60"/>
      <c r="B798" s="61"/>
      <c r="C798" s="61"/>
      <c r="D798" s="61"/>
      <c r="E798" s="62"/>
      <c r="F798" s="63"/>
      <c r="G798" s="64"/>
      <c r="H798" s="65"/>
      <c r="I798" s="65"/>
      <c r="J798" s="77"/>
      <c r="K798" s="64"/>
      <c r="L798" s="64"/>
      <c r="M798" s="64"/>
      <c r="N798" s="64"/>
      <c r="O798" s="64"/>
      <c r="P798" s="64"/>
      <c r="Q798" s="64"/>
      <c r="R798" s="83"/>
      <c r="S798" s="83"/>
      <c r="T798" s="64"/>
      <c r="U798" s="64"/>
      <c r="V798" s="84"/>
      <c r="W798" s="85"/>
      <c r="X798" s="86"/>
      <c r="Y798" s="86"/>
    </row>
    <row r="799" spans="1:25">
      <c r="A799" s="60"/>
      <c r="B799" s="61"/>
      <c r="C799" s="61"/>
      <c r="D799" s="61"/>
      <c r="E799" s="62"/>
      <c r="F799" s="63"/>
      <c r="G799" s="64"/>
      <c r="H799" s="65"/>
      <c r="I799" s="65"/>
      <c r="J799" s="77"/>
      <c r="K799" s="64"/>
      <c r="L799" s="64"/>
      <c r="M799" s="64"/>
      <c r="N799" s="64"/>
      <c r="O799" s="64"/>
      <c r="P799" s="64"/>
      <c r="Q799" s="64"/>
      <c r="R799" s="83"/>
      <c r="S799" s="83"/>
      <c r="T799" s="64"/>
      <c r="U799" s="64"/>
      <c r="V799" s="84"/>
      <c r="W799" s="85"/>
      <c r="X799" s="86"/>
      <c r="Y799" s="86"/>
    </row>
    <row r="800" spans="1:25">
      <c r="A800" s="60"/>
      <c r="B800" s="61"/>
      <c r="C800" s="61"/>
      <c r="D800" s="61"/>
      <c r="E800" s="62"/>
      <c r="F800" s="63"/>
      <c r="G800" s="64"/>
      <c r="H800" s="65"/>
      <c r="I800" s="65"/>
      <c r="J800" s="77"/>
      <c r="K800" s="64"/>
      <c r="L800" s="64"/>
      <c r="M800" s="64"/>
      <c r="N800" s="64"/>
      <c r="O800" s="64"/>
      <c r="P800" s="64"/>
      <c r="Q800" s="64"/>
      <c r="R800" s="83"/>
      <c r="S800" s="83"/>
      <c r="T800" s="64"/>
      <c r="U800" s="64"/>
      <c r="V800" s="84"/>
      <c r="W800" s="85"/>
      <c r="X800" s="86"/>
      <c r="Y800" s="86"/>
    </row>
    <row r="801" spans="1:25">
      <c r="A801" s="60"/>
      <c r="B801" s="61"/>
      <c r="C801" s="61"/>
      <c r="D801" s="61"/>
      <c r="E801" s="62"/>
      <c r="F801" s="63"/>
      <c r="G801" s="64"/>
      <c r="H801" s="65"/>
      <c r="I801" s="65"/>
      <c r="J801" s="77"/>
      <c r="K801" s="64"/>
      <c r="L801" s="64"/>
      <c r="M801" s="64"/>
      <c r="N801" s="64"/>
      <c r="O801" s="64"/>
      <c r="P801" s="64"/>
      <c r="Q801" s="64"/>
      <c r="R801" s="83"/>
      <c r="S801" s="83"/>
      <c r="T801" s="64"/>
      <c r="U801" s="64"/>
      <c r="V801" s="84"/>
      <c r="W801" s="85"/>
      <c r="X801" s="86"/>
      <c r="Y801" s="86"/>
    </row>
    <row r="802" spans="1:25">
      <c r="A802" s="60"/>
      <c r="B802" s="61"/>
      <c r="C802" s="61"/>
      <c r="D802" s="61"/>
      <c r="E802" s="62"/>
      <c r="F802" s="63"/>
      <c r="G802" s="64"/>
      <c r="H802" s="65"/>
      <c r="I802" s="65"/>
      <c r="J802" s="77"/>
      <c r="K802" s="64"/>
      <c r="L802" s="64"/>
      <c r="M802" s="64"/>
      <c r="N802" s="64"/>
      <c r="O802" s="64"/>
      <c r="P802" s="64"/>
      <c r="Q802" s="64"/>
      <c r="R802" s="83"/>
      <c r="S802" s="83"/>
      <c r="T802" s="64"/>
      <c r="U802" s="64"/>
      <c r="V802" s="84"/>
      <c r="W802" s="85"/>
      <c r="X802" s="86"/>
      <c r="Y802" s="86"/>
    </row>
    <row r="803" spans="1:25">
      <c r="A803" s="60"/>
      <c r="B803" s="61"/>
      <c r="C803" s="61"/>
      <c r="D803" s="61"/>
      <c r="E803" s="62"/>
      <c r="F803" s="63"/>
      <c r="G803" s="64"/>
      <c r="H803" s="65"/>
      <c r="I803" s="65"/>
      <c r="J803" s="77"/>
      <c r="K803" s="64"/>
      <c r="L803" s="64"/>
      <c r="M803" s="64"/>
      <c r="N803" s="64"/>
      <c r="O803" s="64"/>
      <c r="P803" s="64"/>
      <c r="Q803" s="64"/>
      <c r="R803" s="83"/>
      <c r="S803" s="83"/>
      <c r="T803" s="64"/>
      <c r="U803" s="64"/>
      <c r="V803" s="84"/>
      <c r="W803" s="85"/>
      <c r="X803" s="86"/>
      <c r="Y803" s="86"/>
    </row>
    <row r="804" spans="1:25">
      <c r="A804" s="60"/>
      <c r="B804" s="61"/>
      <c r="C804" s="61"/>
      <c r="D804" s="61"/>
      <c r="E804" s="62"/>
      <c r="F804" s="63"/>
      <c r="G804" s="64"/>
      <c r="H804" s="65"/>
      <c r="I804" s="65"/>
      <c r="J804" s="77"/>
      <c r="K804" s="64"/>
      <c r="L804" s="64"/>
      <c r="M804" s="64"/>
      <c r="N804" s="64"/>
      <c r="O804" s="64"/>
      <c r="P804" s="64"/>
      <c r="Q804" s="64"/>
      <c r="R804" s="83"/>
      <c r="S804" s="83"/>
      <c r="T804" s="64"/>
      <c r="U804" s="64"/>
      <c r="V804" s="84"/>
      <c r="W804" s="85"/>
      <c r="X804" s="86"/>
      <c r="Y804" s="86"/>
    </row>
    <row r="805" spans="1:25">
      <c r="A805" s="60"/>
      <c r="B805" s="61"/>
      <c r="C805" s="61"/>
      <c r="D805" s="61"/>
      <c r="E805" s="62"/>
      <c r="F805" s="63"/>
      <c r="G805" s="64"/>
      <c r="H805" s="65"/>
      <c r="I805" s="65"/>
      <c r="J805" s="77"/>
      <c r="K805" s="64"/>
      <c r="L805" s="64"/>
      <c r="M805" s="64"/>
      <c r="N805" s="64"/>
      <c r="O805" s="64"/>
      <c r="P805" s="64"/>
      <c r="Q805" s="64"/>
      <c r="R805" s="83"/>
      <c r="S805" s="83"/>
      <c r="T805" s="64"/>
      <c r="U805" s="64"/>
      <c r="V805" s="84"/>
      <c r="W805" s="85"/>
      <c r="X805" s="86"/>
      <c r="Y805" s="86"/>
    </row>
    <row r="806" spans="1:25">
      <c r="A806" s="60"/>
      <c r="B806" s="61"/>
      <c r="C806" s="61"/>
      <c r="D806" s="61"/>
      <c r="E806" s="62"/>
      <c r="F806" s="63"/>
      <c r="G806" s="64"/>
      <c r="H806" s="65"/>
      <c r="I806" s="65"/>
      <c r="J806" s="77"/>
      <c r="K806" s="64"/>
      <c r="L806" s="64"/>
      <c r="M806" s="64"/>
      <c r="N806" s="64"/>
      <c r="O806" s="64"/>
      <c r="P806" s="64"/>
      <c r="Q806" s="64"/>
      <c r="R806" s="83"/>
      <c r="S806" s="83"/>
      <c r="T806" s="64"/>
      <c r="U806" s="64"/>
      <c r="V806" s="84"/>
      <c r="W806" s="85"/>
      <c r="X806" s="86"/>
      <c r="Y806" s="86"/>
    </row>
    <row r="807" spans="1:25">
      <c r="A807" s="60"/>
      <c r="B807" s="61"/>
      <c r="C807" s="61"/>
      <c r="D807" s="61"/>
      <c r="E807" s="62"/>
      <c r="F807" s="63"/>
      <c r="G807" s="64"/>
      <c r="H807" s="65"/>
      <c r="I807" s="65"/>
      <c r="J807" s="77"/>
      <c r="K807" s="64"/>
      <c r="L807" s="64"/>
      <c r="M807" s="64"/>
      <c r="N807" s="64"/>
      <c r="O807" s="64"/>
      <c r="P807" s="64"/>
      <c r="Q807" s="64"/>
      <c r="R807" s="83"/>
      <c r="S807" s="83"/>
      <c r="T807" s="64"/>
      <c r="U807" s="64"/>
      <c r="V807" s="84"/>
      <c r="W807" s="85"/>
      <c r="X807" s="86"/>
      <c r="Y807" s="86"/>
    </row>
    <row r="808" spans="1:25">
      <c r="A808" s="60"/>
      <c r="B808" s="61"/>
      <c r="C808" s="61"/>
      <c r="D808" s="61"/>
      <c r="E808" s="62"/>
      <c r="F808" s="63"/>
      <c r="G808" s="64"/>
      <c r="H808" s="65"/>
      <c r="I808" s="65"/>
      <c r="J808" s="77"/>
      <c r="K808" s="64"/>
      <c r="L808" s="64"/>
      <c r="M808" s="64"/>
      <c r="N808" s="64"/>
      <c r="O808" s="64"/>
      <c r="P808" s="64"/>
      <c r="Q808" s="64"/>
      <c r="R808" s="83"/>
      <c r="S808" s="83"/>
      <c r="T808" s="64"/>
      <c r="U808" s="64"/>
      <c r="V808" s="84"/>
      <c r="W808" s="85"/>
      <c r="X808" s="86"/>
      <c r="Y808" s="86"/>
    </row>
    <row r="809" spans="1:25">
      <c r="A809" s="60"/>
      <c r="B809" s="61"/>
      <c r="C809" s="61"/>
      <c r="D809" s="61"/>
      <c r="E809" s="62"/>
      <c r="F809" s="63"/>
      <c r="G809" s="64"/>
      <c r="H809" s="65"/>
      <c r="I809" s="65"/>
      <c r="J809" s="77"/>
      <c r="K809" s="64"/>
      <c r="L809" s="64"/>
      <c r="M809" s="64"/>
      <c r="N809" s="64"/>
      <c r="O809" s="64"/>
      <c r="P809" s="64"/>
      <c r="Q809" s="64"/>
      <c r="R809" s="83"/>
      <c r="S809" s="83"/>
      <c r="T809" s="64"/>
      <c r="U809" s="64"/>
      <c r="V809" s="84"/>
      <c r="W809" s="85"/>
      <c r="X809" s="86"/>
      <c r="Y809" s="86"/>
    </row>
    <row r="810" spans="1:25">
      <c r="A810" s="60"/>
      <c r="B810" s="61"/>
      <c r="C810" s="61"/>
      <c r="D810" s="61"/>
      <c r="E810" s="62"/>
      <c r="F810" s="63"/>
      <c r="G810" s="64"/>
      <c r="H810" s="65"/>
      <c r="I810" s="65"/>
      <c r="J810" s="77"/>
      <c r="K810" s="64"/>
      <c r="L810" s="64"/>
      <c r="M810" s="64"/>
      <c r="N810" s="64"/>
      <c r="O810" s="64"/>
      <c r="P810" s="64"/>
      <c r="Q810" s="64"/>
      <c r="R810" s="83"/>
      <c r="S810" s="83"/>
      <c r="T810" s="64"/>
      <c r="U810" s="64"/>
      <c r="V810" s="84"/>
      <c r="W810" s="85"/>
      <c r="X810" s="86"/>
      <c r="Y810" s="86"/>
    </row>
    <row r="811" spans="1:25">
      <c r="A811" s="60"/>
      <c r="B811" s="61"/>
      <c r="C811" s="61"/>
      <c r="D811" s="61"/>
      <c r="E811" s="62"/>
      <c r="F811" s="63"/>
      <c r="G811" s="64"/>
      <c r="H811" s="65"/>
      <c r="I811" s="65"/>
      <c r="J811" s="77"/>
      <c r="K811" s="64"/>
      <c r="L811" s="64"/>
      <c r="M811" s="64"/>
      <c r="N811" s="64"/>
      <c r="O811" s="64"/>
      <c r="P811" s="64"/>
      <c r="Q811" s="64"/>
      <c r="R811" s="83"/>
      <c r="S811" s="83"/>
      <c r="T811" s="64"/>
      <c r="U811" s="64"/>
      <c r="V811" s="84"/>
      <c r="W811" s="85"/>
      <c r="X811" s="86"/>
      <c r="Y811" s="86"/>
    </row>
    <row r="812" spans="1:25">
      <c r="A812" s="60"/>
      <c r="B812" s="61"/>
      <c r="C812" s="61"/>
      <c r="D812" s="61"/>
      <c r="E812" s="62"/>
      <c r="F812" s="63"/>
      <c r="G812" s="64"/>
      <c r="H812" s="65"/>
      <c r="I812" s="65"/>
      <c r="J812" s="77"/>
      <c r="K812" s="64"/>
      <c r="L812" s="64"/>
      <c r="M812" s="64"/>
      <c r="N812" s="64"/>
      <c r="O812" s="64"/>
      <c r="P812" s="64"/>
      <c r="Q812" s="64"/>
      <c r="R812" s="83"/>
      <c r="S812" s="83"/>
      <c r="T812" s="64"/>
      <c r="U812" s="64"/>
      <c r="V812" s="84"/>
      <c r="W812" s="85"/>
      <c r="X812" s="86"/>
      <c r="Y812" s="86"/>
    </row>
    <row r="813" spans="1:25">
      <c r="A813" s="60"/>
      <c r="B813" s="61"/>
      <c r="C813" s="61"/>
      <c r="D813" s="61"/>
      <c r="E813" s="62"/>
      <c r="F813" s="63"/>
      <c r="G813" s="64"/>
      <c r="H813" s="65"/>
      <c r="I813" s="65"/>
      <c r="J813" s="77"/>
      <c r="K813" s="64"/>
      <c r="L813" s="64"/>
      <c r="M813" s="64"/>
      <c r="N813" s="64"/>
      <c r="O813" s="64"/>
      <c r="P813" s="64"/>
      <c r="Q813" s="64"/>
      <c r="R813" s="83"/>
      <c r="S813" s="83"/>
      <c r="T813" s="64"/>
      <c r="U813" s="64"/>
      <c r="V813" s="84"/>
      <c r="W813" s="85"/>
      <c r="X813" s="86"/>
      <c r="Y813" s="86"/>
    </row>
    <row r="814" spans="1:25">
      <c r="A814" s="60"/>
      <c r="B814" s="61"/>
      <c r="C814" s="61"/>
      <c r="D814" s="61"/>
      <c r="E814" s="62"/>
      <c r="F814" s="63"/>
      <c r="G814" s="64"/>
      <c r="H814" s="65"/>
      <c r="I814" s="65"/>
      <c r="J814" s="77"/>
      <c r="K814" s="64"/>
      <c r="L814" s="64"/>
      <c r="M814" s="64"/>
      <c r="N814" s="64"/>
      <c r="O814" s="64"/>
      <c r="P814" s="64"/>
      <c r="Q814" s="64"/>
      <c r="R814" s="83"/>
      <c r="S814" s="83"/>
      <c r="T814" s="64"/>
      <c r="U814" s="64"/>
      <c r="V814" s="84"/>
      <c r="W814" s="85"/>
      <c r="X814" s="86"/>
      <c r="Y814" s="86"/>
    </row>
    <row r="815" spans="1:25">
      <c r="A815" s="60"/>
      <c r="B815" s="61"/>
      <c r="C815" s="61"/>
      <c r="D815" s="61"/>
      <c r="E815" s="62"/>
      <c r="F815" s="63"/>
      <c r="G815" s="64"/>
      <c r="H815" s="65"/>
      <c r="I815" s="65"/>
      <c r="J815" s="77"/>
      <c r="K815" s="64"/>
      <c r="L815" s="64"/>
      <c r="M815" s="64"/>
      <c r="N815" s="64"/>
      <c r="O815" s="64"/>
      <c r="P815" s="64"/>
      <c r="Q815" s="64"/>
      <c r="R815" s="83"/>
      <c r="S815" s="83"/>
      <c r="T815" s="64"/>
      <c r="U815" s="64"/>
      <c r="V815" s="84"/>
      <c r="W815" s="85"/>
      <c r="X815" s="86"/>
      <c r="Y815" s="86"/>
    </row>
    <row r="816" spans="1:25">
      <c r="A816" s="60"/>
      <c r="B816" s="61"/>
      <c r="C816" s="61"/>
      <c r="D816" s="61"/>
      <c r="E816" s="62"/>
      <c r="F816" s="63"/>
      <c r="G816" s="64"/>
      <c r="H816" s="65"/>
      <c r="I816" s="65"/>
      <c r="J816" s="77"/>
      <c r="K816" s="64"/>
      <c r="L816" s="64"/>
      <c r="M816" s="64"/>
      <c r="N816" s="64"/>
      <c r="O816" s="64"/>
      <c r="P816" s="64"/>
      <c r="Q816" s="64"/>
      <c r="R816" s="83"/>
      <c r="S816" s="83"/>
      <c r="T816" s="64"/>
      <c r="U816" s="64"/>
      <c r="V816" s="84"/>
      <c r="W816" s="85"/>
      <c r="X816" s="86"/>
      <c r="Y816" s="86"/>
    </row>
    <row r="817" spans="1:25">
      <c r="A817" s="60"/>
      <c r="B817" s="61"/>
      <c r="C817" s="61"/>
      <c r="D817" s="61"/>
      <c r="E817" s="62"/>
      <c r="F817" s="63"/>
      <c r="G817" s="64"/>
      <c r="H817" s="65"/>
      <c r="I817" s="65"/>
      <c r="J817" s="77"/>
      <c r="K817" s="64"/>
      <c r="L817" s="64"/>
      <c r="M817" s="64"/>
      <c r="N817" s="64"/>
      <c r="O817" s="64"/>
      <c r="P817" s="64"/>
      <c r="Q817" s="64"/>
      <c r="R817" s="83"/>
      <c r="S817" s="83"/>
      <c r="T817" s="64"/>
      <c r="U817" s="64"/>
      <c r="V817" s="84"/>
      <c r="W817" s="85"/>
      <c r="X817" s="86"/>
      <c r="Y817" s="86"/>
    </row>
    <row r="818" spans="1:25">
      <c r="A818" s="60"/>
      <c r="B818" s="61"/>
      <c r="C818" s="61"/>
      <c r="D818" s="61"/>
      <c r="E818" s="62"/>
      <c r="F818" s="63"/>
      <c r="G818" s="64"/>
      <c r="H818" s="65"/>
      <c r="I818" s="65"/>
      <c r="J818" s="77"/>
      <c r="K818" s="64"/>
      <c r="L818" s="64"/>
      <c r="M818" s="64"/>
      <c r="N818" s="64"/>
      <c r="O818" s="64"/>
      <c r="P818" s="64"/>
      <c r="Q818" s="64"/>
      <c r="R818" s="83"/>
      <c r="S818" s="83"/>
      <c r="T818" s="64"/>
      <c r="U818" s="64"/>
      <c r="V818" s="84"/>
      <c r="W818" s="85"/>
      <c r="X818" s="86"/>
      <c r="Y818" s="86"/>
    </row>
    <row r="819" spans="1:25">
      <c r="A819" s="60"/>
      <c r="B819" s="61"/>
      <c r="C819" s="61"/>
      <c r="D819" s="61"/>
      <c r="E819" s="62"/>
      <c r="F819" s="63"/>
      <c r="G819" s="64"/>
      <c r="H819" s="65"/>
      <c r="I819" s="65"/>
      <c r="J819" s="77"/>
      <c r="K819" s="64"/>
      <c r="L819" s="64"/>
      <c r="M819" s="64"/>
      <c r="N819" s="64"/>
      <c r="O819" s="64"/>
      <c r="P819" s="64"/>
      <c r="Q819" s="64"/>
      <c r="R819" s="83"/>
      <c r="S819" s="83"/>
      <c r="T819" s="64"/>
      <c r="U819" s="64"/>
      <c r="V819" s="84"/>
      <c r="W819" s="85"/>
      <c r="X819" s="86"/>
      <c r="Y819" s="86"/>
    </row>
    <row r="820" spans="1:25">
      <c r="A820" s="60"/>
      <c r="B820" s="61"/>
      <c r="C820" s="61"/>
      <c r="D820" s="61"/>
      <c r="E820" s="62"/>
      <c r="F820" s="63"/>
      <c r="G820" s="64"/>
      <c r="H820" s="65"/>
      <c r="I820" s="65"/>
      <c r="J820" s="77"/>
      <c r="K820" s="64"/>
      <c r="L820" s="64"/>
      <c r="M820" s="64"/>
      <c r="N820" s="64"/>
      <c r="O820" s="64"/>
      <c r="P820" s="64"/>
      <c r="Q820" s="64"/>
      <c r="R820" s="83"/>
      <c r="S820" s="83"/>
      <c r="T820" s="64"/>
      <c r="U820" s="64"/>
      <c r="V820" s="84"/>
      <c r="W820" s="85"/>
      <c r="X820" s="86"/>
      <c r="Y820" s="86"/>
    </row>
    <row r="821" spans="1:25">
      <c r="A821" s="60"/>
      <c r="B821" s="61"/>
      <c r="C821" s="61"/>
      <c r="D821" s="61"/>
      <c r="E821" s="62"/>
      <c r="F821" s="63"/>
      <c r="G821" s="64"/>
      <c r="H821" s="65"/>
      <c r="I821" s="65"/>
      <c r="J821" s="77"/>
      <c r="K821" s="64"/>
      <c r="L821" s="64"/>
      <c r="M821" s="64"/>
      <c r="N821" s="64"/>
      <c r="O821" s="64"/>
      <c r="P821" s="64"/>
      <c r="Q821" s="64"/>
      <c r="R821" s="83"/>
      <c r="S821" s="83"/>
      <c r="T821" s="64"/>
      <c r="U821" s="64"/>
      <c r="V821" s="84"/>
      <c r="W821" s="85"/>
      <c r="X821" s="86"/>
      <c r="Y821" s="86"/>
    </row>
    <row r="822" spans="1:25">
      <c r="A822" s="60"/>
      <c r="B822" s="61"/>
      <c r="C822" s="61"/>
      <c r="D822" s="61"/>
      <c r="E822" s="62"/>
      <c r="F822" s="63"/>
      <c r="G822" s="64"/>
      <c r="H822" s="65"/>
      <c r="I822" s="65"/>
      <c r="J822" s="77"/>
      <c r="K822" s="64"/>
      <c r="L822" s="64"/>
      <c r="M822" s="64"/>
      <c r="N822" s="64"/>
      <c r="O822" s="64"/>
      <c r="P822" s="64"/>
      <c r="Q822" s="64"/>
      <c r="R822" s="83"/>
      <c r="S822" s="83"/>
      <c r="T822" s="64"/>
      <c r="U822" s="64"/>
      <c r="V822" s="84"/>
      <c r="W822" s="85"/>
      <c r="X822" s="86"/>
      <c r="Y822" s="86"/>
    </row>
    <row r="823" spans="1:25">
      <c r="A823" s="60"/>
      <c r="B823" s="61"/>
      <c r="C823" s="61"/>
      <c r="D823" s="61"/>
      <c r="E823" s="62"/>
      <c r="F823" s="63"/>
      <c r="G823" s="64"/>
      <c r="H823" s="65"/>
      <c r="I823" s="65"/>
      <c r="J823" s="77"/>
      <c r="K823" s="64"/>
      <c r="L823" s="64"/>
      <c r="M823" s="64"/>
      <c r="N823" s="64"/>
      <c r="O823" s="64"/>
      <c r="P823" s="64"/>
      <c r="Q823" s="64"/>
      <c r="R823" s="83"/>
      <c r="S823" s="83"/>
      <c r="T823" s="64"/>
      <c r="U823" s="64"/>
      <c r="V823" s="84"/>
      <c r="W823" s="85"/>
      <c r="X823" s="86"/>
      <c r="Y823" s="86"/>
    </row>
    <row r="824" spans="1:25">
      <c r="A824" s="60"/>
      <c r="B824" s="61"/>
      <c r="C824" s="61"/>
      <c r="D824" s="61"/>
      <c r="E824" s="62"/>
      <c r="F824" s="63"/>
      <c r="G824" s="64"/>
      <c r="H824" s="65"/>
      <c r="I824" s="65"/>
      <c r="J824" s="77"/>
      <c r="K824" s="64"/>
      <c r="L824" s="64"/>
      <c r="M824" s="64"/>
      <c r="N824" s="64"/>
      <c r="O824" s="64"/>
      <c r="P824" s="64"/>
      <c r="Q824" s="64"/>
      <c r="R824" s="83"/>
      <c r="S824" s="83"/>
      <c r="T824" s="64"/>
      <c r="U824" s="64"/>
      <c r="V824" s="84"/>
      <c r="W824" s="85"/>
      <c r="X824" s="86"/>
      <c r="Y824" s="86"/>
    </row>
    <row r="825" spans="1:25">
      <c r="A825" s="60"/>
      <c r="B825" s="61"/>
      <c r="C825" s="61"/>
      <c r="D825" s="61"/>
      <c r="E825" s="62"/>
      <c r="F825" s="63"/>
      <c r="G825" s="64"/>
      <c r="H825" s="65"/>
      <c r="I825" s="65"/>
      <c r="J825" s="77"/>
      <c r="K825" s="64"/>
      <c r="L825" s="64"/>
      <c r="M825" s="64"/>
      <c r="N825" s="64"/>
      <c r="O825" s="64"/>
      <c r="P825" s="64"/>
      <c r="Q825" s="64"/>
      <c r="R825" s="83"/>
      <c r="S825" s="83"/>
      <c r="T825" s="64"/>
      <c r="U825" s="64"/>
      <c r="V825" s="84"/>
      <c r="W825" s="85"/>
      <c r="X825" s="86"/>
      <c r="Y825" s="86"/>
    </row>
    <row r="826" spans="1:25">
      <c r="A826" s="60"/>
      <c r="B826" s="61"/>
      <c r="C826" s="61"/>
      <c r="D826" s="61"/>
      <c r="E826" s="62"/>
      <c r="F826" s="63"/>
      <c r="G826" s="64"/>
      <c r="H826" s="65"/>
      <c r="I826" s="65"/>
      <c r="J826" s="77"/>
      <c r="K826" s="64"/>
      <c r="L826" s="64"/>
      <c r="M826" s="64"/>
      <c r="N826" s="64"/>
      <c r="O826" s="64"/>
      <c r="P826" s="64"/>
      <c r="Q826" s="64"/>
      <c r="R826" s="83"/>
      <c r="S826" s="83"/>
      <c r="T826" s="64"/>
      <c r="U826" s="64"/>
      <c r="V826" s="84"/>
      <c r="W826" s="85"/>
      <c r="X826" s="86"/>
      <c r="Y826" s="86"/>
    </row>
    <row r="827" spans="1:25">
      <c r="A827" s="60"/>
      <c r="B827" s="61"/>
      <c r="C827" s="61"/>
      <c r="D827" s="61"/>
      <c r="E827" s="62"/>
      <c r="F827" s="63"/>
      <c r="G827" s="64"/>
      <c r="H827" s="65"/>
      <c r="I827" s="65"/>
      <c r="J827" s="77"/>
      <c r="K827" s="64"/>
      <c r="L827" s="64"/>
      <c r="M827" s="64"/>
      <c r="N827" s="64"/>
      <c r="O827" s="64"/>
      <c r="P827" s="64"/>
      <c r="Q827" s="64"/>
      <c r="R827" s="83"/>
      <c r="S827" s="83"/>
      <c r="T827" s="64"/>
      <c r="U827" s="64"/>
      <c r="V827" s="84"/>
      <c r="W827" s="85"/>
      <c r="X827" s="86"/>
      <c r="Y827" s="86"/>
    </row>
    <row r="828" spans="1:25">
      <c r="A828" s="60"/>
      <c r="B828" s="61"/>
      <c r="C828" s="61"/>
      <c r="D828" s="61"/>
      <c r="E828" s="62"/>
      <c r="F828" s="63"/>
      <c r="G828" s="64"/>
      <c r="H828" s="65"/>
      <c r="I828" s="65"/>
      <c r="J828" s="77"/>
      <c r="K828" s="64"/>
      <c r="L828" s="64"/>
      <c r="M828" s="64"/>
      <c r="N828" s="64"/>
      <c r="O828" s="64"/>
      <c r="P828" s="64"/>
      <c r="Q828" s="64"/>
      <c r="R828" s="83"/>
      <c r="S828" s="83"/>
      <c r="T828" s="64"/>
      <c r="U828" s="64"/>
      <c r="V828" s="84"/>
      <c r="W828" s="85"/>
      <c r="X828" s="86"/>
      <c r="Y828" s="86"/>
    </row>
    <row r="829" spans="1:25">
      <c r="A829" s="60"/>
      <c r="B829" s="61"/>
      <c r="C829" s="61"/>
      <c r="D829" s="61"/>
      <c r="E829" s="62"/>
      <c r="F829" s="63"/>
      <c r="G829" s="64"/>
      <c r="H829" s="65"/>
      <c r="I829" s="65"/>
      <c r="J829" s="77"/>
      <c r="K829" s="64"/>
      <c r="L829" s="64"/>
      <c r="M829" s="64"/>
      <c r="N829" s="64"/>
      <c r="O829" s="64"/>
      <c r="P829" s="64"/>
      <c r="Q829" s="64"/>
      <c r="R829" s="83"/>
      <c r="S829" s="83"/>
      <c r="T829" s="64"/>
      <c r="U829" s="64"/>
      <c r="V829" s="84"/>
      <c r="W829" s="85"/>
      <c r="X829" s="86"/>
      <c r="Y829" s="86"/>
    </row>
    <row r="830" spans="1:25">
      <c r="A830" s="60"/>
      <c r="B830" s="61"/>
      <c r="C830" s="61"/>
      <c r="D830" s="61"/>
      <c r="E830" s="62"/>
      <c r="F830" s="63"/>
      <c r="G830" s="64"/>
      <c r="H830" s="65"/>
      <c r="I830" s="65"/>
      <c r="J830" s="77"/>
      <c r="K830" s="64"/>
      <c r="L830" s="64"/>
      <c r="M830" s="64"/>
      <c r="N830" s="64"/>
      <c r="O830" s="64"/>
      <c r="P830" s="64"/>
      <c r="Q830" s="64"/>
      <c r="R830" s="83"/>
      <c r="S830" s="83"/>
      <c r="T830" s="64"/>
      <c r="U830" s="64"/>
      <c r="V830" s="84"/>
      <c r="W830" s="85"/>
      <c r="X830" s="86"/>
      <c r="Y830" s="86"/>
    </row>
    <row r="831" spans="1:25">
      <c r="A831" s="60"/>
      <c r="B831" s="61"/>
      <c r="C831" s="61"/>
      <c r="D831" s="61"/>
      <c r="E831" s="62"/>
      <c r="F831" s="63"/>
      <c r="G831" s="64"/>
      <c r="H831" s="65"/>
      <c r="I831" s="65"/>
      <c r="J831" s="77"/>
      <c r="K831" s="64"/>
      <c r="L831" s="64"/>
      <c r="M831" s="64"/>
      <c r="N831" s="64"/>
      <c r="O831" s="64"/>
      <c r="P831" s="64"/>
      <c r="Q831" s="64"/>
      <c r="R831" s="83"/>
      <c r="S831" s="83"/>
      <c r="T831" s="64"/>
      <c r="U831" s="64"/>
      <c r="V831" s="84"/>
      <c r="W831" s="85"/>
      <c r="X831" s="86"/>
      <c r="Y831" s="86"/>
    </row>
    <row r="832" spans="1:25">
      <c r="A832" s="60"/>
      <c r="B832" s="61"/>
      <c r="C832" s="61"/>
      <c r="D832" s="61"/>
      <c r="E832" s="62"/>
      <c r="F832" s="63"/>
      <c r="G832" s="64"/>
      <c r="H832" s="65"/>
      <c r="I832" s="65"/>
      <c r="J832" s="77"/>
      <c r="K832" s="64"/>
      <c r="L832" s="64"/>
      <c r="M832" s="64"/>
      <c r="N832" s="64"/>
      <c r="O832" s="64"/>
      <c r="P832" s="64"/>
      <c r="Q832" s="64"/>
      <c r="R832" s="83"/>
      <c r="S832" s="83"/>
      <c r="T832" s="64"/>
      <c r="U832" s="64"/>
      <c r="V832" s="84"/>
      <c r="W832" s="85"/>
      <c r="X832" s="86"/>
      <c r="Y832" s="86"/>
    </row>
    <row r="833" spans="1:25">
      <c r="A833" s="60"/>
      <c r="B833" s="61"/>
      <c r="C833" s="61"/>
      <c r="D833" s="61"/>
      <c r="E833" s="62"/>
      <c r="F833" s="63"/>
      <c r="G833" s="64"/>
      <c r="H833" s="65"/>
      <c r="I833" s="65"/>
      <c r="J833" s="77"/>
      <c r="K833" s="64"/>
      <c r="L833" s="64"/>
      <c r="M833" s="64"/>
      <c r="N833" s="64"/>
      <c r="O833" s="64"/>
      <c r="P833" s="64"/>
      <c r="Q833" s="64"/>
      <c r="R833" s="83"/>
      <c r="S833" s="83"/>
      <c r="T833" s="64"/>
      <c r="U833" s="64"/>
      <c r="V833" s="84"/>
      <c r="W833" s="85"/>
      <c r="X833" s="86"/>
      <c r="Y833" s="86"/>
    </row>
    <row r="834" spans="1:25">
      <c r="A834" s="60"/>
      <c r="B834" s="61"/>
      <c r="C834" s="61"/>
      <c r="D834" s="61"/>
      <c r="E834" s="62"/>
      <c r="F834" s="63"/>
      <c r="G834" s="64"/>
      <c r="H834" s="65"/>
      <c r="I834" s="65"/>
      <c r="J834" s="77"/>
      <c r="K834" s="64"/>
      <c r="L834" s="64"/>
      <c r="M834" s="64"/>
      <c r="N834" s="64"/>
      <c r="O834" s="64"/>
      <c r="P834" s="64"/>
      <c r="Q834" s="64"/>
      <c r="R834" s="83"/>
      <c r="S834" s="83"/>
      <c r="T834" s="64"/>
      <c r="U834" s="64"/>
      <c r="V834" s="84"/>
      <c r="W834" s="85"/>
      <c r="X834" s="86"/>
      <c r="Y834" s="86"/>
    </row>
    <row r="835" spans="1:25">
      <c r="A835" s="60"/>
      <c r="B835" s="61"/>
      <c r="C835" s="61"/>
      <c r="D835" s="61"/>
      <c r="E835" s="62"/>
      <c r="F835" s="63"/>
      <c r="G835" s="64"/>
      <c r="H835" s="65"/>
      <c r="I835" s="65"/>
      <c r="J835" s="77"/>
      <c r="K835" s="64"/>
      <c r="L835" s="64"/>
      <c r="M835" s="64"/>
      <c r="N835" s="64"/>
      <c r="O835" s="64"/>
      <c r="P835" s="64"/>
      <c r="Q835" s="64"/>
      <c r="R835" s="83"/>
      <c r="S835" s="83"/>
      <c r="T835" s="64"/>
      <c r="U835" s="64"/>
      <c r="V835" s="84"/>
      <c r="W835" s="85"/>
      <c r="X835" s="86"/>
      <c r="Y835" s="86"/>
    </row>
    <row r="836" spans="1:25">
      <c r="A836" s="60"/>
      <c r="B836" s="61"/>
      <c r="C836" s="61"/>
      <c r="D836" s="61"/>
      <c r="E836" s="62"/>
      <c r="F836" s="63"/>
      <c r="G836" s="64"/>
      <c r="H836" s="65"/>
      <c r="I836" s="65"/>
      <c r="J836" s="77"/>
      <c r="K836" s="64"/>
      <c r="L836" s="64"/>
      <c r="M836" s="64"/>
      <c r="N836" s="64"/>
      <c r="O836" s="64"/>
      <c r="P836" s="64"/>
      <c r="Q836" s="64"/>
      <c r="R836" s="83"/>
      <c r="S836" s="83"/>
      <c r="T836" s="64"/>
      <c r="U836" s="64"/>
      <c r="V836" s="84"/>
      <c r="W836" s="85"/>
      <c r="X836" s="86"/>
      <c r="Y836" s="86"/>
    </row>
    <row r="837" spans="1:25">
      <c r="A837" s="60"/>
      <c r="B837" s="61"/>
      <c r="C837" s="61"/>
      <c r="D837" s="61"/>
      <c r="E837" s="62"/>
      <c r="F837" s="63"/>
      <c r="G837" s="64"/>
      <c r="H837" s="65"/>
      <c r="I837" s="65"/>
      <c r="J837" s="77"/>
      <c r="K837" s="64"/>
      <c r="L837" s="64"/>
      <c r="M837" s="64"/>
      <c r="N837" s="64"/>
      <c r="O837" s="64"/>
      <c r="P837" s="64"/>
      <c r="Q837" s="64"/>
      <c r="R837" s="83"/>
      <c r="S837" s="83"/>
      <c r="T837" s="64"/>
      <c r="U837" s="64"/>
      <c r="V837" s="84"/>
      <c r="W837" s="85"/>
      <c r="X837" s="86"/>
      <c r="Y837" s="86"/>
    </row>
    <row r="838" spans="1:25">
      <c r="A838" s="60"/>
      <c r="B838" s="61"/>
      <c r="C838" s="61"/>
      <c r="D838" s="61"/>
      <c r="E838" s="62"/>
      <c r="F838" s="63"/>
      <c r="G838" s="64"/>
      <c r="H838" s="65"/>
      <c r="I838" s="65"/>
      <c r="J838" s="77"/>
      <c r="K838" s="64"/>
      <c r="L838" s="64"/>
      <c r="M838" s="64"/>
      <c r="N838" s="64"/>
      <c r="O838" s="64"/>
      <c r="P838" s="64"/>
      <c r="Q838" s="64"/>
      <c r="R838" s="83"/>
      <c r="S838" s="83"/>
      <c r="T838" s="64"/>
      <c r="U838" s="64"/>
      <c r="V838" s="84"/>
      <c r="W838" s="85"/>
      <c r="X838" s="86"/>
      <c r="Y838" s="86"/>
    </row>
    <row r="839" spans="1:25">
      <c r="A839" s="60"/>
      <c r="B839" s="61"/>
      <c r="C839" s="61"/>
      <c r="D839" s="61"/>
      <c r="E839" s="62"/>
      <c r="F839" s="63"/>
      <c r="G839" s="64"/>
      <c r="H839" s="65"/>
      <c r="I839" s="65"/>
      <c r="J839" s="77"/>
      <c r="K839" s="64"/>
      <c r="L839" s="64"/>
      <c r="M839" s="64"/>
      <c r="N839" s="64"/>
      <c r="O839" s="64"/>
      <c r="P839" s="64"/>
      <c r="Q839" s="64"/>
      <c r="R839" s="83"/>
      <c r="S839" s="83"/>
      <c r="T839" s="64"/>
      <c r="U839" s="64"/>
      <c r="V839" s="84"/>
      <c r="W839" s="85"/>
      <c r="X839" s="86"/>
      <c r="Y839" s="86"/>
    </row>
    <row r="840" spans="1:25">
      <c r="A840" s="60"/>
      <c r="B840" s="61"/>
      <c r="C840" s="61"/>
      <c r="D840" s="61"/>
      <c r="E840" s="62"/>
      <c r="F840" s="63"/>
      <c r="G840" s="64"/>
      <c r="H840" s="65"/>
      <c r="I840" s="65"/>
      <c r="J840" s="77"/>
      <c r="K840" s="64"/>
      <c r="L840" s="64"/>
      <c r="M840" s="64"/>
      <c r="N840" s="64"/>
      <c r="O840" s="64"/>
      <c r="P840" s="64"/>
      <c r="Q840" s="64"/>
      <c r="R840" s="83"/>
      <c r="S840" s="83"/>
      <c r="T840" s="64"/>
      <c r="U840" s="64"/>
      <c r="V840" s="84"/>
      <c r="W840" s="85"/>
      <c r="X840" s="86"/>
      <c r="Y840" s="86"/>
    </row>
    <row r="841" spans="1:25">
      <c r="A841" s="60"/>
      <c r="B841" s="61"/>
      <c r="C841" s="61"/>
      <c r="D841" s="61"/>
      <c r="E841" s="62"/>
      <c r="F841" s="63"/>
      <c r="G841" s="64"/>
      <c r="H841" s="65"/>
      <c r="I841" s="65"/>
      <c r="J841" s="77"/>
      <c r="K841" s="64"/>
      <c r="L841" s="64"/>
      <c r="M841" s="64"/>
      <c r="N841" s="64"/>
      <c r="O841" s="64"/>
      <c r="P841" s="64"/>
      <c r="Q841" s="64"/>
      <c r="R841" s="83"/>
      <c r="S841" s="83"/>
      <c r="T841" s="64"/>
      <c r="U841" s="64"/>
      <c r="V841" s="84"/>
      <c r="W841" s="85"/>
      <c r="X841" s="86"/>
      <c r="Y841" s="86"/>
    </row>
    <row r="842" spans="1:25">
      <c r="A842" s="60"/>
      <c r="B842" s="61"/>
      <c r="C842" s="61"/>
      <c r="D842" s="61"/>
      <c r="E842" s="62"/>
      <c r="F842" s="63"/>
      <c r="G842" s="64"/>
      <c r="H842" s="65"/>
      <c r="I842" s="65"/>
      <c r="J842" s="77"/>
      <c r="K842" s="64"/>
      <c r="L842" s="64"/>
      <c r="M842" s="64"/>
      <c r="N842" s="64"/>
      <c r="O842" s="64"/>
      <c r="P842" s="64"/>
      <c r="Q842" s="64"/>
      <c r="R842" s="83"/>
      <c r="S842" s="83"/>
      <c r="T842" s="64"/>
      <c r="U842" s="64"/>
      <c r="V842" s="84"/>
      <c r="W842" s="85"/>
      <c r="X842" s="86"/>
      <c r="Y842" s="86"/>
    </row>
    <row r="843" spans="1:25">
      <c r="A843" s="60"/>
      <c r="B843" s="61"/>
      <c r="C843" s="61"/>
      <c r="D843" s="61"/>
      <c r="E843" s="62"/>
      <c r="F843" s="63"/>
      <c r="G843" s="64"/>
      <c r="H843" s="65"/>
      <c r="I843" s="65"/>
      <c r="J843" s="77"/>
      <c r="K843" s="64"/>
      <c r="L843" s="64"/>
      <c r="M843" s="64"/>
      <c r="N843" s="64"/>
      <c r="O843" s="64"/>
      <c r="P843" s="64"/>
      <c r="Q843" s="64"/>
      <c r="R843" s="83"/>
      <c r="S843" s="83"/>
      <c r="T843" s="64"/>
      <c r="U843" s="64"/>
      <c r="V843" s="84"/>
      <c r="W843" s="85"/>
      <c r="X843" s="86"/>
      <c r="Y843" s="86"/>
    </row>
    <row r="844" spans="1:25">
      <c r="A844" s="60"/>
      <c r="B844" s="61"/>
      <c r="C844" s="61"/>
      <c r="D844" s="61"/>
      <c r="E844" s="62"/>
      <c r="F844" s="63"/>
      <c r="G844" s="64"/>
      <c r="H844" s="65"/>
      <c r="I844" s="65"/>
      <c r="J844" s="77"/>
      <c r="K844" s="64"/>
      <c r="L844" s="64"/>
      <c r="M844" s="64"/>
      <c r="N844" s="64"/>
      <c r="O844" s="64"/>
      <c r="P844" s="64"/>
      <c r="Q844" s="64"/>
      <c r="R844" s="83"/>
      <c r="S844" s="83"/>
      <c r="T844" s="64"/>
      <c r="U844" s="64"/>
      <c r="V844" s="84"/>
      <c r="W844" s="85"/>
      <c r="X844" s="86"/>
      <c r="Y844" s="86"/>
    </row>
    <row r="845" spans="1:25">
      <c r="A845" s="60"/>
      <c r="B845" s="61"/>
      <c r="C845" s="61"/>
      <c r="D845" s="61"/>
      <c r="E845" s="62"/>
      <c r="F845" s="63"/>
      <c r="G845" s="64"/>
      <c r="H845" s="65"/>
      <c r="I845" s="65"/>
      <c r="J845" s="77"/>
      <c r="K845" s="64"/>
      <c r="L845" s="64"/>
      <c r="M845" s="64"/>
      <c r="N845" s="64"/>
      <c r="O845" s="64"/>
      <c r="P845" s="64"/>
      <c r="Q845" s="64"/>
      <c r="R845" s="83"/>
      <c r="S845" s="83"/>
      <c r="T845" s="64"/>
      <c r="U845" s="64"/>
      <c r="V845" s="84"/>
      <c r="W845" s="85"/>
      <c r="X845" s="86"/>
      <c r="Y845" s="86"/>
    </row>
    <row r="846" spans="1:25">
      <c r="A846" s="60"/>
      <c r="B846" s="61"/>
      <c r="C846" s="61"/>
      <c r="D846" s="61"/>
      <c r="E846" s="62"/>
      <c r="F846" s="63"/>
      <c r="G846" s="64"/>
      <c r="H846" s="65"/>
      <c r="I846" s="65"/>
      <c r="J846" s="77"/>
      <c r="K846" s="64"/>
      <c r="L846" s="64"/>
      <c r="M846" s="64"/>
      <c r="N846" s="64"/>
      <c r="O846" s="64"/>
      <c r="P846" s="64"/>
      <c r="Q846" s="64"/>
      <c r="R846" s="83"/>
      <c r="S846" s="83"/>
      <c r="T846" s="64"/>
      <c r="U846" s="64"/>
      <c r="V846" s="84"/>
      <c r="W846" s="85"/>
      <c r="X846" s="86"/>
      <c r="Y846" s="86"/>
    </row>
    <row r="847" spans="1:25">
      <c r="A847" s="60"/>
      <c r="B847" s="61"/>
      <c r="C847" s="61"/>
      <c r="D847" s="61"/>
      <c r="E847" s="62"/>
      <c r="F847" s="63"/>
      <c r="G847" s="64"/>
      <c r="H847" s="65"/>
      <c r="I847" s="65"/>
      <c r="J847" s="77"/>
      <c r="K847" s="64"/>
      <c r="L847" s="64"/>
      <c r="M847" s="64"/>
      <c r="N847" s="64"/>
      <c r="O847" s="64"/>
      <c r="P847" s="64"/>
      <c r="Q847" s="64"/>
      <c r="R847" s="83"/>
      <c r="S847" s="83"/>
      <c r="T847" s="64"/>
      <c r="U847" s="64"/>
      <c r="V847" s="84"/>
      <c r="W847" s="85"/>
      <c r="X847" s="86"/>
      <c r="Y847" s="86"/>
    </row>
    <row r="848" spans="1:25">
      <c r="A848" s="60"/>
      <c r="B848" s="61"/>
      <c r="C848" s="61"/>
      <c r="D848" s="61"/>
      <c r="E848" s="62"/>
      <c r="F848" s="63"/>
      <c r="G848" s="64"/>
      <c r="H848" s="65"/>
      <c r="I848" s="65"/>
      <c r="J848" s="77"/>
      <c r="K848" s="64"/>
      <c r="L848" s="64"/>
      <c r="M848" s="64"/>
      <c r="N848" s="64"/>
      <c r="O848" s="64"/>
      <c r="P848" s="64"/>
      <c r="Q848" s="64"/>
      <c r="R848" s="83"/>
      <c r="S848" s="83"/>
      <c r="T848" s="64"/>
      <c r="U848" s="64"/>
      <c r="V848" s="84"/>
      <c r="W848" s="85"/>
      <c r="X848" s="86"/>
      <c r="Y848" s="86"/>
    </row>
    <row r="849" spans="1:25">
      <c r="A849" s="60"/>
      <c r="B849" s="61"/>
      <c r="C849" s="61"/>
      <c r="D849" s="61"/>
      <c r="E849" s="62"/>
      <c r="F849" s="63"/>
      <c r="G849" s="64"/>
      <c r="H849" s="65"/>
      <c r="I849" s="65"/>
      <c r="J849" s="77"/>
      <c r="K849" s="64"/>
      <c r="L849" s="64"/>
      <c r="M849" s="64"/>
      <c r="N849" s="64"/>
      <c r="O849" s="64"/>
      <c r="P849" s="64"/>
      <c r="Q849" s="64"/>
      <c r="R849" s="83"/>
      <c r="S849" s="83"/>
      <c r="T849" s="64"/>
      <c r="U849" s="64"/>
      <c r="V849" s="84"/>
      <c r="W849" s="85"/>
      <c r="X849" s="86"/>
      <c r="Y849" s="86"/>
    </row>
    <row r="850" spans="1:25">
      <c r="A850" s="60"/>
      <c r="B850" s="61"/>
      <c r="C850" s="61"/>
      <c r="D850" s="61"/>
      <c r="E850" s="62"/>
      <c r="F850" s="63"/>
      <c r="G850" s="64"/>
      <c r="H850" s="65"/>
      <c r="I850" s="65"/>
      <c r="J850" s="77"/>
      <c r="K850" s="64"/>
      <c r="L850" s="64"/>
      <c r="M850" s="64"/>
      <c r="N850" s="64"/>
      <c r="O850" s="64"/>
      <c r="P850" s="64"/>
      <c r="Q850" s="64"/>
      <c r="R850" s="83"/>
      <c r="S850" s="83"/>
      <c r="T850" s="64"/>
      <c r="U850" s="64"/>
      <c r="V850" s="84"/>
      <c r="W850" s="85"/>
      <c r="X850" s="86"/>
      <c r="Y850" s="86"/>
    </row>
    <row r="851" spans="1:25">
      <c r="A851" s="60"/>
      <c r="B851" s="61"/>
      <c r="C851" s="61"/>
      <c r="D851" s="61"/>
      <c r="E851" s="62"/>
      <c r="F851" s="63"/>
      <c r="G851" s="64"/>
      <c r="H851" s="65"/>
      <c r="I851" s="65"/>
      <c r="J851" s="77"/>
      <c r="K851" s="64"/>
      <c r="L851" s="64"/>
      <c r="M851" s="64"/>
      <c r="N851" s="64"/>
      <c r="O851" s="64"/>
      <c r="P851" s="64"/>
      <c r="Q851" s="64"/>
      <c r="R851" s="83"/>
      <c r="S851" s="83"/>
      <c r="T851" s="64"/>
      <c r="U851" s="64"/>
      <c r="V851" s="84"/>
      <c r="W851" s="85"/>
      <c r="X851" s="86"/>
      <c r="Y851" s="86"/>
    </row>
    <row r="852" spans="1:25">
      <c r="A852" s="60"/>
      <c r="B852" s="61"/>
      <c r="C852" s="61"/>
      <c r="D852" s="61"/>
      <c r="E852" s="62"/>
      <c r="F852" s="63"/>
      <c r="G852" s="64"/>
      <c r="H852" s="65"/>
      <c r="I852" s="65"/>
      <c r="J852" s="77"/>
      <c r="K852" s="64"/>
      <c r="L852" s="64"/>
      <c r="M852" s="64"/>
      <c r="N852" s="64"/>
      <c r="O852" s="64"/>
      <c r="P852" s="64"/>
      <c r="Q852" s="64"/>
      <c r="R852" s="83"/>
      <c r="S852" s="83"/>
      <c r="T852" s="64"/>
      <c r="U852" s="64"/>
      <c r="V852" s="84"/>
      <c r="W852" s="85"/>
      <c r="X852" s="86"/>
      <c r="Y852" s="86"/>
    </row>
    <row r="853" spans="1:25">
      <c r="A853" s="60"/>
      <c r="B853" s="61"/>
      <c r="C853" s="61"/>
      <c r="D853" s="61"/>
      <c r="E853" s="62"/>
      <c r="F853" s="63"/>
      <c r="G853" s="64"/>
      <c r="H853" s="65"/>
      <c r="I853" s="65"/>
      <c r="J853" s="77"/>
      <c r="K853" s="64"/>
      <c r="L853" s="64"/>
      <c r="M853" s="64"/>
      <c r="N853" s="64"/>
      <c r="O853" s="64"/>
      <c r="P853" s="64"/>
      <c r="Q853" s="64"/>
      <c r="R853" s="83"/>
      <c r="S853" s="83"/>
      <c r="T853" s="64"/>
      <c r="U853" s="64"/>
      <c r="V853" s="84"/>
      <c r="W853" s="85"/>
      <c r="X853" s="86"/>
      <c r="Y853" s="86"/>
    </row>
    <row r="854" spans="1:25">
      <c r="A854" s="60"/>
      <c r="B854" s="61"/>
      <c r="C854" s="61"/>
      <c r="D854" s="61"/>
      <c r="E854" s="62"/>
      <c r="F854" s="63"/>
      <c r="G854" s="64"/>
      <c r="H854" s="65"/>
      <c r="I854" s="65"/>
      <c r="J854" s="77"/>
      <c r="K854" s="64"/>
      <c r="L854" s="64"/>
      <c r="M854" s="64"/>
      <c r="N854" s="64"/>
      <c r="O854" s="64"/>
      <c r="P854" s="64"/>
      <c r="Q854" s="64"/>
      <c r="R854" s="83"/>
      <c r="S854" s="83"/>
      <c r="T854" s="64"/>
      <c r="U854" s="64"/>
      <c r="V854" s="84"/>
      <c r="W854" s="85"/>
      <c r="X854" s="86"/>
      <c r="Y854" s="86"/>
    </row>
    <row r="855" spans="1:25">
      <c r="A855" s="60"/>
      <c r="B855" s="61"/>
      <c r="C855" s="61"/>
      <c r="D855" s="61"/>
      <c r="E855" s="62"/>
      <c r="F855" s="63"/>
      <c r="G855" s="64"/>
      <c r="H855" s="65"/>
      <c r="I855" s="65"/>
      <c r="J855" s="77"/>
      <c r="K855" s="64"/>
      <c r="L855" s="64"/>
      <c r="M855" s="64"/>
      <c r="N855" s="64"/>
      <c r="O855" s="64"/>
      <c r="P855" s="64"/>
      <c r="Q855" s="64"/>
      <c r="R855" s="83"/>
      <c r="S855" s="83"/>
      <c r="T855" s="64"/>
      <c r="U855" s="64"/>
      <c r="V855" s="84"/>
      <c r="W855" s="85"/>
      <c r="X855" s="86"/>
      <c r="Y855" s="86"/>
    </row>
    <row r="856" spans="1:25">
      <c r="A856" s="60"/>
      <c r="B856" s="61"/>
      <c r="C856" s="61"/>
      <c r="D856" s="61"/>
      <c r="E856" s="62"/>
      <c r="F856" s="63"/>
      <c r="G856" s="64"/>
      <c r="H856" s="65"/>
      <c r="I856" s="65"/>
      <c r="J856" s="77"/>
      <c r="K856" s="64"/>
      <c r="L856" s="64"/>
      <c r="M856" s="64"/>
      <c r="N856" s="64"/>
      <c r="O856" s="64"/>
      <c r="P856" s="64"/>
      <c r="Q856" s="64"/>
      <c r="R856" s="83"/>
      <c r="S856" s="83"/>
      <c r="T856" s="64"/>
      <c r="U856" s="64"/>
      <c r="V856" s="84"/>
      <c r="W856" s="85"/>
      <c r="X856" s="86"/>
      <c r="Y856" s="86"/>
    </row>
    <row r="857" spans="1:25">
      <c r="A857" s="60"/>
      <c r="B857" s="61"/>
      <c r="C857" s="61"/>
      <c r="D857" s="61"/>
      <c r="E857" s="62"/>
      <c r="F857" s="63"/>
      <c r="G857" s="64"/>
      <c r="H857" s="65"/>
      <c r="I857" s="65"/>
      <c r="J857" s="77"/>
      <c r="K857" s="64"/>
      <c r="L857" s="64"/>
      <c r="M857" s="64"/>
      <c r="N857" s="64"/>
      <c r="O857" s="64"/>
      <c r="P857" s="64"/>
      <c r="Q857" s="64"/>
      <c r="R857" s="83"/>
      <c r="S857" s="83"/>
      <c r="T857" s="64"/>
      <c r="U857" s="64"/>
      <c r="V857" s="84"/>
      <c r="W857" s="85"/>
      <c r="X857" s="86"/>
      <c r="Y857" s="86"/>
    </row>
    <row r="858" spans="1:25">
      <c r="A858" s="60"/>
      <c r="B858" s="61"/>
      <c r="C858" s="61"/>
      <c r="D858" s="61"/>
      <c r="E858" s="62"/>
      <c r="F858" s="63"/>
      <c r="G858" s="64"/>
      <c r="H858" s="65"/>
      <c r="I858" s="65"/>
      <c r="J858" s="77"/>
      <c r="K858" s="64"/>
      <c r="L858" s="64"/>
      <c r="M858" s="64"/>
      <c r="N858" s="64"/>
      <c r="O858" s="64"/>
      <c r="P858" s="64"/>
      <c r="Q858" s="64"/>
      <c r="R858" s="83"/>
      <c r="S858" s="83"/>
      <c r="T858" s="64"/>
      <c r="U858" s="64"/>
      <c r="V858" s="84"/>
      <c r="W858" s="85"/>
      <c r="X858" s="86"/>
      <c r="Y858" s="86"/>
    </row>
    <row r="859" spans="1:25">
      <c r="A859" s="60"/>
      <c r="B859" s="61"/>
      <c r="C859" s="61"/>
      <c r="D859" s="61"/>
      <c r="E859" s="62"/>
      <c r="F859" s="63"/>
      <c r="G859" s="64"/>
      <c r="H859" s="65"/>
      <c r="I859" s="65"/>
      <c r="J859" s="77"/>
      <c r="K859" s="64"/>
      <c r="L859" s="64"/>
      <c r="M859" s="64"/>
      <c r="N859" s="64"/>
      <c r="O859" s="64"/>
      <c r="P859" s="64"/>
      <c r="Q859" s="64"/>
      <c r="R859" s="83"/>
      <c r="S859" s="83"/>
      <c r="T859" s="64"/>
      <c r="U859" s="64"/>
      <c r="V859" s="84"/>
      <c r="W859" s="85"/>
      <c r="X859" s="86"/>
      <c r="Y859" s="86"/>
    </row>
    <row r="860" spans="1:25">
      <c r="A860" s="60"/>
      <c r="B860" s="61"/>
      <c r="C860" s="61"/>
      <c r="D860" s="61"/>
      <c r="E860" s="62"/>
      <c r="F860" s="63"/>
      <c r="G860" s="64"/>
      <c r="H860" s="65"/>
      <c r="I860" s="65"/>
      <c r="J860" s="77"/>
      <c r="K860" s="64"/>
      <c r="L860" s="64"/>
      <c r="M860" s="64"/>
      <c r="N860" s="64"/>
      <c r="O860" s="64"/>
      <c r="P860" s="64"/>
      <c r="Q860" s="64"/>
      <c r="R860" s="83"/>
      <c r="S860" s="83"/>
      <c r="T860" s="64"/>
      <c r="U860" s="64"/>
      <c r="V860" s="84"/>
      <c r="W860" s="85"/>
      <c r="X860" s="86"/>
      <c r="Y860" s="86"/>
    </row>
    <row r="861" spans="1:25">
      <c r="A861" s="60"/>
      <c r="B861" s="61"/>
      <c r="C861" s="61"/>
      <c r="D861" s="61"/>
      <c r="E861" s="62"/>
      <c r="F861" s="63"/>
      <c r="G861" s="64"/>
      <c r="H861" s="65"/>
      <c r="I861" s="65"/>
      <c r="J861" s="77"/>
      <c r="K861" s="64"/>
      <c r="L861" s="64"/>
      <c r="M861" s="64"/>
      <c r="N861" s="64"/>
      <c r="O861" s="64"/>
      <c r="P861" s="64"/>
      <c r="Q861" s="64"/>
      <c r="R861" s="83"/>
      <c r="S861" s="83"/>
      <c r="T861" s="64"/>
      <c r="U861" s="64"/>
      <c r="V861" s="84"/>
      <c r="W861" s="85"/>
      <c r="X861" s="86"/>
      <c r="Y861" s="86"/>
    </row>
    <row r="862" spans="1:25">
      <c r="A862" s="60"/>
      <c r="B862" s="61"/>
      <c r="C862" s="61"/>
      <c r="D862" s="61"/>
      <c r="E862" s="62"/>
      <c r="F862" s="63"/>
      <c r="G862" s="64"/>
      <c r="H862" s="65"/>
      <c r="I862" s="65"/>
      <c r="J862" s="77"/>
      <c r="K862" s="64"/>
      <c r="L862" s="64"/>
      <c r="M862" s="64"/>
      <c r="N862" s="64"/>
      <c r="O862" s="64"/>
      <c r="P862" s="64"/>
      <c r="Q862" s="64"/>
      <c r="R862" s="83"/>
      <c r="S862" s="83"/>
      <c r="T862" s="64"/>
      <c r="U862" s="64"/>
      <c r="V862" s="84"/>
      <c r="W862" s="85"/>
      <c r="X862" s="86"/>
      <c r="Y862" s="86"/>
    </row>
    <row r="863" spans="1:25">
      <c r="A863" s="60"/>
      <c r="B863" s="61"/>
      <c r="C863" s="61"/>
      <c r="D863" s="61"/>
      <c r="E863" s="62"/>
      <c r="F863" s="63"/>
      <c r="G863" s="64"/>
      <c r="H863" s="65"/>
      <c r="I863" s="65"/>
      <c r="J863" s="77"/>
      <c r="K863" s="64"/>
      <c r="L863" s="64"/>
      <c r="M863" s="64"/>
      <c r="N863" s="64"/>
      <c r="O863" s="64"/>
      <c r="P863" s="64"/>
      <c r="Q863" s="64"/>
      <c r="R863" s="83"/>
      <c r="S863" s="83"/>
      <c r="T863" s="64"/>
      <c r="U863" s="64"/>
      <c r="V863" s="84"/>
      <c r="W863" s="85"/>
      <c r="X863" s="86"/>
      <c r="Y863" s="86"/>
    </row>
    <row r="864" spans="1:25">
      <c r="A864" s="60"/>
      <c r="B864" s="61"/>
      <c r="C864" s="61"/>
      <c r="D864" s="61"/>
      <c r="E864" s="62"/>
      <c r="F864" s="63"/>
      <c r="G864" s="64"/>
      <c r="H864" s="65"/>
      <c r="I864" s="65"/>
      <c r="J864" s="77"/>
      <c r="K864" s="64"/>
      <c r="L864" s="64"/>
      <c r="M864" s="64"/>
      <c r="N864" s="64"/>
      <c r="O864" s="64"/>
      <c r="P864" s="64"/>
      <c r="Q864" s="64"/>
      <c r="R864" s="83"/>
      <c r="S864" s="83"/>
      <c r="T864" s="64"/>
      <c r="U864" s="64"/>
      <c r="V864" s="84"/>
      <c r="W864" s="85"/>
      <c r="X864" s="86"/>
      <c r="Y864" s="86"/>
    </row>
    <row r="865" spans="1:25">
      <c r="A865" s="60"/>
      <c r="B865" s="61"/>
      <c r="C865" s="61"/>
      <c r="D865" s="61"/>
      <c r="E865" s="62"/>
      <c r="F865" s="63"/>
      <c r="G865" s="64"/>
      <c r="H865" s="65"/>
      <c r="I865" s="65"/>
      <c r="J865" s="77"/>
      <c r="K865" s="64"/>
      <c r="L865" s="64"/>
      <c r="M865" s="64"/>
      <c r="N865" s="64"/>
      <c r="O865" s="64"/>
      <c r="P865" s="64"/>
      <c r="Q865" s="64"/>
      <c r="R865" s="83"/>
      <c r="S865" s="83"/>
      <c r="T865" s="64"/>
      <c r="U865" s="64"/>
      <c r="V865" s="84"/>
      <c r="W865" s="85"/>
      <c r="X865" s="86"/>
      <c r="Y865" s="86"/>
    </row>
    <row r="866" spans="1:25">
      <c r="A866" s="60"/>
      <c r="B866" s="61"/>
      <c r="C866" s="61"/>
      <c r="D866" s="61"/>
      <c r="E866" s="62"/>
      <c r="F866" s="63"/>
      <c r="G866" s="64"/>
      <c r="H866" s="65"/>
      <c r="I866" s="65"/>
      <c r="J866" s="77"/>
      <c r="K866" s="64"/>
      <c r="L866" s="64"/>
      <c r="M866" s="64"/>
      <c r="N866" s="64"/>
      <c r="O866" s="64"/>
      <c r="P866" s="64"/>
      <c r="Q866" s="64"/>
      <c r="R866" s="83"/>
      <c r="S866" s="83"/>
      <c r="T866" s="64"/>
      <c r="U866" s="64"/>
      <c r="V866" s="84"/>
      <c r="W866" s="85"/>
      <c r="X866" s="86"/>
      <c r="Y866" s="86"/>
    </row>
    <row r="867" spans="1:25">
      <c r="A867" s="60"/>
      <c r="B867" s="61"/>
      <c r="C867" s="61"/>
      <c r="D867" s="61"/>
      <c r="E867" s="62"/>
      <c r="F867" s="63"/>
      <c r="G867" s="64"/>
      <c r="H867" s="65"/>
      <c r="I867" s="65"/>
      <c r="J867" s="77"/>
      <c r="K867" s="64"/>
      <c r="L867" s="64"/>
      <c r="M867" s="64"/>
      <c r="N867" s="64"/>
      <c r="O867" s="64"/>
      <c r="P867" s="64"/>
      <c r="Q867" s="64"/>
      <c r="R867" s="83"/>
      <c r="S867" s="83"/>
      <c r="T867" s="64"/>
      <c r="U867" s="64"/>
      <c r="V867" s="84"/>
      <c r="W867" s="85"/>
      <c r="X867" s="86"/>
      <c r="Y867" s="86"/>
    </row>
    <row r="868" spans="1:25">
      <c r="A868" s="60"/>
      <c r="B868" s="61"/>
      <c r="C868" s="61"/>
      <c r="D868" s="61"/>
      <c r="E868" s="62"/>
      <c r="F868" s="63"/>
      <c r="G868" s="64"/>
      <c r="H868" s="65"/>
      <c r="I868" s="65"/>
      <c r="J868" s="77"/>
      <c r="K868" s="64"/>
      <c r="L868" s="64"/>
      <c r="M868" s="64"/>
      <c r="N868" s="64"/>
      <c r="O868" s="64"/>
      <c r="P868" s="64"/>
      <c r="Q868" s="64"/>
      <c r="R868" s="83"/>
      <c r="S868" s="83"/>
      <c r="T868" s="64"/>
      <c r="U868" s="64"/>
      <c r="V868" s="84"/>
      <c r="W868" s="85"/>
      <c r="X868" s="86"/>
      <c r="Y868" s="86"/>
    </row>
    <row r="869" spans="1:25">
      <c r="A869" s="60"/>
      <c r="B869" s="61"/>
      <c r="C869" s="61"/>
      <c r="D869" s="61"/>
      <c r="E869" s="62"/>
      <c r="F869" s="63"/>
      <c r="G869" s="64"/>
      <c r="H869" s="65"/>
      <c r="I869" s="65"/>
      <c r="J869" s="77"/>
      <c r="K869" s="64"/>
      <c r="L869" s="64"/>
      <c r="M869" s="64"/>
      <c r="N869" s="64"/>
      <c r="O869" s="64"/>
      <c r="P869" s="64"/>
      <c r="Q869" s="64"/>
      <c r="R869" s="83"/>
      <c r="S869" s="83"/>
      <c r="T869" s="64"/>
      <c r="U869" s="64"/>
      <c r="V869" s="84"/>
      <c r="W869" s="85"/>
      <c r="X869" s="86"/>
      <c r="Y869" s="86"/>
    </row>
    <row r="870" spans="1:25">
      <c r="A870" s="60"/>
      <c r="B870" s="61"/>
      <c r="C870" s="61"/>
      <c r="D870" s="61"/>
      <c r="E870" s="62"/>
      <c r="F870" s="63"/>
      <c r="G870" s="64"/>
      <c r="H870" s="65"/>
      <c r="I870" s="65"/>
      <c r="J870" s="77"/>
      <c r="K870" s="64"/>
      <c r="L870" s="64"/>
      <c r="M870" s="64"/>
      <c r="N870" s="64"/>
      <c r="O870" s="64"/>
      <c r="P870" s="64"/>
      <c r="Q870" s="64"/>
      <c r="R870" s="83"/>
      <c r="S870" s="83"/>
      <c r="T870" s="64"/>
      <c r="U870" s="64"/>
      <c r="V870" s="84"/>
      <c r="W870" s="85"/>
      <c r="X870" s="86"/>
      <c r="Y870" s="86"/>
    </row>
    <row r="871" spans="1:25">
      <c r="A871" s="60"/>
      <c r="B871" s="61"/>
      <c r="C871" s="61"/>
      <c r="D871" s="61"/>
      <c r="E871" s="62"/>
      <c r="F871" s="63"/>
      <c r="G871" s="64"/>
      <c r="H871" s="65"/>
      <c r="I871" s="65"/>
      <c r="J871" s="77"/>
      <c r="K871" s="64"/>
      <c r="L871" s="64"/>
      <c r="M871" s="64"/>
      <c r="N871" s="64"/>
      <c r="O871" s="64"/>
      <c r="P871" s="64"/>
      <c r="Q871" s="64"/>
      <c r="R871" s="83"/>
      <c r="S871" s="83"/>
      <c r="T871" s="64"/>
      <c r="U871" s="64"/>
      <c r="V871" s="84"/>
      <c r="W871" s="85"/>
      <c r="X871" s="86"/>
      <c r="Y871" s="86"/>
    </row>
    <row r="872" spans="1:25">
      <c r="A872" s="60"/>
      <c r="B872" s="61"/>
      <c r="C872" s="61"/>
      <c r="D872" s="61"/>
      <c r="E872" s="62"/>
      <c r="F872" s="63"/>
      <c r="G872" s="64"/>
      <c r="H872" s="65"/>
      <c r="I872" s="65"/>
      <c r="J872" s="77"/>
      <c r="K872" s="64"/>
      <c r="L872" s="64"/>
      <c r="M872" s="64"/>
      <c r="N872" s="64"/>
      <c r="O872" s="64"/>
      <c r="P872" s="64"/>
      <c r="Q872" s="64"/>
      <c r="R872" s="83"/>
      <c r="S872" s="83"/>
      <c r="T872" s="64"/>
      <c r="U872" s="64"/>
      <c r="V872" s="84"/>
      <c r="W872" s="85"/>
      <c r="X872" s="86"/>
      <c r="Y872" s="86"/>
    </row>
    <row r="873" spans="1:25">
      <c r="A873" s="60"/>
      <c r="B873" s="61"/>
      <c r="C873" s="61"/>
      <c r="D873" s="61"/>
      <c r="E873" s="62"/>
      <c r="F873" s="63"/>
      <c r="G873" s="64"/>
      <c r="H873" s="65"/>
      <c r="I873" s="65"/>
      <c r="J873" s="77"/>
      <c r="K873" s="64"/>
      <c r="L873" s="64"/>
      <c r="M873" s="64"/>
      <c r="N873" s="64"/>
      <c r="O873" s="64"/>
      <c r="P873" s="64"/>
      <c r="Q873" s="64"/>
      <c r="R873" s="83"/>
      <c r="S873" s="83"/>
      <c r="T873" s="64"/>
      <c r="U873" s="64"/>
      <c r="V873" s="84"/>
      <c r="W873" s="85"/>
      <c r="X873" s="86"/>
      <c r="Y873" s="86"/>
    </row>
    <row r="874" spans="1:25">
      <c r="A874" s="60"/>
      <c r="B874" s="61"/>
      <c r="C874" s="61"/>
      <c r="D874" s="61"/>
      <c r="E874" s="62"/>
      <c r="F874" s="63"/>
      <c r="G874" s="64"/>
      <c r="H874" s="65"/>
      <c r="I874" s="65"/>
      <c r="J874" s="77"/>
      <c r="K874" s="64"/>
      <c r="L874" s="64"/>
      <c r="M874" s="64"/>
      <c r="N874" s="64"/>
      <c r="O874" s="64"/>
      <c r="P874" s="64"/>
      <c r="Q874" s="64"/>
      <c r="R874" s="83"/>
      <c r="S874" s="83"/>
      <c r="T874" s="64"/>
      <c r="U874" s="64"/>
      <c r="V874" s="84"/>
      <c r="W874" s="85"/>
      <c r="X874" s="86"/>
      <c r="Y874" s="86"/>
    </row>
    <row r="875" spans="1:25">
      <c r="A875" s="60"/>
      <c r="B875" s="61"/>
      <c r="C875" s="61"/>
      <c r="D875" s="61"/>
      <c r="E875" s="62"/>
      <c r="F875" s="63"/>
      <c r="G875" s="64"/>
      <c r="H875" s="65"/>
      <c r="I875" s="65"/>
      <c r="J875" s="77"/>
      <c r="K875" s="64"/>
      <c r="L875" s="64"/>
      <c r="M875" s="64"/>
      <c r="N875" s="64"/>
      <c r="O875" s="64"/>
      <c r="P875" s="64"/>
      <c r="Q875" s="64"/>
      <c r="R875" s="83"/>
      <c r="S875" s="83"/>
      <c r="T875" s="64"/>
      <c r="U875" s="64"/>
      <c r="V875" s="84"/>
      <c r="W875" s="85"/>
      <c r="X875" s="86"/>
      <c r="Y875" s="86"/>
    </row>
    <row r="876" spans="1:25">
      <c r="A876" s="60"/>
      <c r="B876" s="61"/>
      <c r="C876" s="61"/>
      <c r="D876" s="61"/>
      <c r="E876" s="62"/>
      <c r="F876" s="63"/>
      <c r="G876" s="64"/>
      <c r="H876" s="65"/>
      <c r="I876" s="65"/>
      <c r="J876" s="77"/>
      <c r="K876" s="64"/>
      <c r="L876" s="64"/>
      <c r="M876" s="64"/>
      <c r="N876" s="64"/>
      <c r="O876" s="64"/>
      <c r="P876" s="64"/>
      <c r="Q876" s="64"/>
      <c r="R876" s="83"/>
      <c r="S876" s="83"/>
      <c r="T876" s="64"/>
      <c r="U876" s="64"/>
      <c r="V876" s="84"/>
      <c r="W876" s="85"/>
      <c r="X876" s="86"/>
      <c r="Y876" s="86"/>
    </row>
    <row r="877" spans="1:25">
      <c r="A877" s="60"/>
      <c r="B877" s="61"/>
      <c r="C877" s="61"/>
      <c r="D877" s="61"/>
      <c r="E877" s="62"/>
      <c r="F877" s="63"/>
      <c r="G877" s="64"/>
      <c r="H877" s="65"/>
      <c r="I877" s="65"/>
      <c r="J877" s="77"/>
      <c r="K877" s="64"/>
      <c r="L877" s="64"/>
      <c r="M877" s="64"/>
      <c r="N877" s="64"/>
      <c r="O877" s="64"/>
      <c r="P877" s="64"/>
      <c r="Q877" s="64"/>
      <c r="R877" s="83"/>
      <c r="S877" s="83"/>
      <c r="T877" s="64"/>
      <c r="U877" s="64"/>
      <c r="V877" s="84"/>
      <c r="W877" s="85"/>
      <c r="X877" s="86"/>
      <c r="Y877" s="86"/>
    </row>
    <row r="878" spans="1:25">
      <c r="A878" s="60"/>
      <c r="B878" s="61"/>
      <c r="C878" s="61"/>
      <c r="D878" s="61"/>
      <c r="E878" s="62"/>
      <c r="F878" s="63"/>
      <c r="G878" s="64"/>
      <c r="H878" s="65"/>
      <c r="I878" s="65"/>
      <c r="J878" s="77"/>
      <c r="K878" s="64"/>
      <c r="L878" s="64"/>
      <c r="M878" s="64"/>
      <c r="N878" s="64"/>
      <c r="O878" s="64"/>
      <c r="P878" s="64"/>
      <c r="Q878" s="64"/>
      <c r="R878" s="83"/>
      <c r="S878" s="83"/>
      <c r="T878" s="64"/>
      <c r="U878" s="64"/>
      <c r="V878" s="84"/>
      <c r="W878" s="85"/>
      <c r="X878" s="86"/>
      <c r="Y878" s="86"/>
    </row>
    <row r="879" spans="1:25">
      <c r="A879" s="60"/>
      <c r="B879" s="61"/>
      <c r="C879" s="61"/>
      <c r="D879" s="61"/>
      <c r="E879" s="62"/>
      <c r="F879" s="63"/>
      <c r="G879" s="64"/>
      <c r="H879" s="65"/>
      <c r="I879" s="65"/>
      <c r="J879" s="77"/>
      <c r="K879" s="64"/>
      <c r="L879" s="64"/>
      <c r="M879" s="64"/>
      <c r="N879" s="64"/>
      <c r="O879" s="64"/>
      <c r="P879" s="64"/>
      <c r="Q879" s="64"/>
      <c r="R879" s="83"/>
      <c r="S879" s="83"/>
      <c r="T879" s="64"/>
      <c r="U879" s="64"/>
      <c r="V879" s="84"/>
      <c r="W879" s="85"/>
      <c r="X879" s="86"/>
      <c r="Y879" s="86"/>
    </row>
    <row r="880" spans="1:25">
      <c r="A880" s="60"/>
      <c r="B880" s="61"/>
      <c r="C880" s="61"/>
      <c r="D880" s="61"/>
      <c r="E880" s="62"/>
      <c r="F880" s="63"/>
      <c r="G880" s="64"/>
      <c r="H880" s="65"/>
      <c r="I880" s="65"/>
      <c r="J880" s="77"/>
      <c r="K880" s="64"/>
      <c r="L880" s="64"/>
      <c r="M880" s="64"/>
      <c r="N880" s="64"/>
      <c r="O880" s="64"/>
      <c r="P880" s="64"/>
      <c r="Q880" s="64"/>
      <c r="R880" s="83"/>
      <c r="S880" s="83"/>
      <c r="T880" s="64"/>
      <c r="U880" s="64"/>
      <c r="V880" s="84"/>
      <c r="W880" s="85"/>
      <c r="X880" s="86"/>
      <c r="Y880" s="86"/>
    </row>
    <row r="881" spans="1:25">
      <c r="A881" s="60"/>
      <c r="B881" s="61"/>
      <c r="C881" s="61"/>
      <c r="D881" s="61"/>
      <c r="E881" s="62"/>
      <c r="F881" s="63"/>
      <c r="G881" s="64"/>
      <c r="H881" s="65"/>
      <c r="I881" s="65"/>
      <c r="J881" s="77"/>
      <c r="K881" s="64"/>
      <c r="L881" s="64"/>
      <c r="M881" s="64"/>
      <c r="N881" s="64"/>
      <c r="O881" s="64"/>
      <c r="P881" s="64"/>
      <c r="Q881" s="64"/>
      <c r="R881" s="83"/>
      <c r="S881" s="83"/>
      <c r="T881" s="64"/>
      <c r="U881" s="64"/>
      <c r="V881" s="84"/>
      <c r="W881" s="85"/>
      <c r="X881" s="86"/>
      <c r="Y881" s="86"/>
    </row>
    <row r="882" spans="1:25">
      <c r="A882" s="60"/>
      <c r="B882" s="61"/>
      <c r="C882" s="61"/>
      <c r="D882" s="61"/>
      <c r="E882" s="62"/>
      <c r="F882" s="63"/>
      <c r="G882" s="64"/>
      <c r="H882" s="65"/>
      <c r="I882" s="65"/>
      <c r="J882" s="77"/>
      <c r="K882" s="64"/>
      <c r="L882" s="64"/>
      <c r="M882" s="64"/>
      <c r="N882" s="64"/>
      <c r="O882" s="64"/>
      <c r="P882" s="64"/>
      <c r="Q882" s="64"/>
      <c r="R882" s="83"/>
      <c r="S882" s="83"/>
      <c r="T882" s="64"/>
      <c r="U882" s="64"/>
      <c r="V882" s="84"/>
      <c r="W882" s="85"/>
      <c r="X882" s="86"/>
      <c r="Y882" s="86"/>
    </row>
    <row r="883" spans="1:25">
      <c r="A883" s="60"/>
      <c r="B883" s="61"/>
      <c r="C883" s="61"/>
      <c r="D883" s="61"/>
      <c r="E883" s="62"/>
      <c r="F883" s="63"/>
      <c r="G883" s="64"/>
      <c r="H883" s="65"/>
      <c r="I883" s="65"/>
      <c r="J883" s="77"/>
      <c r="K883" s="64"/>
      <c r="L883" s="64"/>
      <c r="M883" s="64"/>
      <c r="N883" s="64"/>
      <c r="O883" s="64"/>
      <c r="P883" s="64"/>
      <c r="Q883" s="64"/>
      <c r="R883" s="83"/>
      <c r="S883" s="83"/>
      <c r="T883" s="64"/>
      <c r="U883" s="64"/>
      <c r="V883" s="84"/>
      <c r="W883" s="85"/>
      <c r="X883" s="86"/>
      <c r="Y883" s="86"/>
    </row>
    <row r="884" spans="1:25">
      <c r="A884" s="60"/>
      <c r="B884" s="61"/>
      <c r="C884" s="61"/>
      <c r="D884" s="61"/>
      <c r="E884" s="62"/>
      <c r="F884" s="63"/>
      <c r="G884" s="64"/>
      <c r="H884" s="65"/>
      <c r="I884" s="65"/>
      <c r="J884" s="77"/>
      <c r="K884" s="64"/>
      <c r="L884" s="64"/>
      <c r="M884" s="64"/>
      <c r="N884" s="64"/>
      <c r="O884" s="64"/>
      <c r="P884" s="64"/>
      <c r="Q884" s="64"/>
      <c r="R884" s="83"/>
      <c r="S884" s="83"/>
      <c r="T884" s="64"/>
      <c r="U884" s="64"/>
      <c r="V884" s="84"/>
      <c r="W884" s="85"/>
      <c r="X884" s="86"/>
      <c r="Y884" s="86"/>
    </row>
    <row r="885" spans="1:25">
      <c r="A885" s="60"/>
      <c r="B885" s="61"/>
      <c r="C885" s="61"/>
      <c r="D885" s="61"/>
      <c r="E885" s="62"/>
      <c r="F885" s="63"/>
      <c r="G885" s="64"/>
      <c r="H885" s="65"/>
      <c r="I885" s="65"/>
      <c r="J885" s="77"/>
      <c r="K885" s="64"/>
      <c r="L885" s="64"/>
      <c r="M885" s="64"/>
      <c r="N885" s="64"/>
      <c r="O885" s="64"/>
      <c r="P885" s="64"/>
      <c r="Q885" s="64"/>
      <c r="R885" s="83"/>
      <c r="S885" s="83"/>
      <c r="T885" s="64"/>
      <c r="U885" s="64"/>
      <c r="V885" s="84"/>
      <c r="W885" s="85"/>
      <c r="X885" s="86"/>
      <c r="Y885" s="86"/>
    </row>
    <row r="886" spans="1:25">
      <c r="A886" s="60"/>
      <c r="B886" s="61"/>
      <c r="C886" s="61"/>
      <c r="D886" s="61"/>
      <c r="E886" s="62"/>
      <c r="F886" s="63"/>
      <c r="G886" s="64"/>
      <c r="H886" s="65"/>
      <c r="I886" s="65"/>
      <c r="J886" s="77"/>
      <c r="K886" s="64"/>
      <c r="L886" s="64"/>
      <c r="M886" s="64"/>
      <c r="N886" s="64"/>
      <c r="O886" s="64"/>
      <c r="P886" s="64"/>
      <c r="Q886" s="64"/>
      <c r="R886" s="83"/>
      <c r="S886" s="83"/>
      <c r="T886" s="64"/>
      <c r="U886" s="64"/>
      <c r="V886" s="84"/>
      <c r="W886" s="85"/>
      <c r="X886" s="86"/>
      <c r="Y886" s="86"/>
    </row>
    <row r="887" spans="1:25">
      <c r="A887" s="60"/>
      <c r="B887" s="61"/>
      <c r="C887" s="61"/>
      <c r="D887" s="61"/>
      <c r="E887" s="62"/>
      <c r="F887" s="63"/>
      <c r="G887" s="64"/>
      <c r="H887" s="65"/>
      <c r="I887" s="65"/>
      <c r="J887" s="77"/>
      <c r="K887" s="64"/>
      <c r="L887" s="64"/>
      <c r="M887" s="64"/>
      <c r="N887" s="64"/>
      <c r="O887" s="64"/>
      <c r="P887" s="64"/>
      <c r="Q887" s="64"/>
      <c r="R887" s="83"/>
      <c r="S887" s="83"/>
      <c r="T887" s="64"/>
      <c r="U887" s="64"/>
      <c r="V887" s="84"/>
      <c r="W887" s="85"/>
      <c r="X887" s="86"/>
      <c r="Y887" s="86"/>
    </row>
    <row r="888" spans="1:25">
      <c r="A888" s="60"/>
      <c r="B888" s="61"/>
      <c r="C888" s="61"/>
      <c r="D888" s="61"/>
      <c r="E888" s="62"/>
      <c r="F888" s="63"/>
      <c r="G888" s="64"/>
      <c r="H888" s="65"/>
      <c r="I888" s="65"/>
      <c r="J888" s="77"/>
      <c r="K888" s="64"/>
      <c r="L888" s="64"/>
      <c r="M888" s="64"/>
      <c r="N888" s="64"/>
      <c r="O888" s="64"/>
      <c r="P888" s="64"/>
      <c r="Q888" s="64"/>
      <c r="R888" s="83"/>
      <c r="S888" s="83"/>
      <c r="T888" s="64"/>
      <c r="U888" s="64"/>
      <c r="V888" s="84"/>
      <c r="W888" s="85"/>
      <c r="X888" s="86"/>
      <c r="Y888" s="86"/>
    </row>
    <row r="889" spans="1:25">
      <c r="A889" s="60"/>
      <c r="B889" s="61"/>
      <c r="C889" s="61"/>
      <c r="D889" s="61"/>
      <c r="E889" s="62"/>
      <c r="F889" s="63"/>
      <c r="G889" s="64"/>
      <c r="H889" s="65"/>
      <c r="I889" s="65"/>
      <c r="J889" s="77"/>
      <c r="K889" s="64"/>
      <c r="L889" s="64"/>
      <c r="M889" s="64"/>
      <c r="N889" s="64"/>
      <c r="O889" s="64"/>
      <c r="P889" s="64"/>
      <c r="Q889" s="64"/>
      <c r="R889" s="83"/>
      <c r="S889" s="83"/>
      <c r="T889" s="64"/>
      <c r="U889" s="64"/>
      <c r="V889" s="84"/>
      <c r="W889" s="85"/>
      <c r="X889" s="86"/>
      <c r="Y889" s="86"/>
    </row>
    <row r="890" spans="1:25">
      <c r="A890" s="60"/>
      <c r="B890" s="61"/>
      <c r="C890" s="61"/>
      <c r="D890" s="61"/>
      <c r="E890" s="62"/>
      <c r="F890" s="63"/>
      <c r="G890" s="64"/>
      <c r="H890" s="65"/>
      <c r="I890" s="65"/>
      <c r="J890" s="77"/>
      <c r="K890" s="64"/>
      <c r="L890" s="64"/>
      <c r="M890" s="64"/>
      <c r="N890" s="64"/>
      <c r="O890" s="64"/>
      <c r="P890" s="64"/>
      <c r="Q890" s="64"/>
      <c r="R890" s="83"/>
      <c r="S890" s="83"/>
      <c r="T890" s="64"/>
      <c r="U890" s="64"/>
      <c r="V890" s="84"/>
      <c r="W890" s="85"/>
      <c r="X890" s="86"/>
      <c r="Y890" s="86"/>
    </row>
    <row r="891" spans="1:25">
      <c r="A891" s="60"/>
      <c r="B891" s="61"/>
      <c r="C891" s="61"/>
      <c r="D891" s="61"/>
      <c r="E891" s="62"/>
      <c r="F891" s="63"/>
      <c r="G891" s="64"/>
      <c r="H891" s="65"/>
      <c r="I891" s="65"/>
      <c r="J891" s="77"/>
      <c r="K891" s="64"/>
      <c r="L891" s="64"/>
      <c r="M891" s="64"/>
      <c r="N891" s="64"/>
      <c r="O891" s="64"/>
      <c r="P891" s="64"/>
      <c r="Q891" s="64"/>
      <c r="R891" s="83"/>
      <c r="S891" s="83"/>
      <c r="T891" s="64"/>
      <c r="U891" s="64"/>
      <c r="V891" s="84"/>
      <c r="W891" s="85"/>
      <c r="X891" s="86"/>
      <c r="Y891" s="86"/>
    </row>
    <row r="892" spans="1:25">
      <c r="A892" s="60"/>
      <c r="B892" s="61"/>
      <c r="C892" s="61"/>
      <c r="D892" s="61"/>
      <c r="E892" s="62"/>
      <c r="F892" s="63"/>
      <c r="G892" s="64"/>
      <c r="H892" s="65"/>
      <c r="I892" s="65"/>
      <c r="J892" s="77"/>
      <c r="K892" s="64"/>
      <c r="L892" s="64"/>
      <c r="M892" s="64"/>
      <c r="N892" s="64"/>
      <c r="O892" s="64"/>
      <c r="P892" s="64"/>
      <c r="Q892" s="64"/>
      <c r="R892" s="83"/>
      <c r="S892" s="83"/>
      <c r="T892" s="64"/>
      <c r="U892" s="64"/>
      <c r="V892" s="84"/>
      <c r="W892" s="85"/>
      <c r="X892" s="86"/>
      <c r="Y892" s="86"/>
    </row>
    <row r="893" spans="1:25">
      <c r="A893" s="60"/>
      <c r="B893" s="61"/>
      <c r="C893" s="61"/>
      <c r="D893" s="61"/>
      <c r="E893" s="62"/>
      <c r="F893" s="63"/>
      <c r="G893" s="64"/>
      <c r="H893" s="65"/>
      <c r="I893" s="65"/>
      <c r="J893" s="77"/>
      <c r="K893" s="64"/>
      <c r="L893" s="64"/>
      <c r="M893" s="64"/>
      <c r="N893" s="64"/>
      <c r="O893" s="64"/>
      <c r="P893" s="64"/>
      <c r="Q893" s="64"/>
      <c r="R893" s="83"/>
      <c r="S893" s="83"/>
      <c r="T893" s="64"/>
      <c r="U893" s="64"/>
      <c r="V893" s="84"/>
      <c r="W893" s="85"/>
      <c r="X893" s="86"/>
      <c r="Y893" s="86"/>
    </row>
    <row r="894" spans="1:25">
      <c r="A894" s="60"/>
      <c r="B894" s="61"/>
      <c r="C894" s="61"/>
      <c r="D894" s="61"/>
      <c r="E894" s="62"/>
      <c r="F894" s="63"/>
      <c r="G894" s="64"/>
      <c r="H894" s="65"/>
      <c r="I894" s="65"/>
      <c r="J894" s="77"/>
      <c r="K894" s="64"/>
      <c r="L894" s="64"/>
      <c r="M894" s="64"/>
      <c r="N894" s="64"/>
      <c r="O894" s="64"/>
      <c r="P894" s="64"/>
      <c r="Q894" s="64"/>
      <c r="R894" s="83"/>
      <c r="S894" s="83"/>
      <c r="T894" s="64"/>
      <c r="U894" s="64"/>
      <c r="V894" s="84"/>
      <c r="W894" s="85"/>
      <c r="X894" s="86"/>
      <c r="Y894" s="86"/>
    </row>
    <row r="895" spans="1:25">
      <c r="A895" s="60"/>
      <c r="B895" s="61"/>
      <c r="C895" s="61"/>
      <c r="D895" s="61"/>
      <c r="E895" s="62"/>
      <c r="F895" s="63"/>
      <c r="G895" s="64"/>
      <c r="H895" s="65"/>
      <c r="I895" s="65"/>
      <c r="J895" s="77"/>
      <c r="K895" s="64"/>
      <c r="L895" s="64"/>
      <c r="M895" s="64"/>
      <c r="N895" s="64"/>
      <c r="O895" s="64"/>
      <c r="P895" s="64"/>
      <c r="Q895" s="64"/>
      <c r="R895" s="83"/>
      <c r="S895" s="83"/>
      <c r="T895" s="64"/>
      <c r="U895" s="64"/>
      <c r="V895" s="84"/>
      <c r="W895" s="85"/>
      <c r="X895" s="86"/>
      <c r="Y895" s="86"/>
    </row>
    <row r="896" spans="1:25">
      <c r="A896" s="60"/>
      <c r="B896" s="61"/>
      <c r="C896" s="61"/>
      <c r="D896" s="61"/>
      <c r="E896" s="62"/>
      <c r="F896" s="63"/>
      <c r="G896" s="64"/>
      <c r="H896" s="65"/>
      <c r="I896" s="65"/>
      <c r="J896" s="77"/>
      <c r="K896" s="64"/>
      <c r="L896" s="64"/>
      <c r="M896" s="64"/>
      <c r="N896" s="64"/>
      <c r="O896" s="64"/>
      <c r="P896" s="64"/>
      <c r="Q896" s="64"/>
      <c r="R896" s="83"/>
      <c r="S896" s="83"/>
      <c r="T896" s="64"/>
      <c r="U896" s="64"/>
      <c r="V896" s="84"/>
      <c r="W896" s="85"/>
      <c r="X896" s="86"/>
      <c r="Y896" s="86"/>
    </row>
    <row r="897" spans="1:25">
      <c r="A897" s="60"/>
      <c r="B897" s="61"/>
      <c r="C897" s="61"/>
      <c r="D897" s="61"/>
      <c r="E897" s="62"/>
      <c r="F897" s="63"/>
      <c r="G897" s="64"/>
      <c r="H897" s="65"/>
      <c r="I897" s="65"/>
      <c r="J897" s="77"/>
      <c r="K897" s="64"/>
      <c r="L897" s="64"/>
      <c r="M897" s="64"/>
      <c r="N897" s="64"/>
      <c r="O897" s="64"/>
      <c r="P897" s="64"/>
      <c r="Q897" s="64"/>
      <c r="R897" s="83"/>
      <c r="S897" s="83"/>
      <c r="T897" s="64"/>
      <c r="U897" s="64"/>
      <c r="V897" s="84"/>
      <c r="W897" s="85"/>
      <c r="X897" s="86"/>
      <c r="Y897" s="86"/>
    </row>
    <row r="898" spans="1:25">
      <c r="A898" s="60"/>
      <c r="B898" s="61"/>
      <c r="C898" s="61"/>
      <c r="D898" s="61"/>
      <c r="E898" s="62"/>
      <c r="F898" s="63"/>
      <c r="G898" s="64"/>
      <c r="H898" s="65"/>
      <c r="I898" s="65"/>
      <c r="J898" s="77"/>
      <c r="K898" s="64"/>
      <c r="L898" s="64"/>
      <c r="M898" s="64"/>
      <c r="N898" s="64"/>
      <c r="O898" s="64"/>
      <c r="P898" s="64"/>
      <c r="Q898" s="64"/>
      <c r="R898" s="83"/>
      <c r="S898" s="83"/>
      <c r="T898" s="64"/>
      <c r="U898" s="64"/>
      <c r="V898" s="84"/>
      <c r="W898" s="85"/>
      <c r="X898" s="86"/>
      <c r="Y898" s="86"/>
    </row>
    <row r="899" spans="1:25">
      <c r="A899" s="60"/>
      <c r="B899" s="61"/>
      <c r="C899" s="61"/>
      <c r="D899" s="61"/>
      <c r="E899" s="62"/>
      <c r="F899" s="63"/>
      <c r="G899" s="64"/>
      <c r="H899" s="65"/>
      <c r="I899" s="65"/>
      <c r="J899" s="77"/>
      <c r="K899" s="64"/>
      <c r="L899" s="64"/>
      <c r="M899" s="64"/>
      <c r="N899" s="64"/>
      <c r="O899" s="64"/>
      <c r="P899" s="64"/>
      <c r="Q899" s="64"/>
      <c r="R899" s="83"/>
      <c r="S899" s="83"/>
      <c r="T899" s="64"/>
      <c r="U899" s="64"/>
      <c r="V899" s="84"/>
      <c r="W899" s="85"/>
      <c r="X899" s="86"/>
      <c r="Y899" s="86"/>
    </row>
    <row r="900" spans="1:25">
      <c r="A900" s="60"/>
      <c r="B900" s="61"/>
      <c r="C900" s="61"/>
      <c r="D900" s="61"/>
      <c r="E900" s="62"/>
      <c r="F900" s="63"/>
      <c r="G900" s="64"/>
      <c r="H900" s="65"/>
      <c r="I900" s="65"/>
      <c r="J900" s="77"/>
      <c r="K900" s="64"/>
      <c r="L900" s="64"/>
      <c r="M900" s="64"/>
      <c r="N900" s="64"/>
      <c r="O900" s="64"/>
      <c r="P900" s="64"/>
      <c r="Q900" s="64"/>
      <c r="R900" s="83"/>
      <c r="S900" s="83"/>
      <c r="T900" s="64"/>
      <c r="U900" s="64"/>
      <c r="V900" s="84"/>
      <c r="W900" s="85"/>
      <c r="X900" s="86"/>
      <c r="Y900" s="86"/>
    </row>
    <row r="901" spans="1:25">
      <c r="A901" s="60"/>
      <c r="B901" s="61"/>
      <c r="C901" s="61"/>
      <c r="D901" s="61"/>
      <c r="E901" s="62"/>
      <c r="F901" s="63"/>
      <c r="G901" s="64"/>
      <c r="H901" s="65"/>
      <c r="I901" s="65"/>
      <c r="J901" s="77"/>
      <c r="K901" s="64"/>
      <c r="L901" s="64"/>
      <c r="M901" s="64"/>
      <c r="N901" s="64"/>
      <c r="O901" s="64"/>
      <c r="P901" s="64"/>
      <c r="Q901" s="64"/>
      <c r="R901" s="83"/>
      <c r="S901" s="83"/>
      <c r="T901" s="64"/>
      <c r="U901" s="64"/>
      <c r="V901" s="84"/>
      <c r="W901" s="85"/>
      <c r="X901" s="86"/>
      <c r="Y901" s="86"/>
    </row>
    <row r="902" spans="1:25">
      <c r="A902" s="60"/>
      <c r="B902" s="61"/>
      <c r="C902" s="61"/>
      <c r="D902" s="61"/>
      <c r="E902" s="62"/>
      <c r="F902" s="63"/>
      <c r="G902" s="64"/>
      <c r="H902" s="65"/>
      <c r="I902" s="65"/>
      <c r="J902" s="77"/>
      <c r="K902" s="64"/>
      <c r="L902" s="64"/>
      <c r="M902" s="64"/>
      <c r="N902" s="64"/>
      <c r="O902" s="64"/>
      <c r="P902" s="64"/>
      <c r="Q902" s="64"/>
      <c r="R902" s="83"/>
      <c r="S902" s="83"/>
      <c r="T902" s="64"/>
      <c r="U902" s="64"/>
      <c r="V902" s="84"/>
      <c r="W902" s="85"/>
      <c r="X902" s="86"/>
      <c r="Y902" s="86"/>
    </row>
    <row r="903" spans="1:25">
      <c r="A903" s="60"/>
      <c r="B903" s="61"/>
      <c r="C903" s="61"/>
      <c r="D903" s="61"/>
      <c r="E903" s="62"/>
      <c r="F903" s="63"/>
      <c r="G903" s="64"/>
      <c r="H903" s="65"/>
      <c r="I903" s="65"/>
      <c r="J903" s="77"/>
      <c r="K903" s="64"/>
      <c r="L903" s="64"/>
      <c r="M903" s="64"/>
      <c r="N903" s="64"/>
      <c r="O903" s="64"/>
      <c r="P903" s="64"/>
      <c r="Q903" s="64"/>
      <c r="R903" s="83"/>
      <c r="S903" s="83"/>
      <c r="T903" s="64"/>
      <c r="U903" s="64"/>
      <c r="V903" s="84"/>
      <c r="W903" s="85"/>
      <c r="X903" s="86"/>
      <c r="Y903" s="86"/>
    </row>
    <row r="904" spans="1:25">
      <c r="A904" s="60"/>
      <c r="B904" s="61"/>
      <c r="C904" s="61"/>
      <c r="D904" s="61"/>
      <c r="E904" s="62"/>
      <c r="F904" s="63"/>
      <c r="G904" s="64"/>
      <c r="H904" s="65"/>
      <c r="I904" s="65"/>
      <c r="J904" s="77"/>
      <c r="K904" s="64"/>
      <c r="L904" s="64"/>
      <c r="M904" s="64"/>
      <c r="N904" s="64"/>
      <c r="O904" s="64"/>
      <c r="P904" s="64"/>
      <c r="Q904" s="64"/>
      <c r="R904" s="83"/>
      <c r="S904" s="83"/>
      <c r="T904" s="64"/>
      <c r="U904" s="64"/>
      <c r="V904" s="84"/>
      <c r="W904" s="85"/>
      <c r="X904" s="86"/>
      <c r="Y904" s="86"/>
    </row>
    <row r="905" spans="1:25">
      <c r="A905" s="60"/>
      <c r="B905" s="61"/>
      <c r="C905" s="61"/>
      <c r="D905" s="61"/>
      <c r="E905" s="62"/>
      <c r="F905" s="63"/>
      <c r="G905" s="64"/>
      <c r="H905" s="65"/>
      <c r="I905" s="65"/>
      <c r="J905" s="77"/>
      <c r="K905" s="64"/>
      <c r="L905" s="64"/>
      <c r="M905" s="64"/>
      <c r="N905" s="64"/>
      <c r="O905" s="64"/>
      <c r="P905" s="64"/>
      <c r="Q905" s="64"/>
      <c r="R905" s="83"/>
      <c r="S905" s="83"/>
      <c r="T905" s="64"/>
      <c r="U905" s="64"/>
      <c r="V905" s="84"/>
      <c r="W905" s="85"/>
      <c r="X905" s="86"/>
      <c r="Y905" s="86"/>
    </row>
    <row r="906" spans="1:25">
      <c r="A906" s="60"/>
      <c r="B906" s="61"/>
      <c r="C906" s="61"/>
      <c r="D906" s="61"/>
      <c r="E906" s="62"/>
      <c r="F906" s="63"/>
      <c r="G906" s="64"/>
      <c r="H906" s="65"/>
      <c r="I906" s="65"/>
      <c r="J906" s="77"/>
      <c r="K906" s="64"/>
      <c r="L906" s="64"/>
      <c r="M906" s="64"/>
      <c r="N906" s="64"/>
      <c r="O906" s="64"/>
      <c r="P906" s="64"/>
      <c r="Q906" s="64"/>
      <c r="R906" s="83"/>
      <c r="S906" s="83"/>
      <c r="T906" s="64"/>
      <c r="U906" s="64"/>
      <c r="V906" s="84"/>
      <c r="W906" s="85"/>
      <c r="X906" s="86"/>
      <c r="Y906" s="86"/>
    </row>
    <row r="907" spans="1:25">
      <c r="A907" s="60"/>
      <c r="B907" s="61"/>
      <c r="C907" s="61"/>
      <c r="D907" s="61"/>
      <c r="E907" s="62"/>
      <c r="F907" s="63"/>
      <c r="G907" s="64"/>
      <c r="H907" s="65"/>
      <c r="I907" s="65"/>
      <c r="J907" s="77"/>
      <c r="K907" s="64"/>
      <c r="L907" s="64"/>
      <c r="M907" s="64"/>
      <c r="N907" s="64"/>
      <c r="O907" s="64"/>
      <c r="P907" s="64"/>
      <c r="Q907" s="64"/>
      <c r="R907" s="83"/>
      <c r="S907" s="83"/>
      <c r="T907" s="64"/>
      <c r="U907" s="64"/>
      <c r="V907" s="84"/>
      <c r="W907" s="85"/>
      <c r="X907" s="86"/>
      <c r="Y907" s="86"/>
    </row>
    <row r="908" spans="1:25">
      <c r="A908" s="60"/>
      <c r="B908" s="61"/>
      <c r="C908" s="61"/>
      <c r="D908" s="61"/>
      <c r="E908" s="62"/>
      <c r="F908" s="63"/>
      <c r="G908" s="64"/>
      <c r="H908" s="65"/>
      <c r="I908" s="65"/>
      <c r="J908" s="77"/>
      <c r="K908" s="64"/>
      <c r="L908" s="64"/>
      <c r="M908" s="64"/>
      <c r="N908" s="64"/>
      <c r="O908" s="64"/>
      <c r="P908" s="64"/>
      <c r="Q908" s="64"/>
      <c r="R908" s="83"/>
      <c r="S908" s="83"/>
      <c r="T908" s="64"/>
      <c r="U908" s="64"/>
      <c r="V908" s="84"/>
      <c r="W908" s="85"/>
      <c r="X908" s="86"/>
      <c r="Y908" s="86"/>
    </row>
    <row r="909" spans="1:25">
      <c r="A909" s="60"/>
      <c r="B909" s="61"/>
      <c r="C909" s="61"/>
      <c r="D909" s="61"/>
      <c r="E909" s="62"/>
      <c r="F909" s="63"/>
      <c r="G909" s="64"/>
      <c r="H909" s="65"/>
      <c r="I909" s="65"/>
      <c r="J909" s="77"/>
      <c r="K909" s="64"/>
      <c r="L909" s="64"/>
      <c r="M909" s="64"/>
      <c r="N909" s="64"/>
      <c r="O909" s="64"/>
      <c r="P909" s="64"/>
      <c r="Q909" s="64"/>
      <c r="R909" s="83"/>
      <c r="S909" s="83"/>
      <c r="T909" s="64"/>
      <c r="U909" s="64"/>
      <c r="V909" s="84"/>
      <c r="W909" s="85"/>
      <c r="X909" s="86"/>
      <c r="Y909" s="86"/>
    </row>
    <row r="910" spans="1:25">
      <c r="A910" s="60"/>
      <c r="B910" s="61"/>
      <c r="C910" s="61"/>
      <c r="D910" s="61"/>
      <c r="E910" s="62"/>
      <c r="F910" s="63"/>
      <c r="G910" s="64"/>
      <c r="H910" s="65"/>
      <c r="I910" s="65"/>
      <c r="J910" s="77"/>
      <c r="K910" s="64"/>
      <c r="L910" s="64"/>
      <c r="M910" s="64"/>
      <c r="N910" s="64"/>
      <c r="O910" s="64"/>
      <c r="P910" s="64"/>
      <c r="Q910" s="64"/>
      <c r="R910" s="83"/>
      <c r="S910" s="83"/>
      <c r="T910" s="64"/>
      <c r="U910" s="64"/>
      <c r="V910" s="84"/>
      <c r="W910" s="85"/>
      <c r="X910" s="86"/>
      <c r="Y910" s="86"/>
    </row>
    <row r="911" spans="1:25">
      <c r="A911" s="60"/>
      <c r="B911" s="61"/>
      <c r="C911" s="61"/>
      <c r="D911" s="61"/>
      <c r="E911" s="62"/>
      <c r="F911" s="63"/>
      <c r="G911" s="64"/>
      <c r="H911" s="65"/>
      <c r="I911" s="65"/>
      <c r="J911" s="77"/>
      <c r="K911" s="64"/>
      <c r="L911" s="64"/>
      <c r="M911" s="64"/>
      <c r="N911" s="64"/>
      <c r="O911" s="64"/>
      <c r="P911" s="64"/>
      <c r="Q911" s="64"/>
      <c r="R911" s="83"/>
      <c r="S911" s="83"/>
      <c r="T911" s="64"/>
      <c r="U911" s="64"/>
      <c r="V911" s="84"/>
      <c r="W911" s="85"/>
      <c r="X911" s="86"/>
      <c r="Y911" s="86"/>
    </row>
    <row r="912" spans="1:25">
      <c r="A912" s="60"/>
      <c r="B912" s="61"/>
      <c r="C912" s="61"/>
      <c r="D912" s="61"/>
      <c r="E912" s="62"/>
      <c r="F912" s="63"/>
      <c r="G912" s="64"/>
      <c r="H912" s="65"/>
      <c r="I912" s="65"/>
      <c r="J912" s="77"/>
      <c r="K912" s="64"/>
      <c r="L912" s="64"/>
      <c r="M912" s="64"/>
      <c r="N912" s="64"/>
      <c r="O912" s="64"/>
      <c r="P912" s="64"/>
      <c r="Q912" s="64"/>
      <c r="R912" s="83"/>
      <c r="S912" s="83"/>
      <c r="T912" s="64"/>
      <c r="U912" s="64"/>
      <c r="V912" s="84"/>
      <c r="W912" s="85"/>
      <c r="X912" s="86"/>
      <c r="Y912" s="86"/>
    </row>
    <row r="913" spans="1:25">
      <c r="A913" s="60"/>
      <c r="B913" s="61"/>
      <c r="C913" s="61"/>
      <c r="D913" s="61"/>
      <c r="E913" s="62"/>
      <c r="F913" s="63"/>
      <c r="G913" s="64"/>
      <c r="H913" s="65"/>
      <c r="I913" s="65"/>
      <c r="J913" s="77"/>
      <c r="K913" s="64"/>
      <c r="L913" s="64"/>
      <c r="M913" s="64"/>
      <c r="N913" s="64"/>
      <c r="O913" s="64"/>
      <c r="P913" s="64"/>
      <c r="Q913" s="64"/>
      <c r="R913" s="83"/>
      <c r="S913" s="83"/>
      <c r="T913" s="64"/>
      <c r="U913" s="64"/>
      <c r="V913" s="84"/>
      <c r="W913" s="85"/>
      <c r="X913" s="86"/>
      <c r="Y913" s="86"/>
    </row>
    <row r="914" spans="1:25">
      <c r="A914" s="60"/>
      <c r="B914" s="61"/>
      <c r="C914" s="61"/>
      <c r="D914" s="61"/>
      <c r="E914" s="62"/>
      <c r="F914" s="63"/>
      <c r="G914" s="64"/>
      <c r="H914" s="65"/>
      <c r="I914" s="65"/>
      <c r="J914" s="77"/>
      <c r="K914" s="64"/>
      <c r="L914" s="64"/>
      <c r="M914" s="64"/>
      <c r="N914" s="64"/>
      <c r="O914" s="64"/>
      <c r="P914" s="64"/>
      <c r="Q914" s="64"/>
      <c r="R914" s="83"/>
      <c r="S914" s="83"/>
      <c r="T914" s="64"/>
      <c r="U914" s="64"/>
      <c r="V914" s="84"/>
      <c r="W914" s="85"/>
      <c r="X914" s="86"/>
      <c r="Y914" s="86"/>
    </row>
    <row r="915" spans="1:25">
      <c r="A915" s="60"/>
      <c r="B915" s="61"/>
      <c r="C915" s="61"/>
      <c r="D915" s="61"/>
      <c r="E915" s="62"/>
      <c r="F915" s="63"/>
      <c r="G915" s="64"/>
      <c r="H915" s="65"/>
      <c r="I915" s="65"/>
      <c r="J915" s="77"/>
      <c r="K915" s="64"/>
      <c r="L915" s="64"/>
      <c r="M915" s="64"/>
      <c r="N915" s="64"/>
      <c r="O915" s="64"/>
      <c r="P915" s="64"/>
      <c r="Q915" s="64"/>
      <c r="R915" s="83"/>
      <c r="S915" s="83"/>
      <c r="T915" s="64"/>
      <c r="U915" s="64"/>
      <c r="V915" s="84"/>
      <c r="W915" s="85"/>
      <c r="X915" s="86"/>
      <c r="Y915" s="86"/>
    </row>
    <row r="916" spans="1:25">
      <c r="A916" s="60"/>
      <c r="B916" s="61"/>
      <c r="C916" s="61"/>
      <c r="D916" s="61"/>
      <c r="E916" s="62"/>
      <c r="F916" s="63"/>
      <c r="G916" s="64"/>
      <c r="H916" s="65"/>
      <c r="I916" s="65"/>
      <c r="J916" s="77"/>
      <c r="K916" s="64"/>
      <c r="L916" s="64"/>
      <c r="M916" s="64"/>
      <c r="N916" s="64"/>
      <c r="O916" s="64"/>
      <c r="P916" s="64"/>
      <c r="Q916" s="64"/>
      <c r="R916" s="83"/>
      <c r="S916" s="83"/>
      <c r="T916" s="64"/>
      <c r="U916" s="64"/>
      <c r="V916" s="84"/>
      <c r="W916" s="85"/>
      <c r="X916" s="86"/>
      <c r="Y916" s="86"/>
    </row>
    <row r="917" spans="1:25">
      <c r="A917" s="60"/>
      <c r="B917" s="61"/>
      <c r="C917" s="61"/>
      <c r="D917" s="61"/>
      <c r="E917" s="62"/>
      <c r="F917" s="63"/>
      <c r="G917" s="64"/>
      <c r="H917" s="65"/>
      <c r="I917" s="65"/>
      <c r="J917" s="77"/>
      <c r="K917" s="64"/>
      <c r="L917" s="64"/>
      <c r="M917" s="64"/>
      <c r="N917" s="64"/>
      <c r="O917" s="64"/>
      <c r="P917" s="64"/>
      <c r="Q917" s="64"/>
      <c r="R917" s="83"/>
      <c r="S917" s="83"/>
      <c r="T917" s="64"/>
      <c r="U917" s="64"/>
      <c r="V917" s="84"/>
      <c r="W917" s="85"/>
      <c r="X917" s="86"/>
      <c r="Y917" s="86"/>
    </row>
    <row r="918" spans="1:25">
      <c r="A918" s="60"/>
      <c r="B918" s="61"/>
      <c r="C918" s="61"/>
      <c r="D918" s="61"/>
      <c r="E918" s="62"/>
      <c r="F918" s="63"/>
      <c r="G918" s="64"/>
      <c r="H918" s="65"/>
      <c r="I918" s="65"/>
      <c r="J918" s="77"/>
      <c r="K918" s="64"/>
      <c r="L918" s="64"/>
      <c r="M918" s="64"/>
      <c r="N918" s="64"/>
      <c r="O918" s="64"/>
      <c r="P918" s="64"/>
      <c r="Q918" s="64"/>
      <c r="R918" s="83"/>
      <c r="S918" s="83"/>
      <c r="T918" s="64"/>
      <c r="U918" s="64"/>
      <c r="V918" s="84"/>
      <c r="W918" s="85"/>
      <c r="X918" s="86"/>
      <c r="Y918" s="86"/>
    </row>
    <row r="919" spans="1:25">
      <c r="A919" s="60"/>
      <c r="B919" s="61"/>
      <c r="C919" s="61"/>
      <c r="D919" s="61"/>
      <c r="E919" s="62"/>
      <c r="F919" s="63"/>
      <c r="G919" s="64"/>
      <c r="H919" s="65"/>
      <c r="I919" s="65"/>
      <c r="J919" s="77"/>
      <c r="K919" s="64"/>
      <c r="L919" s="64"/>
      <c r="M919" s="64"/>
      <c r="N919" s="64"/>
      <c r="O919" s="64"/>
      <c r="P919" s="64"/>
      <c r="Q919" s="64"/>
      <c r="R919" s="83"/>
      <c r="S919" s="83"/>
      <c r="T919" s="64"/>
      <c r="U919" s="64"/>
      <c r="V919" s="84"/>
      <c r="W919" s="85"/>
      <c r="X919" s="86"/>
      <c r="Y919" s="86"/>
    </row>
    <row r="920" spans="1:25">
      <c r="A920" s="60"/>
      <c r="B920" s="61"/>
      <c r="C920" s="61"/>
      <c r="D920" s="61"/>
      <c r="E920" s="62"/>
      <c r="F920" s="63"/>
      <c r="G920" s="64"/>
      <c r="H920" s="65"/>
      <c r="I920" s="65"/>
      <c r="J920" s="77"/>
      <c r="K920" s="64"/>
      <c r="L920" s="64"/>
      <c r="M920" s="64"/>
      <c r="N920" s="64"/>
      <c r="O920" s="64"/>
      <c r="P920" s="64"/>
      <c r="Q920" s="64"/>
      <c r="R920" s="83"/>
      <c r="S920" s="83"/>
      <c r="T920" s="64"/>
      <c r="U920" s="64"/>
      <c r="V920" s="84"/>
      <c r="W920" s="85"/>
      <c r="X920" s="86"/>
      <c r="Y920" s="86"/>
    </row>
    <row r="921" spans="1:25">
      <c r="A921" s="60"/>
      <c r="B921" s="61"/>
      <c r="C921" s="61"/>
      <c r="D921" s="61"/>
      <c r="E921" s="62"/>
      <c r="F921" s="63"/>
      <c r="G921" s="64"/>
      <c r="H921" s="65"/>
      <c r="I921" s="65"/>
      <c r="J921" s="77"/>
      <c r="K921" s="64"/>
      <c r="L921" s="64"/>
      <c r="M921" s="64"/>
      <c r="N921" s="64"/>
      <c r="O921" s="64"/>
      <c r="P921" s="64"/>
      <c r="Q921" s="64"/>
      <c r="R921" s="83"/>
      <c r="S921" s="83"/>
      <c r="T921" s="64"/>
      <c r="U921" s="64"/>
      <c r="V921" s="84"/>
      <c r="W921" s="85"/>
      <c r="X921" s="86"/>
      <c r="Y921" s="86"/>
    </row>
    <row r="922" spans="1:25">
      <c r="A922" s="60"/>
      <c r="B922" s="61"/>
      <c r="C922" s="61"/>
      <c r="D922" s="61"/>
      <c r="E922" s="62"/>
      <c r="F922" s="63"/>
      <c r="G922" s="64"/>
      <c r="H922" s="65"/>
      <c r="I922" s="65"/>
      <c r="J922" s="77"/>
      <c r="K922" s="64"/>
      <c r="L922" s="64"/>
      <c r="M922" s="64"/>
      <c r="N922" s="64"/>
      <c r="O922" s="64"/>
      <c r="P922" s="64"/>
      <c r="Q922" s="64"/>
      <c r="R922" s="83"/>
      <c r="S922" s="83"/>
      <c r="T922" s="64"/>
      <c r="U922" s="64"/>
      <c r="V922" s="84"/>
      <c r="W922" s="85"/>
      <c r="X922" s="86"/>
      <c r="Y922" s="86"/>
    </row>
    <row r="923" spans="1:25">
      <c r="A923" s="60"/>
      <c r="B923" s="61"/>
      <c r="C923" s="61"/>
      <c r="D923" s="61"/>
      <c r="E923" s="62"/>
      <c r="F923" s="63"/>
      <c r="G923" s="64"/>
      <c r="H923" s="65"/>
      <c r="I923" s="65"/>
      <c r="J923" s="77"/>
      <c r="K923" s="64"/>
      <c r="L923" s="64"/>
      <c r="M923" s="64"/>
      <c r="N923" s="64"/>
      <c r="O923" s="64"/>
      <c r="P923" s="64"/>
      <c r="Q923" s="64"/>
      <c r="R923" s="83"/>
      <c r="S923" s="83"/>
      <c r="T923" s="64"/>
      <c r="U923" s="64"/>
      <c r="V923" s="84"/>
      <c r="W923" s="85"/>
      <c r="X923" s="86"/>
      <c r="Y923" s="86"/>
    </row>
    <row r="924" spans="1:25">
      <c r="A924" s="60"/>
      <c r="B924" s="61"/>
      <c r="C924" s="61"/>
      <c r="D924" s="61"/>
      <c r="E924" s="62"/>
      <c r="F924" s="63"/>
      <c r="G924" s="64"/>
      <c r="H924" s="65"/>
      <c r="I924" s="65"/>
      <c r="J924" s="77"/>
      <c r="K924" s="64"/>
      <c r="L924" s="64"/>
      <c r="M924" s="64"/>
      <c r="N924" s="64"/>
      <c r="O924" s="64"/>
      <c r="P924" s="64"/>
      <c r="Q924" s="64"/>
      <c r="R924" s="83"/>
      <c r="S924" s="83"/>
      <c r="T924" s="64"/>
      <c r="U924" s="64"/>
      <c r="V924" s="84"/>
      <c r="W924" s="85"/>
      <c r="X924" s="86"/>
      <c r="Y924" s="86"/>
    </row>
    <row r="925" spans="1:25">
      <c r="A925" s="60"/>
      <c r="B925" s="61"/>
      <c r="C925" s="61"/>
      <c r="D925" s="61"/>
      <c r="E925" s="62"/>
      <c r="F925" s="63"/>
      <c r="G925" s="64"/>
      <c r="H925" s="65"/>
      <c r="I925" s="65"/>
      <c r="J925" s="77"/>
      <c r="K925" s="64"/>
      <c r="L925" s="64"/>
      <c r="M925" s="64"/>
      <c r="N925" s="64"/>
      <c r="O925" s="64"/>
      <c r="P925" s="64"/>
      <c r="Q925" s="64"/>
      <c r="R925" s="83"/>
      <c r="S925" s="83"/>
      <c r="T925" s="64"/>
      <c r="U925" s="64"/>
      <c r="V925" s="84"/>
      <c r="W925" s="85"/>
      <c r="X925" s="86"/>
      <c r="Y925" s="86"/>
    </row>
    <row r="926" spans="1:25">
      <c r="A926" s="60"/>
      <c r="B926" s="61"/>
      <c r="C926" s="61"/>
      <c r="D926" s="61"/>
      <c r="E926" s="62"/>
      <c r="F926" s="63"/>
      <c r="G926" s="64"/>
      <c r="H926" s="65"/>
      <c r="I926" s="65"/>
      <c r="J926" s="77"/>
      <c r="K926" s="64"/>
      <c r="L926" s="64"/>
      <c r="M926" s="64"/>
      <c r="N926" s="64"/>
      <c r="O926" s="64"/>
      <c r="P926" s="64"/>
      <c r="Q926" s="64"/>
      <c r="R926" s="83"/>
      <c r="S926" s="83"/>
      <c r="T926" s="64"/>
      <c r="U926" s="64"/>
      <c r="V926" s="84"/>
      <c r="W926" s="85"/>
      <c r="X926" s="86"/>
      <c r="Y926" s="86"/>
    </row>
    <row r="927" spans="1:25">
      <c r="A927" s="60"/>
      <c r="B927" s="61"/>
      <c r="C927" s="61"/>
      <c r="D927" s="61"/>
      <c r="E927" s="62"/>
      <c r="F927" s="63"/>
      <c r="G927" s="64"/>
      <c r="H927" s="65"/>
      <c r="I927" s="65"/>
      <c r="J927" s="77"/>
      <c r="K927" s="64"/>
      <c r="L927" s="64"/>
      <c r="M927" s="64"/>
      <c r="N927" s="64"/>
      <c r="O927" s="64"/>
      <c r="P927" s="64"/>
      <c r="Q927" s="64"/>
      <c r="R927" s="83"/>
      <c r="S927" s="83"/>
      <c r="T927" s="64"/>
      <c r="U927" s="64"/>
      <c r="V927" s="84"/>
      <c r="W927" s="85"/>
      <c r="X927" s="86"/>
      <c r="Y927" s="86"/>
    </row>
    <row r="928" spans="1:25">
      <c r="A928" s="60"/>
      <c r="B928" s="61"/>
      <c r="C928" s="61"/>
      <c r="D928" s="61"/>
      <c r="E928" s="62"/>
      <c r="F928" s="63"/>
      <c r="G928" s="64"/>
      <c r="H928" s="65"/>
      <c r="I928" s="65"/>
      <c r="J928" s="77"/>
      <c r="K928" s="64"/>
      <c r="L928" s="64"/>
      <c r="M928" s="64"/>
      <c r="N928" s="64"/>
      <c r="O928" s="64"/>
      <c r="P928" s="64"/>
      <c r="Q928" s="64"/>
      <c r="R928" s="83"/>
      <c r="S928" s="83"/>
      <c r="T928" s="64"/>
      <c r="U928" s="64"/>
      <c r="V928" s="84"/>
      <c r="W928" s="85"/>
      <c r="X928" s="86"/>
      <c r="Y928" s="86"/>
    </row>
    <row r="929" spans="1:25">
      <c r="A929" s="60"/>
      <c r="B929" s="61"/>
      <c r="C929" s="61"/>
      <c r="D929" s="61"/>
      <c r="E929" s="62"/>
      <c r="F929" s="63"/>
      <c r="G929" s="64"/>
      <c r="H929" s="65"/>
      <c r="I929" s="65"/>
      <c r="J929" s="77"/>
      <c r="K929" s="64"/>
      <c r="L929" s="64"/>
      <c r="M929" s="64"/>
      <c r="N929" s="64"/>
      <c r="O929" s="64"/>
      <c r="P929" s="64"/>
      <c r="Q929" s="64"/>
      <c r="R929" s="83"/>
      <c r="S929" s="83"/>
      <c r="T929" s="64"/>
      <c r="U929" s="64"/>
      <c r="V929" s="84"/>
      <c r="W929" s="85"/>
      <c r="X929" s="86"/>
      <c r="Y929" s="86"/>
    </row>
    <row r="930" spans="1:25">
      <c r="A930" s="60"/>
      <c r="B930" s="61"/>
      <c r="C930" s="61"/>
      <c r="D930" s="61"/>
      <c r="E930" s="62"/>
      <c r="F930" s="63"/>
      <c r="G930" s="64"/>
      <c r="H930" s="65"/>
      <c r="I930" s="65"/>
      <c r="J930" s="77"/>
      <c r="K930" s="64"/>
      <c r="L930" s="64"/>
      <c r="M930" s="64"/>
      <c r="N930" s="64"/>
      <c r="O930" s="64"/>
      <c r="P930" s="64"/>
      <c r="Q930" s="64"/>
      <c r="R930" s="83"/>
      <c r="S930" s="83"/>
      <c r="T930" s="64"/>
      <c r="U930" s="64"/>
      <c r="V930" s="84"/>
      <c r="W930" s="85"/>
      <c r="X930" s="86"/>
      <c r="Y930" s="86"/>
    </row>
    <row r="931" spans="1:25">
      <c r="A931" s="60"/>
      <c r="B931" s="61"/>
      <c r="C931" s="61"/>
      <c r="D931" s="61"/>
      <c r="E931" s="62"/>
      <c r="F931" s="63"/>
      <c r="G931" s="64"/>
      <c r="H931" s="65"/>
      <c r="I931" s="65"/>
      <c r="J931" s="77"/>
      <c r="K931" s="64"/>
      <c r="L931" s="64"/>
      <c r="M931" s="64"/>
      <c r="N931" s="64"/>
      <c r="O931" s="64"/>
      <c r="P931" s="64"/>
      <c r="Q931" s="64"/>
      <c r="R931" s="83"/>
      <c r="S931" s="83"/>
      <c r="T931" s="64"/>
      <c r="U931" s="64"/>
      <c r="V931" s="84"/>
      <c r="W931" s="85"/>
      <c r="X931" s="86"/>
      <c r="Y931" s="86"/>
    </row>
    <row r="932" spans="1:25">
      <c r="A932" s="60"/>
      <c r="B932" s="61"/>
      <c r="C932" s="61"/>
      <c r="D932" s="61"/>
      <c r="E932" s="62"/>
      <c r="F932" s="63"/>
      <c r="G932" s="64"/>
      <c r="H932" s="65"/>
      <c r="I932" s="65"/>
      <c r="J932" s="77"/>
      <c r="K932" s="64"/>
      <c r="L932" s="64"/>
      <c r="M932" s="64"/>
      <c r="N932" s="64"/>
      <c r="O932" s="64"/>
      <c r="P932" s="64"/>
      <c r="Q932" s="64"/>
      <c r="R932" s="83"/>
      <c r="S932" s="83"/>
      <c r="T932" s="64"/>
      <c r="U932" s="64"/>
      <c r="V932" s="84"/>
      <c r="W932" s="85"/>
      <c r="X932" s="86"/>
      <c r="Y932" s="86"/>
    </row>
    <row r="933" spans="1:25">
      <c r="A933" s="60"/>
      <c r="B933" s="61"/>
      <c r="C933" s="61"/>
      <c r="D933" s="61"/>
      <c r="E933" s="62"/>
      <c r="F933" s="63"/>
      <c r="G933" s="64"/>
      <c r="H933" s="65"/>
      <c r="I933" s="65"/>
      <c r="J933" s="77"/>
      <c r="K933" s="64"/>
      <c r="L933" s="64"/>
      <c r="M933" s="64"/>
      <c r="N933" s="64"/>
      <c r="O933" s="64"/>
      <c r="P933" s="64"/>
      <c r="Q933" s="64"/>
      <c r="R933" s="83"/>
      <c r="S933" s="83"/>
      <c r="T933" s="64"/>
      <c r="U933" s="64"/>
      <c r="V933" s="84"/>
      <c r="W933" s="85"/>
      <c r="X933" s="86"/>
      <c r="Y933" s="86"/>
    </row>
    <row r="934" spans="1:25">
      <c r="A934" s="60"/>
      <c r="B934" s="61"/>
      <c r="C934" s="61"/>
      <c r="D934" s="61"/>
      <c r="E934" s="62"/>
      <c r="F934" s="63"/>
      <c r="G934" s="64"/>
      <c r="H934" s="65"/>
      <c r="I934" s="65"/>
      <c r="J934" s="77"/>
      <c r="K934" s="64"/>
      <c r="L934" s="64"/>
      <c r="M934" s="64"/>
      <c r="N934" s="64"/>
      <c r="O934" s="64"/>
      <c r="P934" s="64"/>
      <c r="Q934" s="64"/>
      <c r="R934" s="83"/>
      <c r="S934" s="83"/>
      <c r="T934" s="64"/>
      <c r="U934" s="64"/>
      <c r="V934" s="84"/>
      <c r="W934" s="85"/>
      <c r="X934" s="86"/>
      <c r="Y934" s="86"/>
    </row>
    <row r="935" spans="1:25">
      <c r="A935" s="60"/>
      <c r="B935" s="61"/>
      <c r="C935" s="61"/>
      <c r="D935" s="61"/>
      <c r="E935" s="62"/>
      <c r="F935" s="63"/>
      <c r="G935" s="64"/>
      <c r="H935" s="65"/>
      <c r="I935" s="65"/>
      <c r="J935" s="77"/>
      <c r="K935" s="64"/>
      <c r="L935" s="64"/>
      <c r="M935" s="64"/>
      <c r="N935" s="64"/>
      <c r="O935" s="64"/>
      <c r="P935" s="64"/>
      <c r="Q935" s="64"/>
      <c r="R935" s="83"/>
      <c r="S935" s="83"/>
      <c r="T935" s="64"/>
      <c r="U935" s="64"/>
      <c r="V935" s="84"/>
      <c r="W935" s="85"/>
      <c r="X935" s="86"/>
      <c r="Y935" s="86"/>
    </row>
    <row r="936" spans="1:25">
      <c r="A936" s="60"/>
      <c r="B936" s="61"/>
      <c r="C936" s="61"/>
      <c r="D936" s="61"/>
      <c r="E936" s="62"/>
      <c r="F936" s="63"/>
      <c r="G936" s="64"/>
      <c r="H936" s="65"/>
      <c r="I936" s="65"/>
      <c r="J936" s="77"/>
      <c r="K936" s="64"/>
      <c r="L936" s="64"/>
      <c r="M936" s="64"/>
      <c r="N936" s="64"/>
      <c r="O936" s="64"/>
      <c r="P936" s="64"/>
      <c r="Q936" s="64"/>
      <c r="R936" s="83"/>
      <c r="S936" s="83"/>
      <c r="T936" s="64"/>
      <c r="U936" s="64"/>
      <c r="V936" s="84"/>
      <c r="W936" s="85"/>
      <c r="X936" s="86"/>
      <c r="Y936" s="86"/>
    </row>
    <row r="937" spans="1:25">
      <c r="A937" s="60"/>
      <c r="B937" s="61"/>
      <c r="C937" s="61"/>
      <c r="D937" s="61"/>
      <c r="E937" s="62"/>
      <c r="F937" s="63"/>
      <c r="G937" s="64"/>
      <c r="H937" s="65"/>
      <c r="I937" s="65"/>
      <c r="J937" s="77"/>
      <c r="K937" s="64"/>
      <c r="L937" s="64"/>
      <c r="M937" s="64"/>
      <c r="N937" s="64"/>
      <c r="O937" s="64"/>
      <c r="P937" s="64"/>
      <c r="Q937" s="64"/>
      <c r="R937" s="83"/>
      <c r="S937" s="83"/>
      <c r="T937" s="64"/>
      <c r="U937" s="64"/>
      <c r="V937" s="84"/>
      <c r="W937" s="85"/>
      <c r="X937" s="86"/>
      <c r="Y937" s="86"/>
    </row>
    <row r="938" spans="1:25">
      <c r="A938" s="60"/>
      <c r="B938" s="61"/>
      <c r="C938" s="61"/>
      <c r="D938" s="61"/>
      <c r="E938" s="62"/>
      <c r="F938" s="63"/>
      <c r="G938" s="64"/>
      <c r="H938" s="65"/>
      <c r="I938" s="65"/>
      <c r="J938" s="77"/>
      <c r="K938" s="64"/>
      <c r="L938" s="64"/>
      <c r="M938" s="64"/>
      <c r="N938" s="64"/>
      <c r="O938" s="64"/>
      <c r="P938" s="64"/>
      <c r="Q938" s="64"/>
      <c r="R938" s="83"/>
      <c r="S938" s="83"/>
      <c r="T938" s="64"/>
      <c r="U938" s="64"/>
      <c r="V938" s="84"/>
      <c r="W938" s="85"/>
      <c r="X938" s="86"/>
      <c r="Y938" s="86"/>
    </row>
    <row r="939" spans="1:25">
      <c r="A939" s="60"/>
      <c r="B939" s="61"/>
      <c r="C939" s="61"/>
      <c r="D939" s="61"/>
      <c r="E939" s="62"/>
      <c r="F939" s="63"/>
      <c r="G939" s="64"/>
      <c r="H939" s="65"/>
      <c r="I939" s="65"/>
      <c r="J939" s="77"/>
      <c r="K939" s="64"/>
      <c r="L939" s="64"/>
      <c r="M939" s="64"/>
      <c r="N939" s="64"/>
      <c r="O939" s="64"/>
      <c r="P939" s="64"/>
      <c r="Q939" s="64"/>
      <c r="R939" s="83"/>
      <c r="S939" s="83"/>
      <c r="T939" s="64"/>
      <c r="U939" s="64"/>
      <c r="V939" s="84"/>
      <c r="W939" s="85"/>
      <c r="X939" s="86"/>
      <c r="Y939" s="86"/>
    </row>
    <row r="940" spans="1:25">
      <c r="A940" s="60"/>
      <c r="B940" s="61"/>
      <c r="C940" s="61"/>
      <c r="D940" s="61"/>
      <c r="E940" s="62"/>
      <c r="F940" s="63"/>
      <c r="G940" s="64"/>
      <c r="H940" s="65"/>
      <c r="I940" s="65"/>
      <c r="J940" s="77"/>
      <c r="K940" s="64"/>
      <c r="L940" s="64"/>
      <c r="M940" s="64"/>
      <c r="N940" s="64"/>
      <c r="O940" s="64"/>
      <c r="P940" s="64"/>
      <c r="Q940" s="64"/>
      <c r="R940" s="83"/>
      <c r="S940" s="83"/>
      <c r="T940" s="64"/>
      <c r="U940" s="64"/>
      <c r="V940" s="84"/>
      <c r="W940" s="85"/>
      <c r="X940" s="86"/>
      <c r="Y940" s="86"/>
    </row>
    <row r="941" spans="1:25">
      <c r="A941" s="60"/>
      <c r="B941" s="61"/>
      <c r="C941" s="61"/>
      <c r="D941" s="61"/>
      <c r="E941" s="62"/>
      <c r="F941" s="63"/>
      <c r="G941" s="64"/>
      <c r="H941" s="65"/>
      <c r="I941" s="65"/>
      <c r="J941" s="77"/>
      <c r="K941" s="64"/>
      <c r="L941" s="64"/>
      <c r="M941" s="64"/>
      <c r="N941" s="64"/>
      <c r="O941" s="64"/>
      <c r="P941" s="64"/>
      <c r="Q941" s="64"/>
      <c r="R941" s="83"/>
      <c r="S941" s="83"/>
      <c r="T941" s="64"/>
      <c r="U941" s="64"/>
      <c r="V941" s="84"/>
      <c r="W941" s="85"/>
      <c r="X941" s="86"/>
      <c r="Y941" s="86"/>
    </row>
    <row r="942" spans="1:25">
      <c r="A942" s="60"/>
      <c r="B942" s="61"/>
      <c r="C942" s="61"/>
      <c r="D942" s="61"/>
      <c r="E942" s="62"/>
      <c r="F942" s="63"/>
      <c r="G942" s="64"/>
      <c r="H942" s="65"/>
      <c r="I942" s="65"/>
      <c r="J942" s="77"/>
      <c r="K942" s="64"/>
      <c r="L942" s="64"/>
      <c r="M942" s="64"/>
      <c r="N942" s="64"/>
      <c r="O942" s="64"/>
      <c r="P942" s="64"/>
      <c r="Q942" s="64"/>
      <c r="R942" s="83"/>
      <c r="S942" s="83"/>
      <c r="T942" s="64"/>
      <c r="U942" s="64"/>
      <c r="V942" s="84"/>
      <c r="W942" s="85"/>
      <c r="X942" s="86"/>
      <c r="Y942" s="86"/>
    </row>
    <row r="943" spans="1:25">
      <c r="A943" s="60"/>
      <c r="B943" s="61"/>
      <c r="C943" s="61"/>
      <c r="D943" s="61"/>
      <c r="E943" s="62"/>
      <c r="F943" s="63"/>
      <c r="G943" s="64"/>
      <c r="H943" s="65"/>
      <c r="I943" s="65"/>
      <c r="J943" s="77"/>
      <c r="K943" s="64"/>
      <c r="L943" s="64"/>
      <c r="M943" s="64"/>
      <c r="N943" s="64"/>
      <c r="O943" s="64"/>
      <c r="P943" s="64"/>
      <c r="Q943" s="64"/>
      <c r="R943" s="83"/>
      <c r="S943" s="83"/>
      <c r="T943" s="64"/>
      <c r="U943" s="64"/>
      <c r="V943" s="84"/>
      <c r="W943" s="85"/>
      <c r="X943" s="86"/>
      <c r="Y943" s="86"/>
    </row>
    <row r="944" spans="1:25">
      <c r="A944" s="60"/>
      <c r="B944" s="61"/>
      <c r="C944" s="61"/>
      <c r="D944" s="61"/>
      <c r="E944" s="62"/>
      <c r="F944" s="63"/>
      <c r="G944" s="64"/>
      <c r="H944" s="65"/>
      <c r="I944" s="65"/>
      <c r="J944" s="77"/>
      <c r="K944" s="64"/>
      <c r="L944" s="64"/>
      <c r="M944" s="64"/>
      <c r="N944" s="64"/>
      <c r="O944" s="64"/>
      <c r="P944" s="64"/>
      <c r="Q944" s="64"/>
      <c r="R944" s="83"/>
      <c r="S944" s="83"/>
      <c r="T944" s="64"/>
      <c r="U944" s="64"/>
      <c r="V944" s="84"/>
      <c r="W944" s="85"/>
      <c r="X944" s="86"/>
      <c r="Y944" s="86"/>
    </row>
    <row r="945" spans="1:25">
      <c r="A945" s="60"/>
      <c r="B945" s="61"/>
      <c r="C945" s="61"/>
      <c r="D945" s="61"/>
      <c r="E945" s="62"/>
      <c r="F945" s="63"/>
      <c r="G945" s="64"/>
      <c r="H945" s="65"/>
      <c r="I945" s="65"/>
      <c r="J945" s="77"/>
      <c r="K945" s="64"/>
      <c r="L945" s="64"/>
      <c r="M945" s="64"/>
      <c r="N945" s="64"/>
      <c r="O945" s="64"/>
      <c r="P945" s="64"/>
      <c r="Q945" s="64"/>
      <c r="R945" s="83"/>
      <c r="S945" s="83"/>
      <c r="T945" s="64"/>
      <c r="U945" s="64"/>
      <c r="V945" s="84"/>
      <c r="W945" s="85"/>
      <c r="X945" s="86"/>
      <c r="Y945" s="86"/>
    </row>
    <row r="946" spans="1:25">
      <c r="A946" s="60"/>
      <c r="B946" s="61"/>
      <c r="C946" s="61"/>
      <c r="D946" s="61"/>
      <c r="E946" s="62"/>
      <c r="F946" s="63"/>
      <c r="G946" s="64"/>
      <c r="H946" s="65"/>
      <c r="I946" s="65"/>
      <c r="J946" s="77"/>
      <c r="K946" s="64"/>
      <c r="L946" s="64"/>
      <c r="M946" s="64"/>
      <c r="N946" s="64"/>
      <c r="O946" s="64"/>
      <c r="P946" s="64"/>
      <c r="Q946" s="64"/>
      <c r="R946" s="83"/>
      <c r="S946" s="83"/>
      <c r="T946" s="64"/>
      <c r="U946" s="64"/>
      <c r="V946" s="84"/>
      <c r="W946" s="85"/>
      <c r="X946" s="86"/>
      <c r="Y946" s="86"/>
    </row>
    <row r="947" spans="1:25">
      <c r="A947" s="60"/>
      <c r="B947" s="61"/>
      <c r="C947" s="61"/>
      <c r="D947" s="61"/>
      <c r="E947" s="62"/>
      <c r="F947" s="63"/>
      <c r="G947" s="64"/>
      <c r="H947" s="65"/>
      <c r="I947" s="65"/>
      <c r="J947" s="77"/>
      <c r="K947" s="64"/>
      <c r="L947" s="64"/>
      <c r="M947" s="64"/>
      <c r="N947" s="64"/>
      <c r="O947" s="64"/>
      <c r="P947" s="64"/>
      <c r="Q947" s="64"/>
      <c r="R947" s="83"/>
      <c r="S947" s="83"/>
      <c r="T947" s="64"/>
      <c r="U947" s="64"/>
      <c r="V947" s="84"/>
      <c r="W947" s="85"/>
      <c r="X947" s="86"/>
      <c r="Y947" s="86"/>
    </row>
    <row r="948" spans="1:25">
      <c r="A948" s="60"/>
      <c r="B948" s="61"/>
      <c r="C948" s="61"/>
      <c r="D948" s="61"/>
      <c r="E948" s="62"/>
      <c r="F948" s="63"/>
      <c r="G948" s="64"/>
      <c r="H948" s="65"/>
      <c r="I948" s="65"/>
      <c r="J948" s="77"/>
      <c r="K948" s="64"/>
      <c r="L948" s="64"/>
      <c r="M948" s="64"/>
      <c r="N948" s="64"/>
      <c r="O948" s="64"/>
      <c r="P948" s="64"/>
      <c r="Q948" s="64"/>
      <c r="R948" s="83"/>
      <c r="S948" s="83"/>
      <c r="T948" s="64"/>
      <c r="U948" s="64"/>
      <c r="V948" s="84"/>
      <c r="W948" s="85"/>
      <c r="X948" s="86"/>
      <c r="Y948" s="86"/>
    </row>
    <row r="949" spans="1:25">
      <c r="A949" s="60"/>
      <c r="B949" s="61"/>
      <c r="C949" s="61"/>
      <c r="D949" s="61"/>
      <c r="E949" s="62"/>
      <c r="F949" s="63"/>
      <c r="G949" s="64"/>
      <c r="H949" s="65"/>
      <c r="I949" s="65"/>
      <c r="J949" s="77"/>
      <c r="K949" s="64"/>
      <c r="L949" s="64"/>
      <c r="M949" s="64"/>
      <c r="N949" s="64"/>
      <c r="O949" s="64"/>
      <c r="P949" s="64"/>
      <c r="Q949" s="64"/>
      <c r="R949" s="83"/>
      <c r="S949" s="83"/>
      <c r="T949" s="64"/>
      <c r="U949" s="64"/>
      <c r="V949" s="84"/>
      <c r="W949" s="85"/>
      <c r="X949" s="86"/>
      <c r="Y949" s="86"/>
    </row>
    <row r="950" spans="1:25">
      <c r="A950" s="60"/>
      <c r="B950" s="61"/>
      <c r="C950" s="61"/>
      <c r="D950" s="61"/>
      <c r="E950" s="62"/>
      <c r="F950" s="63"/>
      <c r="G950" s="64"/>
      <c r="H950" s="65"/>
      <c r="I950" s="65"/>
      <c r="J950" s="77"/>
      <c r="K950" s="64"/>
      <c r="L950" s="64"/>
      <c r="M950" s="64"/>
      <c r="N950" s="64"/>
      <c r="O950" s="64"/>
      <c r="P950" s="64"/>
      <c r="Q950" s="64"/>
      <c r="R950" s="83"/>
      <c r="S950" s="83"/>
      <c r="T950" s="64"/>
      <c r="U950" s="64"/>
      <c r="V950" s="84"/>
      <c r="W950" s="85"/>
      <c r="X950" s="86"/>
      <c r="Y950" s="86"/>
    </row>
    <row r="951" spans="1:25">
      <c r="A951" s="60"/>
      <c r="B951" s="61"/>
      <c r="C951" s="61"/>
      <c r="D951" s="61"/>
      <c r="E951" s="62"/>
      <c r="F951" s="63"/>
      <c r="G951" s="64"/>
      <c r="H951" s="65"/>
      <c r="I951" s="65"/>
      <c r="J951" s="77"/>
      <c r="K951" s="64"/>
      <c r="L951" s="64"/>
      <c r="M951" s="64"/>
      <c r="N951" s="64"/>
      <c r="O951" s="64"/>
      <c r="P951" s="64"/>
      <c r="Q951" s="64"/>
      <c r="R951" s="83"/>
      <c r="S951" s="83"/>
      <c r="T951" s="64"/>
      <c r="U951" s="64"/>
      <c r="V951" s="84"/>
      <c r="W951" s="85"/>
      <c r="X951" s="86"/>
      <c r="Y951" s="86"/>
    </row>
    <row r="952" spans="1:25">
      <c r="A952" s="60"/>
      <c r="B952" s="61"/>
      <c r="C952" s="61"/>
      <c r="D952" s="61"/>
      <c r="E952" s="62"/>
      <c r="F952" s="63"/>
      <c r="G952" s="64"/>
      <c r="H952" s="65"/>
      <c r="I952" s="65"/>
      <c r="J952" s="77"/>
      <c r="K952" s="64"/>
      <c r="L952" s="64"/>
      <c r="M952" s="64"/>
      <c r="N952" s="64"/>
      <c r="O952" s="64"/>
      <c r="P952" s="64"/>
      <c r="Q952" s="64"/>
      <c r="R952" s="83"/>
      <c r="S952" s="83"/>
      <c r="T952" s="64"/>
      <c r="U952" s="64"/>
      <c r="V952" s="84"/>
      <c r="W952" s="85"/>
      <c r="X952" s="86"/>
      <c r="Y952" s="86"/>
    </row>
    <row r="953" spans="1:25">
      <c r="A953" s="60"/>
      <c r="B953" s="61"/>
      <c r="C953" s="61"/>
      <c r="D953" s="61"/>
      <c r="E953" s="62"/>
      <c r="F953" s="63"/>
      <c r="G953" s="64"/>
      <c r="H953" s="65"/>
      <c r="I953" s="65"/>
      <c r="J953" s="77"/>
      <c r="K953" s="64"/>
      <c r="L953" s="64"/>
      <c r="M953" s="64"/>
      <c r="N953" s="64"/>
      <c r="O953" s="64"/>
      <c r="P953" s="64"/>
      <c r="Q953" s="64"/>
      <c r="R953" s="83"/>
      <c r="S953" s="83"/>
      <c r="T953" s="64"/>
      <c r="U953" s="64"/>
      <c r="V953" s="84"/>
      <c r="W953" s="85"/>
      <c r="X953" s="86"/>
      <c r="Y953" s="86"/>
    </row>
    <row r="954" spans="1:25">
      <c r="A954" s="60"/>
      <c r="B954" s="61"/>
      <c r="C954" s="61"/>
      <c r="D954" s="61"/>
      <c r="E954" s="62"/>
      <c r="F954" s="63"/>
      <c r="G954" s="64"/>
      <c r="H954" s="65"/>
      <c r="I954" s="65"/>
      <c r="J954" s="77"/>
      <c r="K954" s="64"/>
      <c r="L954" s="64"/>
      <c r="M954" s="64"/>
      <c r="N954" s="64"/>
      <c r="O954" s="64"/>
      <c r="P954" s="64"/>
      <c r="Q954" s="64"/>
      <c r="R954" s="83"/>
      <c r="S954" s="83"/>
      <c r="T954" s="64"/>
      <c r="U954" s="64"/>
      <c r="V954" s="84"/>
      <c r="W954" s="85"/>
      <c r="X954" s="86"/>
      <c r="Y954" s="86"/>
    </row>
    <row r="955" spans="1:25">
      <c r="A955" s="60"/>
      <c r="B955" s="61"/>
      <c r="C955" s="61"/>
      <c r="D955" s="61"/>
      <c r="E955" s="62"/>
      <c r="F955" s="63"/>
      <c r="G955" s="64"/>
      <c r="H955" s="65"/>
      <c r="I955" s="65"/>
      <c r="J955" s="77"/>
      <c r="K955" s="64"/>
      <c r="L955" s="64"/>
      <c r="M955" s="64"/>
      <c r="N955" s="64"/>
      <c r="O955" s="64"/>
      <c r="P955" s="64"/>
      <c r="Q955" s="64"/>
      <c r="R955" s="83"/>
      <c r="S955" s="83"/>
      <c r="T955" s="64"/>
      <c r="U955" s="64"/>
      <c r="V955" s="84"/>
      <c r="W955" s="85"/>
      <c r="X955" s="86"/>
      <c r="Y955" s="86"/>
    </row>
    <row r="956" spans="1:25">
      <c r="A956" s="60"/>
      <c r="B956" s="61"/>
      <c r="C956" s="61"/>
      <c r="D956" s="61"/>
      <c r="E956" s="62"/>
      <c r="F956" s="63"/>
      <c r="G956" s="64"/>
      <c r="H956" s="65"/>
      <c r="I956" s="65"/>
      <c r="J956" s="77"/>
      <c r="K956" s="64"/>
      <c r="L956" s="64"/>
      <c r="M956" s="64"/>
      <c r="N956" s="64"/>
      <c r="O956" s="64"/>
      <c r="P956" s="64"/>
      <c r="Q956" s="64"/>
      <c r="R956" s="83"/>
      <c r="S956" s="83"/>
      <c r="T956" s="64"/>
      <c r="U956" s="64"/>
      <c r="V956" s="84"/>
      <c r="W956" s="85"/>
      <c r="X956" s="86"/>
      <c r="Y956" s="86"/>
    </row>
    <row r="957" spans="1:25">
      <c r="A957" s="60"/>
      <c r="B957" s="61"/>
      <c r="C957" s="61"/>
      <c r="D957" s="61"/>
      <c r="E957" s="62"/>
      <c r="F957" s="63"/>
      <c r="G957" s="64"/>
      <c r="H957" s="65"/>
      <c r="I957" s="65"/>
      <c r="J957" s="77"/>
      <c r="K957" s="64"/>
      <c r="L957" s="64"/>
      <c r="M957" s="64"/>
      <c r="N957" s="64"/>
      <c r="O957" s="64"/>
      <c r="P957" s="64"/>
      <c r="Q957" s="64"/>
      <c r="R957" s="83"/>
      <c r="S957" s="83"/>
      <c r="T957" s="64"/>
      <c r="U957" s="64"/>
      <c r="V957" s="84"/>
      <c r="W957" s="85"/>
      <c r="X957" s="86"/>
      <c r="Y957" s="86"/>
    </row>
    <row r="958" spans="1:25">
      <c r="A958" s="60"/>
      <c r="B958" s="61"/>
      <c r="C958" s="61"/>
      <c r="D958" s="61"/>
      <c r="E958" s="62"/>
      <c r="F958" s="63"/>
      <c r="G958" s="64"/>
      <c r="H958" s="65"/>
      <c r="I958" s="65"/>
      <c r="J958" s="77"/>
      <c r="K958" s="64"/>
      <c r="L958" s="64"/>
      <c r="M958" s="64"/>
      <c r="N958" s="64"/>
      <c r="O958" s="64"/>
      <c r="P958" s="64"/>
      <c r="Q958" s="64"/>
      <c r="R958" s="83"/>
      <c r="S958" s="83"/>
      <c r="T958" s="64"/>
      <c r="U958" s="64"/>
      <c r="V958" s="84"/>
      <c r="W958" s="85"/>
      <c r="X958" s="86"/>
      <c r="Y958" s="86"/>
    </row>
    <row r="959" spans="1:25">
      <c r="A959" s="60"/>
      <c r="B959" s="61"/>
      <c r="C959" s="61"/>
      <c r="D959" s="61"/>
      <c r="E959" s="62"/>
      <c r="F959" s="63"/>
      <c r="G959" s="64"/>
      <c r="H959" s="65"/>
      <c r="I959" s="65"/>
      <c r="J959" s="77"/>
      <c r="K959" s="64"/>
      <c r="L959" s="64"/>
      <c r="M959" s="64"/>
      <c r="N959" s="64"/>
      <c r="O959" s="64"/>
      <c r="P959" s="64"/>
      <c r="Q959" s="64"/>
      <c r="R959" s="83"/>
      <c r="S959" s="83"/>
      <c r="T959" s="64"/>
      <c r="U959" s="64"/>
      <c r="V959" s="84"/>
      <c r="W959" s="85"/>
      <c r="X959" s="86"/>
      <c r="Y959" s="86"/>
    </row>
    <row r="960" spans="1:25">
      <c r="A960" s="60"/>
      <c r="B960" s="61"/>
      <c r="C960" s="61"/>
      <c r="D960" s="61"/>
      <c r="E960" s="62"/>
      <c r="F960" s="63"/>
      <c r="G960" s="64"/>
      <c r="H960" s="65"/>
      <c r="I960" s="65"/>
      <c r="J960" s="77"/>
      <c r="K960" s="64"/>
      <c r="L960" s="64"/>
      <c r="M960" s="64"/>
      <c r="N960" s="64"/>
      <c r="O960" s="64"/>
      <c r="P960" s="64"/>
      <c r="Q960" s="64"/>
      <c r="R960" s="83"/>
      <c r="S960" s="83"/>
      <c r="T960" s="64"/>
      <c r="U960" s="64"/>
      <c r="V960" s="84"/>
      <c r="W960" s="85"/>
      <c r="X960" s="86"/>
      <c r="Y960" s="86"/>
    </row>
    <row r="961" spans="1:25">
      <c r="A961" s="60"/>
      <c r="B961" s="61"/>
      <c r="C961" s="61"/>
      <c r="D961" s="61"/>
      <c r="E961" s="62"/>
      <c r="F961" s="63"/>
      <c r="G961" s="64"/>
      <c r="H961" s="65"/>
      <c r="I961" s="65"/>
      <c r="J961" s="77"/>
      <c r="K961" s="64"/>
      <c r="L961" s="64"/>
      <c r="M961" s="64"/>
      <c r="N961" s="64"/>
      <c r="O961" s="64"/>
      <c r="P961" s="64"/>
      <c r="Q961" s="64"/>
      <c r="R961" s="83"/>
      <c r="S961" s="83"/>
      <c r="T961" s="64"/>
      <c r="U961" s="64"/>
      <c r="V961" s="84"/>
      <c r="W961" s="85"/>
      <c r="X961" s="86"/>
      <c r="Y961" s="86"/>
    </row>
    <row r="962" spans="1:25">
      <c r="A962" s="60"/>
      <c r="B962" s="61"/>
      <c r="C962" s="61"/>
      <c r="D962" s="61"/>
      <c r="E962" s="62"/>
      <c r="F962" s="63"/>
      <c r="G962" s="64"/>
      <c r="H962" s="65"/>
      <c r="I962" s="65"/>
      <c r="J962" s="77"/>
      <c r="K962" s="64"/>
      <c r="L962" s="64"/>
      <c r="M962" s="64"/>
      <c r="N962" s="64"/>
      <c r="O962" s="64"/>
      <c r="P962" s="64"/>
      <c r="Q962" s="64"/>
      <c r="R962" s="83"/>
      <c r="S962" s="83"/>
      <c r="T962" s="64"/>
      <c r="U962" s="64"/>
      <c r="V962" s="84"/>
      <c r="W962" s="85"/>
      <c r="X962" s="86"/>
      <c r="Y962" s="86"/>
    </row>
    <row r="963" spans="1:25">
      <c r="A963" s="60"/>
      <c r="B963" s="61"/>
      <c r="C963" s="61"/>
      <c r="D963" s="61"/>
      <c r="E963" s="62"/>
      <c r="F963" s="63"/>
      <c r="G963" s="64"/>
      <c r="H963" s="65"/>
      <c r="I963" s="65"/>
      <c r="J963" s="77"/>
      <c r="K963" s="64"/>
      <c r="L963" s="64"/>
      <c r="M963" s="64"/>
      <c r="N963" s="64"/>
      <c r="O963" s="64"/>
      <c r="P963" s="64"/>
      <c r="Q963" s="64"/>
      <c r="R963" s="83"/>
      <c r="S963" s="83"/>
      <c r="T963" s="64"/>
      <c r="U963" s="64"/>
      <c r="V963" s="84"/>
      <c r="W963" s="85"/>
      <c r="X963" s="86"/>
      <c r="Y963" s="86"/>
    </row>
    <row r="964" spans="1:25">
      <c r="A964" s="60"/>
      <c r="B964" s="61"/>
      <c r="C964" s="61"/>
      <c r="D964" s="61"/>
      <c r="E964" s="62"/>
      <c r="F964" s="63"/>
      <c r="G964" s="64"/>
      <c r="H964" s="65"/>
      <c r="I964" s="65"/>
      <c r="J964" s="77"/>
      <c r="K964" s="64"/>
      <c r="L964" s="64"/>
      <c r="M964" s="64"/>
      <c r="N964" s="64"/>
      <c r="O964" s="64"/>
      <c r="P964" s="64"/>
      <c r="Q964" s="64"/>
      <c r="R964" s="83"/>
      <c r="S964" s="83"/>
      <c r="T964" s="64"/>
      <c r="U964" s="64"/>
      <c r="V964" s="84"/>
      <c r="W964" s="85"/>
      <c r="X964" s="86"/>
      <c r="Y964" s="86"/>
    </row>
    <row r="965" spans="1:25">
      <c r="A965" s="60"/>
      <c r="B965" s="61"/>
      <c r="C965" s="61"/>
      <c r="D965" s="61"/>
      <c r="E965" s="62"/>
      <c r="F965" s="63"/>
      <c r="G965" s="64"/>
      <c r="H965" s="65"/>
      <c r="I965" s="65"/>
      <c r="J965" s="77"/>
      <c r="K965" s="64"/>
      <c r="L965" s="64"/>
      <c r="M965" s="64"/>
      <c r="N965" s="64"/>
      <c r="O965" s="64"/>
      <c r="P965" s="64"/>
      <c r="Q965" s="64"/>
      <c r="R965" s="83"/>
      <c r="S965" s="83"/>
      <c r="T965" s="64"/>
      <c r="U965" s="64"/>
      <c r="V965" s="84"/>
      <c r="W965" s="85"/>
      <c r="X965" s="86"/>
      <c r="Y965" s="86"/>
    </row>
    <row r="966" spans="1:25">
      <c r="A966" s="60"/>
      <c r="B966" s="61"/>
      <c r="C966" s="61"/>
      <c r="D966" s="61"/>
      <c r="E966" s="62"/>
      <c r="F966" s="63"/>
      <c r="G966" s="64"/>
      <c r="H966" s="65"/>
      <c r="I966" s="65"/>
      <c r="J966" s="77"/>
      <c r="K966" s="64"/>
      <c r="L966" s="64"/>
      <c r="M966" s="64"/>
      <c r="N966" s="64"/>
      <c r="O966" s="64"/>
      <c r="P966" s="64"/>
      <c r="Q966" s="64"/>
      <c r="R966" s="83"/>
      <c r="S966" s="83"/>
      <c r="T966" s="64"/>
      <c r="U966" s="64"/>
      <c r="V966" s="84"/>
      <c r="W966" s="85"/>
      <c r="X966" s="86"/>
      <c r="Y966" s="86"/>
    </row>
    <row r="967" spans="1:25">
      <c r="A967" s="60"/>
      <c r="B967" s="61"/>
      <c r="C967" s="61"/>
      <c r="D967" s="61"/>
      <c r="E967" s="62"/>
      <c r="F967" s="63"/>
      <c r="G967" s="64"/>
      <c r="H967" s="65"/>
      <c r="I967" s="65"/>
      <c r="J967" s="77"/>
      <c r="K967" s="64"/>
      <c r="L967" s="64"/>
      <c r="M967" s="64"/>
      <c r="N967" s="64"/>
      <c r="O967" s="64"/>
      <c r="P967" s="64"/>
      <c r="Q967" s="64"/>
      <c r="R967" s="83"/>
      <c r="S967" s="83"/>
      <c r="T967" s="64"/>
      <c r="U967" s="64"/>
      <c r="V967" s="84"/>
      <c r="W967" s="85"/>
      <c r="X967" s="86"/>
      <c r="Y967" s="86"/>
    </row>
    <row r="968" spans="1:25">
      <c r="A968" s="60"/>
      <c r="B968" s="61"/>
      <c r="C968" s="61"/>
      <c r="D968" s="61"/>
      <c r="E968" s="62"/>
      <c r="F968" s="63"/>
      <c r="G968" s="64"/>
      <c r="H968" s="65"/>
      <c r="I968" s="65"/>
      <c r="J968" s="77"/>
      <c r="K968" s="64"/>
      <c r="L968" s="64"/>
      <c r="M968" s="64"/>
      <c r="N968" s="64"/>
      <c r="O968" s="64"/>
      <c r="P968" s="64"/>
      <c r="Q968" s="64"/>
      <c r="R968" s="83"/>
      <c r="S968" s="83"/>
      <c r="T968" s="64"/>
      <c r="U968" s="64"/>
      <c r="V968" s="84"/>
      <c r="W968" s="85"/>
      <c r="X968" s="86"/>
      <c r="Y968" s="86"/>
    </row>
    <row r="969" spans="1:25">
      <c r="A969" s="60"/>
      <c r="B969" s="61"/>
      <c r="C969" s="61"/>
      <c r="D969" s="61"/>
      <c r="E969" s="62"/>
      <c r="F969" s="63"/>
      <c r="G969" s="64"/>
      <c r="H969" s="65"/>
      <c r="I969" s="65"/>
      <c r="J969" s="77"/>
      <c r="K969" s="64"/>
      <c r="L969" s="64"/>
      <c r="M969" s="64"/>
      <c r="N969" s="64"/>
      <c r="O969" s="64"/>
      <c r="P969" s="64"/>
      <c r="Q969" s="64"/>
      <c r="R969" s="83"/>
      <c r="S969" s="83"/>
      <c r="T969" s="64"/>
      <c r="U969" s="64"/>
      <c r="V969" s="84"/>
      <c r="W969" s="85"/>
      <c r="X969" s="86"/>
      <c r="Y969" s="86"/>
    </row>
    <row r="970" spans="1:25">
      <c r="A970" s="60"/>
      <c r="B970" s="61"/>
      <c r="C970" s="61"/>
      <c r="D970" s="61"/>
      <c r="E970" s="62"/>
      <c r="F970" s="63"/>
      <c r="G970" s="64"/>
      <c r="H970" s="65"/>
      <c r="I970" s="65"/>
      <c r="J970" s="77"/>
      <c r="K970" s="64"/>
      <c r="L970" s="64"/>
      <c r="M970" s="64"/>
      <c r="N970" s="64"/>
      <c r="O970" s="64"/>
      <c r="P970" s="64"/>
      <c r="Q970" s="64"/>
      <c r="R970" s="83"/>
      <c r="S970" s="83"/>
      <c r="T970" s="64"/>
      <c r="U970" s="64"/>
      <c r="V970" s="84"/>
      <c r="W970" s="85"/>
      <c r="X970" s="86"/>
      <c r="Y970" s="86"/>
    </row>
    <row r="971" spans="1:25">
      <c r="A971" s="60"/>
      <c r="B971" s="61"/>
      <c r="C971" s="61"/>
      <c r="D971" s="61"/>
      <c r="E971" s="62"/>
      <c r="F971" s="63"/>
      <c r="G971" s="64"/>
      <c r="H971" s="65"/>
      <c r="I971" s="65"/>
      <c r="J971" s="77"/>
      <c r="K971" s="64"/>
      <c r="L971" s="64"/>
      <c r="M971" s="64"/>
      <c r="N971" s="64"/>
      <c r="O971" s="64"/>
      <c r="P971" s="64"/>
      <c r="Q971" s="64"/>
      <c r="R971" s="83"/>
      <c r="S971" s="83"/>
      <c r="T971" s="64"/>
      <c r="U971" s="64"/>
      <c r="V971" s="84"/>
      <c r="W971" s="85"/>
      <c r="X971" s="86"/>
      <c r="Y971" s="86"/>
    </row>
    <row r="972" spans="1:25">
      <c r="A972" s="60"/>
      <c r="B972" s="61"/>
      <c r="C972" s="61"/>
      <c r="D972" s="61"/>
      <c r="E972" s="62"/>
      <c r="F972" s="63"/>
      <c r="G972" s="64"/>
      <c r="H972" s="65"/>
      <c r="I972" s="65"/>
      <c r="J972" s="77"/>
      <c r="K972" s="64"/>
      <c r="L972" s="64"/>
      <c r="M972" s="64"/>
      <c r="N972" s="64"/>
      <c r="O972" s="64"/>
      <c r="P972" s="64"/>
      <c r="Q972" s="64"/>
      <c r="R972" s="83"/>
      <c r="S972" s="83"/>
      <c r="T972" s="64"/>
      <c r="U972" s="64"/>
      <c r="V972" s="84"/>
      <c r="W972" s="85"/>
      <c r="X972" s="86"/>
      <c r="Y972" s="86"/>
    </row>
    <row r="973" spans="1:25">
      <c r="A973" s="60"/>
      <c r="B973" s="61"/>
      <c r="C973" s="61"/>
      <c r="D973" s="61"/>
      <c r="E973" s="62"/>
      <c r="F973" s="63"/>
      <c r="G973" s="64"/>
      <c r="H973" s="65"/>
      <c r="I973" s="65"/>
      <c r="J973" s="77"/>
      <c r="K973" s="64"/>
      <c r="L973" s="64"/>
      <c r="M973" s="64"/>
      <c r="N973" s="64"/>
      <c r="O973" s="64"/>
      <c r="P973" s="64"/>
      <c r="Q973" s="64"/>
      <c r="R973" s="83"/>
      <c r="S973" s="83"/>
      <c r="T973" s="64"/>
      <c r="U973" s="64"/>
      <c r="V973" s="84"/>
      <c r="W973" s="85"/>
      <c r="X973" s="86"/>
      <c r="Y973" s="86"/>
    </row>
    <row r="974" spans="1:25">
      <c r="A974" s="60"/>
      <c r="B974" s="61"/>
      <c r="C974" s="61"/>
      <c r="D974" s="61"/>
      <c r="E974" s="62"/>
      <c r="F974" s="63"/>
      <c r="G974" s="64"/>
      <c r="H974" s="65"/>
      <c r="I974" s="65"/>
      <c r="J974" s="77"/>
      <c r="K974" s="64"/>
      <c r="L974" s="64"/>
      <c r="M974" s="64"/>
      <c r="N974" s="64"/>
      <c r="O974" s="64"/>
      <c r="P974" s="64"/>
      <c r="Q974" s="64"/>
      <c r="R974" s="83"/>
      <c r="S974" s="83"/>
      <c r="T974" s="64"/>
      <c r="U974" s="64"/>
      <c r="V974" s="84"/>
      <c r="W974" s="85"/>
      <c r="X974" s="86"/>
      <c r="Y974" s="86"/>
    </row>
    <row r="975" spans="1:25">
      <c r="A975" s="60"/>
      <c r="B975" s="61"/>
      <c r="C975" s="61"/>
      <c r="D975" s="61"/>
      <c r="E975" s="62"/>
      <c r="F975" s="63"/>
      <c r="G975" s="64"/>
      <c r="H975" s="65"/>
      <c r="I975" s="65"/>
      <c r="J975" s="77"/>
      <c r="K975" s="64"/>
      <c r="L975" s="64"/>
      <c r="M975" s="64"/>
      <c r="N975" s="64"/>
      <c r="O975" s="64"/>
      <c r="P975" s="64"/>
      <c r="Q975" s="64"/>
      <c r="R975" s="83"/>
      <c r="S975" s="83"/>
      <c r="T975" s="64"/>
      <c r="U975" s="64"/>
      <c r="V975" s="84"/>
      <c r="W975" s="85"/>
      <c r="X975" s="86"/>
      <c r="Y975" s="86"/>
    </row>
    <row r="976" spans="1:25">
      <c r="A976" s="60"/>
      <c r="B976" s="61"/>
      <c r="C976" s="61"/>
      <c r="D976" s="61"/>
      <c r="E976" s="62"/>
      <c r="F976" s="63"/>
      <c r="G976" s="64"/>
      <c r="H976" s="65"/>
      <c r="I976" s="65"/>
      <c r="J976" s="77"/>
      <c r="K976" s="64"/>
      <c r="L976" s="64"/>
      <c r="M976" s="64"/>
      <c r="N976" s="64"/>
      <c r="O976" s="64"/>
      <c r="P976" s="64"/>
      <c r="Q976" s="64"/>
      <c r="R976" s="83"/>
      <c r="S976" s="83"/>
      <c r="T976" s="64"/>
      <c r="U976" s="64"/>
      <c r="V976" s="84"/>
      <c r="W976" s="85"/>
      <c r="X976" s="86"/>
      <c r="Y976" s="86"/>
    </row>
    <row r="977" spans="1:25">
      <c r="A977" s="60"/>
      <c r="B977" s="61"/>
      <c r="C977" s="61"/>
      <c r="D977" s="61"/>
      <c r="E977" s="62"/>
      <c r="F977" s="63"/>
      <c r="G977" s="64"/>
      <c r="H977" s="65"/>
      <c r="I977" s="65"/>
      <c r="J977" s="77"/>
      <c r="K977" s="64"/>
      <c r="L977" s="64"/>
      <c r="M977" s="64"/>
      <c r="N977" s="64"/>
      <c r="O977" s="64"/>
      <c r="P977" s="64"/>
      <c r="Q977" s="64"/>
      <c r="R977" s="83"/>
      <c r="S977" s="83"/>
      <c r="T977" s="64"/>
      <c r="U977" s="64"/>
      <c r="V977" s="84"/>
      <c r="W977" s="85"/>
      <c r="X977" s="86"/>
      <c r="Y977" s="86"/>
    </row>
    <row r="978" spans="1:25">
      <c r="A978" s="60"/>
      <c r="B978" s="61"/>
      <c r="C978" s="61"/>
      <c r="D978" s="61"/>
      <c r="E978" s="62"/>
      <c r="F978" s="63"/>
      <c r="G978" s="64"/>
      <c r="H978" s="65"/>
      <c r="I978" s="65"/>
      <c r="J978" s="77"/>
      <c r="K978" s="64"/>
      <c r="L978" s="64"/>
      <c r="M978" s="64"/>
      <c r="N978" s="64"/>
      <c r="O978" s="64"/>
      <c r="P978" s="64"/>
      <c r="Q978" s="64"/>
      <c r="R978" s="83"/>
      <c r="S978" s="83"/>
      <c r="T978" s="64"/>
      <c r="U978" s="64"/>
      <c r="V978" s="84"/>
      <c r="W978" s="85"/>
      <c r="X978" s="86"/>
      <c r="Y978" s="86"/>
    </row>
    <row r="979" spans="1:25">
      <c r="A979" s="60"/>
      <c r="B979" s="61"/>
      <c r="C979" s="61"/>
      <c r="D979" s="61"/>
      <c r="E979" s="62"/>
      <c r="F979" s="63"/>
      <c r="G979" s="64"/>
      <c r="H979" s="65"/>
      <c r="I979" s="65"/>
      <c r="J979" s="77"/>
      <c r="K979" s="64"/>
      <c r="L979" s="64"/>
      <c r="M979" s="64"/>
      <c r="N979" s="64"/>
      <c r="O979" s="64"/>
      <c r="P979" s="64"/>
      <c r="Q979" s="64"/>
      <c r="R979" s="83"/>
      <c r="S979" s="83"/>
      <c r="T979" s="64"/>
      <c r="U979" s="64"/>
      <c r="V979" s="84"/>
      <c r="W979" s="85"/>
      <c r="X979" s="86"/>
      <c r="Y979" s="86"/>
    </row>
    <row r="980" spans="1:25">
      <c r="A980" s="60"/>
      <c r="B980" s="61"/>
      <c r="C980" s="61"/>
      <c r="D980" s="61"/>
      <c r="E980" s="62"/>
      <c r="F980" s="63"/>
      <c r="G980" s="64"/>
      <c r="H980" s="65"/>
      <c r="I980" s="65"/>
      <c r="J980" s="77"/>
      <c r="K980" s="64"/>
      <c r="L980" s="64"/>
      <c r="M980" s="64"/>
      <c r="N980" s="64"/>
      <c r="O980" s="64"/>
      <c r="P980" s="64"/>
      <c r="Q980" s="64"/>
      <c r="R980" s="83"/>
      <c r="S980" s="83"/>
      <c r="T980" s="64"/>
      <c r="U980" s="64"/>
      <c r="V980" s="84"/>
      <c r="W980" s="85"/>
      <c r="X980" s="86"/>
      <c r="Y980" s="86"/>
    </row>
    <row r="981" spans="1:25">
      <c r="A981" s="60"/>
      <c r="B981" s="61"/>
      <c r="C981" s="61"/>
      <c r="D981" s="61"/>
      <c r="E981" s="62"/>
      <c r="F981" s="63"/>
      <c r="G981" s="64"/>
      <c r="H981" s="65"/>
      <c r="I981" s="65"/>
      <c r="J981" s="77"/>
      <c r="K981" s="64"/>
      <c r="L981" s="64"/>
      <c r="M981" s="64"/>
      <c r="N981" s="64"/>
      <c r="O981" s="64"/>
      <c r="P981" s="64"/>
      <c r="Q981" s="64"/>
      <c r="R981" s="83"/>
      <c r="S981" s="83"/>
      <c r="T981" s="64"/>
      <c r="U981" s="64"/>
      <c r="V981" s="84"/>
      <c r="W981" s="85"/>
      <c r="X981" s="86"/>
      <c r="Y981" s="86"/>
    </row>
    <row r="982" spans="1:25">
      <c r="A982" s="60"/>
      <c r="B982" s="61"/>
      <c r="C982" s="61"/>
      <c r="D982" s="61"/>
      <c r="E982" s="62"/>
      <c r="F982" s="63"/>
      <c r="G982" s="64"/>
      <c r="H982" s="65"/>
      <c r="I982" s="65"/>
      <c r="J982" s="77"/>
      <c r="K982" s="64"/>
      <c r="L982" s="64"/>
      <c r="M982" s="64"/>
      <c r="N982" s="64"/>
      <c r="O982" s="64"/>
      <c r="P982" s="64"/>
      <c r="Q982" s="64"/>
      <c r="R982" s="83"/>
      <c r="S982" s="83"/>
      <c r="T982" s="64"/>
      <c r="U982" s="64"/>
      <c r="V982" s="84"/>
      <c r="W982" s="85"/>
      <c r="X982" s="86"/>
      <c r="Y982" s="86"/>
    </row>
    <row r="983" spans="1:25">
      <c r="A983" s="60"/>
      <c r="B983" s="61"/>
      <c r="C983" s="61"/>
      <c r="D983" s="61"/>
      <c r="E983" s="62"/>
      <c r="F983" s="63"/>
      <c r="G983" s="64"/>
      <c r="H983" s="65"/>
      <c r="I983" s="65"/>
      <c r="J983" s="77"/>
      <c r="K983" s="64"/>
      <c r="L983" s="64"/>
      <c r="M983" s="64"/>
      <c r="N983" s="64"/>
      <c r="O983" s="64"/>
      <c r="P983" s="64"/>
      <c r="Q983" s="64"/>
      <c r="R983" s="83"/>
      <c r="S983" s="83"/>
      <c r="T983" s="64"/>
      <c r="U983" s="64"/>
      <c r="V983" s="84"/>
      <c r="W983" s="85"/>
      <c r="X983" s="86"/>
      <c r="Y983" s="86"/>
    </row>
    <row r="984" spans="1:25">
      <c r="A984" s="60"/>
      <c r="B984" s="61"/>
      <c r="C984" s="61"/>
      <c r="D984" s="61"/>
      <c r="E984" s="62"/>
      <c r="F984" s="63"/>
      <c r="G984" s="64"/>
      <c r="H984" s="65"/>
      <c r="I984" s="65"/>
      <c r="J984" s="77"/>
      <c r="K984" s="64"/>
      <c r="L984" s="64"/>
      <c r="M984" s="64"/>
      <c r="N984" s="64"/>
      <c r="O984" s="64"/>
      <c r="P984" s="64"/>
      <c r="Q984" s="64"/>
      <c r="R984" s="83"/>
      <c r="S984" s="83"/>
      <c r="T984" s="64"/>
      <c r="U984" s="64"/>
      <c r="V984" s="84"/>
      <c r="W984" s="85"/>
      <c r="X984" s="86"/>
      <c r="Y984" s="86"/>
    </row>
    <row r="985" spans="1:25">
      <c r="A985" s="60"/>
      <c r="B985" s="61"/>
      <c r="C985" s="61"/>
      <c r="D985" s="61"/>
      <c r="E985" s="62"/>
      <c r="F985" s="63"/>
      <c r="G985" s="64"/>
      <c r="H985" s="65"/>
      <c r="I985" s="65"/>
      <c r="J985" s="77"/>
      <c r="K985" s="64"/>
      <c r="L985" s="64"/>
      <c r="M985" s="64"/>
      <c r="N985" s="64"/>
      <c r="O985" s="64"/>
      <c r="P985" s="64"/>
      <c r="Q985" s="64"/>
      <c r="R985" s="83"/>
      <c r="S985" s="83"/>
      <c r="T985" s="64"/>
      <c r="U985" s="64"/>
      <c r="V985" s="84"/>
      <c r="W985" s="85"/>
      <c r="X985" s="86"/>
      <c r="Y985" s="86"/>
    </row>
    <row r="986" spans="1:25">
      <c r="A986" s="60"/>
      <c r="B986" s="61"/>
      <c r="C986" s="61"/>
      <c r="D986" s="61"/>
      <c r="E986" s="62"/>
      <c r="F986" s="63"/>
      <c r="G986" s="64"/>
      <c r="H986" s="65"/>
      <c r="I986" s="65"/>
      <c r="J986" s="77"/>
      <c r="K986" s="64"/>
      <c r="L986" s="64"/>
      <c r="M986" s="64"/>
      <c r="N986" s="64"/>
      <c r="O986" s="64"/>
      <c r="P986" s="64"/>
      <c r="Q986" s="64"/>
      <c r="R986" s="83"/>
      <c r="S986" s="83"/>
      <c r="T986" s="64"/>
      <c r="U986" s="64"/>
      <c r="V986" s="84"/>
      <c r="W986" s="85"/>
      <c r="X986" s="86"/>
      <c r="Y986" s="86"/>
    </row>
    <row r="987" spans="1:25">
      <c r="A987" s="60"/>
      <c r="B987" s="61"/>
      <c r="C987" s="61"/>
      <c r="D987" s="61"/>
      <c r="E987" s="62"/>
      <c r="F987" s="63"/>
      <c r="G987" s="64"/>
      <c r="H987" s="65"/>
      <c r="I987" s="65"/>
      <c r="J987" s="77"/>
      <c r="K987" s="64"/>
      <c r="L987" s="64"/>
      <c r="M987" s="64"/>
      <c r="N987" s="64"/>
      <c r="O987" s="64"/>
      <c r="P987" s="64"/>
      <c r="Q987" s="64"/>
      <c r="R987" s="83"/>
      <c r="S987" s="83"/>
      <c r="T987" s="64"/>
      <c r="U987" s="64"/>
      <c r="V987" s="84"/>
      <c r="W987" s="85"/>
      <c r="X987" s="86"/>
      <c r="Y987" s="86"/>
    </row>
    <row r="988" spans="1:25">
      <c r="A988" s="60"/>
      <c r="B988" s="61"/>
      <c r="C988" s="61"/>
      <c r="D988" s="61"/>
      <c r="E988" s="62"/>
      <c r="F988" s="63"/>
      <c r="G988" s="64"/>
      <c r="H988" s="65"/>
      <c r="I988" s="65"/>
      <c r="J988" s="77"/>
      <c r="K988" s="64"/>
      <c r="L988" s="64"/>
      <c r="M988" s="64"/>
      <c r="N988" s="64"/>
      <c r="O988" s="64"/>
      <c r="P988" s="64"/>
      <c r="Q988" s="64"/>
      <c r="R988" s="83"/>
      <c r="S988" s="83"/>
      <c r="T988" s="64"/>
      <c r="U988" s="64"/>
      <c r="V988" s="84"/>
      <c r="W988" s="85"/>
      <c r="X988" s="86"/>
      <c r="Y988" s="86"/>
    </row>
    <row r="989" spans="1:25">
      <c r="A989" s="60"/>
      <c r="B989" s="61"/>
      <c r="C989" s="61"/>
      <c r="D989" s="61"/>
      <c r="E989" s="62"/>
      <c r="F989" s="63"/>
      <c r="G989" s="64"/>
      <c r="H989" s="65"/>
      <c r="I989" s="65"/>
      <c r="J989" s="77"/>
      <c r="K989" s="64"/>
      <c r="L989" s="64"/>
      <c r="M989" s="64"/>
      <c r="N989" s="64"/>
      <c r="O989" s="64"/>
      <c r="P989" s="64"/>
      <c r="Q989" s="64"/>
      <c r="R989" s="83"/>
      <c r="S989" s="83"/>
      <c r="T989" s="64"/>
      <c r="U989" s="64"/>
      <c r="V989" s="84"/>
      <c r="W989" s="85"/>
      <c r="X989" s="86"/>
      <c r="Y989" s="86"/>
    </row>
    <row r="990" spans="1:25">
      <c r="A990" s="60"/>
      <c r="B990" s="61"/>
      <c r="C990" s="61"/>
      <c r="D990" s="61"/>
      <c r="E990" s="62"/>
      <c r="F990" s="63"/>
      <c r="G990" s="64"/>
      <c r="H990" s="65"/>
      <c r="I990" s="65"/>
      <c r="J990" s="77"/>
      <c r="K990" s="64"/>
      <c r="L990" s="64"/>
      <c r="M990" s="64"/>
      <c r="N990" s="64"/>
      <c r="O990" s="64"/>
      <c r="P990" s="64"/>
      <c r="Q990" s="64"/>
      <c r="R990" s="83"/>
      <c r="S990" s="83"/>
      <c r="T990" s="64"/>
      <c r="U990" s="64"/>
      <c r="V990" s="84"/>
      <c r="W990" s="85"/>
      <c r="X990" s="86"/>
      <c r="Y990" s="86"/>
    </row>
    <row r="991" spans="1:25">
      <c r="A991" s="60"/>
      <c r="B991" s="61"/>
      <c r="C991" s="61"/>
      <c r="D991" s="61"/>
      <c r="E991" s="62"/>
      <c r="F991" s="63"/>
      <c r="G991" s="64"/>
      <c r="H991" s="65"/>
      <c r="I991" s="65"/>
      <c r="J991" s="77"/>
      <c r="K991" s="64"/>
      <c r="L991" s="64"/>
      <c r="M991" s="64"/>
      <c r="N991" s="64"/>
      <c r="O991" s="64"/>
      <c r="P991" s="64"/>
      <c r="Q991" s="64"/>
      <c r="R991" s="83"/>
      <c r="S991" s="83"/>
      <c r="T991" s="64"/>
      <c r="U991" s="64"/>
      <c r="V991" s="84"/>
      <c r="W991" s="85"/>
      <c r="X991" s="86"/>
      <c r="Y991" s="86"/>
    </row>
    <row r="992" spans="1:25">
      <c r="A992" s="60"/>
      <c r="B992" s="61"/>
      <c r="C992" s="61"/>
      <c r="D992" s="61"/>
      <c r="E992" s="62"/>
      <c r="F992" s="63"/>
      <c r="G992" s="64"/>
      <c r="H992" s="65"/>
      <c r="I992" s="65"/>
      <c r="J992" s="77"/>
      <c r="K992" s="64"/>
      <c r="L992" s="64"/>
      <c r="M992" s="64"/>
      <c r="N992" s="64"/>
      <c r="O992" s="64"/>
      <c r="P992" s="64"/>
      <c r="Q992" s="64"/>
      <c r="R992" s="83"/>
      <c r="S992" s="83"/>
      <c r="T992" s="64"/>
      <c r="U992" s="64"/>
      <c r="V992" s="84"/>
      <c r="W992" s="85"/>
      <c r="X992" s="86"/>
      <c r="Y992" s="86"/>
    </row>
    <row r="993" spans="1:25">
      <c r="A993" s="60"/>
      <c r="B993" s="61"/>
      <c r="C993" s="61"/>
      <c r="D993" s="61"/>
      <c r="E993" s="62"/>
      <c r="F993" s="63"/>
      <c r="G993" s="64"/>
      <c r="H993" s="65"/>
      <c r="I993" s="65"/>
      <c r="J993" s="77"/>
      <c r="K993" s="64"/>
      <c r="L993" s="64"/>
      <c r="M993" s="64"/>
      <c r="N993" s="64"/>
      <c r="O993" s="64"/>
      <c r="P993" s="64"/>
      <c r="Q993" s="64"/>
      <c r="R993" s="83"/>
      <c r="S993" s="83"/>
      <c r="T993" s="64"/>
      <c r="U993" s="64"/>
      <c r="V993" s="84"/>
      <c r="W993" s="85"/>
      <c r="X993" s="86"/>
      <c r="Y993" s="86"/>
    </row>
    <row r="994" spans="1:25">
      <c r="A994" s="60"/>
      <c r="B994" s="61"/>
      <c r="C994" s="61"/>
      <c r="D994" s="61"/>
      <c r="E994" s="62"/>
      <c r="F994" s="63"/>
      <c r="G994" s="64"/>
      <c r="H994" s="65"/>
      <c r="I994" s="65"/>
      <c r="J994" s="77"/>
      <c r="K994" s="64"/>
      <c r="L994" s="64"/>
      <c r="M994" s="64"/>
      <c r="N994" s="64"/>
      <c r="O994" s="64"/>
      <c r="P994" s="64"/>
      <c r="Q994" s="64"/>
      <c r="R994" s="83"/>
      <c r="S994" s="83"/>
      <c r="T994" s="64"/>
      <c r="U994" s="64"/>
      <c r="V994" s="84"/>
      <c r="W994" s="85"/>
      <c r="X994" s="86"/>
      <c r="Y994" s="86"/>
    </row>
    <row r="995" spans="1:25">
      <c r="A995" s="60"/>
      <c r="B995" s="61"/>
      <c r="C995" s="61"/>
      <c r="D995" s="61"/>
      <c r="E995" s="62"/>
      <c r="F995" s="63"/>
      <c r="G995" s="64"/>
      <c r="H995" s="65"/>
      <c r="I995" s="65"/>
      <c r="J995" s="77"/>
      <c r="K995" s="64"/>
      <c r="L995" s="64"/>
      <c r="M995" s="64"/>
      <c r="N995" s="64"/>
      <c r="O995" s="64"/>
      <c r="P995" s="64"/>
      <c r="Q995" s="64"/>
      <c r="R995" s="83"/>
      <c r="S995" s="83"/>
      <c r="T995" s="64"/>
      <c r="U995" s="64"/>
      <c r="V995" s="84"/>
      <c r="W995" s="85"/>
      <c r="X995" s="86"/>
      <c r="Y995" s="86"/>
    </row>
    <row r="996" spans="1:25">
      <c r="A996" s="60"/>
      <c r="B996" s="61"/>
      <c r="C996" s="61"/>
      <c r="D996" s="61"/>
      <c r="E996" s="62"/>
      <c r="F996" s="63"/>
      <c r="G996" s="64"/>
      <c r="H996" s="65"/>
      <c r="I996" s="65"/>
      <c r="J996" s="77"/>
      <c r="K996" s="64"/>
      <c r="L996" s="64"/>
      <c r="M996" s="64"/>
      <c r="N996" s="64"/>
      <c r="O996" s="64"/>
      <c r="P996" s="64"/>
      <c r="Q996" s="64"/>
      <c r="R996" s="83"/>
      <c r="S996" s="83"/>
      <c r="T996" s="64"/>
      <c r="U996" s="64"/>
      <c r="V996" s="84"/>
      <c r="W996" s="85"/>
      <c r="X996" s="86"/>
      <c r="Y996" s="86"/>
    </row>
    <row r="997" spans="1:25">
      <c r="A997" s="60"/>
      <c r="B997" s="61"/>
      <c r="C997" s="61"/>
      <c r="D997" s="61"/>
      <c r="E997" s="62"/>
      <c r="F997" s="63"/>
      <c r="G997" s="64"/>
      <c r="H997" s="65"/>
      <c r="I997" s="65"/>
      <c r="J997" s="77"/>
      <c r="K997" s="64"/>
      <c r="L997" s="64"/>
      <c r="M997" s="64"/>
      <c r="N997" s="64"/>
      <c r="O997" s="64"/>
      <c r="P997" s="64"/>
      <c r="Q997" s="64"/>
      <c r="R997" s="83"/>
      <c r="S997" s="83"/>
      <c r="T997" s="64"/>
      <c r="U997" s="64"/>
      <c r="V997" s="84"/>
      <c r="W997" s="85"/>
      <c r="X997" s="86"/>
      <c r="Y997" s="86"/>
    </row>
    <row r="998" spans="1:25">
      <c r="A998" s="60"/>
      <c r="B998" s="61"/>
      <c r="C998" s="61"/>
      <c r="D998" s="61"/>
      <c r="E998" s="62"/>
      <c r="F998" s="63"/>
      <c r="G998" s="64"/>
      <c r="H998" s="65"/>
      <c r="I998" s="65"/>
      <c r="J998" s="77"/>
      <c r="K998" s="64"/>
      <c r="L998" s="64"/>
      <c r="M998" s="64"/>
      <c r="N998" s="64"/>
      <c r="O998" s="64"/>
      <c r="P998" s="64"/>
      <c r="Q998" s="64"/>
      <c r="R998" s="83"/>
      <c r="S998" s="83"/>
      <c r="T998" s="64"/>
      <c r="U998" s="64"/>
      <c r="V998" s="84"/>
      <c r="W998" s="85"/>
      <c r="X998" s="86"/>
      <c r="Y998" s="86"/>
    </row>
    <row r="999" spans="1:25">
      <c r="A999" s="60"/>
      <c r="B999" s="61"/>
      <c r="C999" s="61"/>
      <c r="D999" s="61"/>
      <c r="E999" s="62"/>
      <c r="F999" s="63"/>
      <c r="G999" s="64"/>
      <c r="H999" s="65"/>
      <c r="I999" s="65"/>
      <c r="J999" s="77"/>
      <c r="K999" s="64"/>
      <c r="L999" s="64"/>
      <c r="M999" s="64"/>
      <c r="N999" s="64"/>
      <c r="O999" s="64"/>
      <c r="P999" s="64"/>
      <c r="Q999" s="64"/>
      <c r="R999" s="83"/>
      <c r="S999" s="83"/>
      <c r="T999" s="64"/>
      <c r="U999" s="64"/>
      <c r="V999" s="84"/>
      <c r="W999" s="85"/>
      <c r="X999" s="86"/>
      <c r="Y999" s="86"/>
    </row>
    <row r="1000" spans="1:25">
      <c r="A1000" s="60"/>
      <c r="B1000" s="61"/>
      <c r="C1000" s="61"/>
      <c r="D1000" s="61"/>
      <c r="E1000" s="62"/>
      <c r="F1000" s="63"/>
      <c r="G1000" s="64"/>
      <c r="H1000" s="65"/>
      <c r="I1000" s="65"/>
      <c r="J1000" s="77"/>
      <c r="K1000" s="64"/>
      <c r="L1000" s="64"/>
      <c r="M1000" s="64"/>
      <c r="N1000" s="64"/>
      <c r="O1000" s="64"/>
      <c r="P1000" s="64"/>
      <c r="Q1000" s="64"/>
      <c r="R1000" s="83"/>
      <c r="S1000" s="83"/>
      <c r="T1000" s="64"/>
      <c r="U1000" s="64"/>
      <c r="V1000" s="84"/>
      <c r="W1000" s="85"/>
      <c r="X1000" s="86"/>
      <c r="Y1000" s="86"/>
    </row>
    <row r="1001" spans="1:25">
      <c r="A1001" s="60"/>
      <c r="B1001" s="61"/>
      <c r="C1001" s="61"/>
      <c r="D1001" s="61"/>
      <c r="E1001" s="62"/>
      <c r="F1001" s="63"/>
      <c r="G1001" s="64"/>
      <c r="H1001" s="65"/>
      <c r="I1001" s="65"/>
      <c r="J1001" s="77"/>
      <c r="K1001" s="64"/>
      <c r="L1001" s="64"/>
      <c r="M1001" s="64"/>
      <c r="N1001" s="64"/>
      <c r="O1001" s="64"/>
      <c r="P1001" s="64"/>
      <c r="Q1001" s="64"/>
      <c r="R1001" s="83"/>
      <c r="S1001" s="83"/>
      <c r="T1001" s="64"/>
      <c r="U1001" s="64"/>
      <c r="V1001" s="84"/>
      <c r="W1001" s="85"/>
      <c r="X1001" s="86"/>
      <c r="Y1001" s="86"/>
    </row>
    <row r="1002" spans="1:25">
      <c r="A1002" s="60"/>
      <c r="B1002" s="61"/>
      <c r="C1002" s="61"/>
      <c r="D1002" s="61"/>
      <c r="E1002" s="62"/>
      <c r="F1002" s="63"/>
      <c r="G1002" s="64"/>
      <c r="H1002" s="65"/>
      <c r="I1002" s="65"/>
      <c r="J1002" s="77"/>
      <c r="K1002" s="64"/>
      <c r="L1002" s="64"/>
      <c r="M1002" s="64"/>
      <c r="N1002" s="64"/>
      <c r="O1002" s="64"/>
      <c r="P1002" s="64"/>
      <c r="Q1002" s="64"/>
      <c r="R1002" s="83"/>
      <c r="S1002" s="83"/>
      <c r="T1002" s="64"/>
      <c r="U1002" s="64"/>
      <c r="V1002" s="84"/>
      <c r="W1002" s="85"/>
      <c r="X1002" s="86"/>
      <c r="Y1002" s="86"/>
    </row>
    <row r="1003" spans="1:25">
      <c r="A1003" s="60"/>
      <c r="B1003" s="61"/>
      <c r="C1003" s="61"/>
      <c r="D1003" s="61"/>
      <c r="E1003" s="62"/>
      <c r="F1003" s="63"/>
      <c r="G1003" s="64"/>
      <c r="H1003" s="65"/>
      <c r="I1003" s="65"/>
      <c r="J1003" s="77"/>
      <c r="K1003" s="64"/>
      <c r="L1003" s="64"/>
      <c r="M1003" s="64"/>
      <c r="N1003" s="64"/>
      <c r="O1003" s="64"/>
      <c r="P1003" s="64"/>
      <c r="Q1003" s="64"/>
      <c r="R1003" s="83"/>
      <c r="S1003" s="83"/>
      <c r="T1003" s="64"/>
      <c r="U1003" s="64"/>
      <c r="V1003" s="84"/>
      <c r="W1003" s="85"/>
      <c r="X1003" s="86"/>
      <c r="Y1003" s="86"/>
    </row>
    <row r="1004" spans="1:25">
      <c r="A1004" s="60"/>
      <c r="B1004" s="61"/>
      <c r="C1004" s="61"/>
      <c r="D1004" s="61"/>
      <c r="E1004" s="62"/>
      <c r="F1004" s="63"/>
      <c r="G1004" s="64"/>
      <c r="H1004" s="65"/>
      <c r="I1004" s="65"/>
      <c r="J1004" s="77"/>
      <c r="K1004" s="64"/>
      <c r="L1004" s="64"/>
      <c r="M1004" s="64"/>
      <c r="N1004" s="64"/>
      <c r="O1004" s="64"/>
      <c r="P1004" s="64"/>
      <c r="Q1004" s="64"/>
      <c r="R1004" s="83"/>
      <c r="S1004" s="83"/>
      <c r="T1004" s="64"/>
      <c r="U1004" s="64"/>
      <c r="V1004" s="84"/>
      <c r="W1004" s="85"/>
      <c r="X1004" s="86"/>
      <c r="Y1004" s="86"/>
    </row>
    <row r="1005" spans="1:25">
      <c r="A1005" s="60"/>
      <c r="B1005" s="61"/>
      <c r="C1005" s="61"/>
      <c r="D1005" s="61"/>
      <c r="E1005" s="62"/>
      <c r="F1005" s="63"/>
      <c r="G1005" s="64"/>
      <c r="H1005" s="65"/>
      <c r="I1005" s="65"/>
      <c r="J1005" s="77"/>
      <c r="K1005" s="64"/>
      <c r="L1005" s="64"/>
      <c r="M1005" s="64"/>
      <c r="N1005" s="64"/>
      <c r="O1005" s="64"/>
      <c r="P1005" s="64"/>
      <c r="Q1005" s="64"/>
      <c r="R1005" s="83"/>
      <c r="S1005" s="83"/>
      <c r="T1005" s="64"/>
      <c r="U1005" s="64"/>
      <c r="V1005" s="84"/>
      <c r="W1005" s="85"/>
      <c r="X1005" s="86"/>
      <c r="Y1005" s="86"/>
    </row>
    <row r="1006" spans="1:25">
      <c r="A1006" s="60"/>
      <c r="B1006" s="61"/>
      <c r="C1006" s="61"/>
      <c r="D1006" s="61"/>
      <c r="E1006" s="62"/>
      <c r="F1006" s="63"/>
      <c r="G1006" s="64"/>
      <c r="H1006" s="65"/>
      <c r="I1006" s="65"/>
      <c r="J1006" s="77"/>
      <c r="K1006" s="64"/>
      <c r="L1006" s="64"/>
      <c r="M1006" s="64"/>
      <c r="N1006" s="64"/>
      <c r="O1006" s="64"/>
      <c r="P1006" s="64"/>
      <c r="Q1006" s="64"/>
      <c r="R1006" s="83"/>
      <c r="S1006" s="83"/>
      <c r="T1006" s="64"/>
      <c r="U1006" s="64"/>
      <c r="V1006" s="84"/>
      <c r="W1006" s="85"/>
      <c r="X1006" s="86"/>
      <c r="Y1006" s="86"/>
    </row>
    <row r="1007" spans="1:25">
      <c r="A1007" s="60"/>
      <c r="B1007" s="61"/>
      <c r="C1007" s="61"/>
      <c r="D1007" s="61"/>
      <c r="E1007" s="62"/>
      <c r="F1007" s="63"/>
      <c r="G1007" s="64"/>
      <c r="H1007" s="65"/>
      <c r="I1007" s="65"/>
      <c r="J1007" s="77"/>
      <c r="K1007" s="64"/>
      <c r="L1007" s="64"/>
      <c r="M1007" s="64"/>
      <c r="N1007" s="64"/>
      <c r="O1007" s="64"/>
      <c r="P1007" s="64"/>
      <c r="Q1007" s="64"/>
      <c r="R1007" s="83"/>
      <c r="S1007" s="83"/>
      <c r="T1007" s="64"/>
      <c r="U1007" s="64"/>
      <c r="V1007" s="84"/>
      <c r="W1007" s="85"/>
      <c r="X1007" s="86"/>
      <c r="Y1007" s="86"/>
    </row>
    <row r="1008" spans="1:25">
      <c r="A1008" s="60"/>
      <c r="B1008" s="61"/>
      <c r="C1008" s="61"/>
      <c r="D1008" s="61"/>
      <c r="E1008" s="62"/>
      <c r="F1008" s="63"/>
      <c r="G1008" s="64"/>
      <c r="H1008" s="65"/>
      <c r="I1008" s="65"/>
      <c r="J1008" s="77"/>
      <c r="K1008" s="64"/>
      <c r="L1008" s="64"/>
      <c r="M1008" s="64"/>
      <c r="N1008" s="64"/>
      <c r="O1008" s="64"/>
      <c r="P1008" s="64"/>
      <c r="Q1008" s="64"/>
      <c r="R1008" s="83"/>
      <c r="S1008" s="83"/>
      <c r="T1008" s="64"/>
      <c r="U1008" s="64"/>
      <c r="V1008" s="84"/>
      <c r="W1008" s="85"/>
      <c r="X1008" s="86"/>
      <c r="Y1008" s="86"/>
    </row>
    <row r="1009" spans="1:25">
      <c r="A1009" s="60"/>
      <c r="B1009" s="61"/>
      <c r="C1009" s="61"/>
      <c r="D1009" s="61"/>
      <c r="E1009" s="62"/>
      <c r="F1009" s="63"/>
      <c r="G1009" s="64"/>
      <c r="H1009" s="65"/>
      <c r="I1009" s="65"/>
      <c r="J1009" s="77"/>
      <c r="K1009" s="64"/>
      <c r="L1009" s="64"/>
      <c r="M1009" s="64"/>
      <c r="N1009" s="64"/>
      <c r="O1009" s="64"/>
      <c r="P1009" s="64"/>
      <c r="Q1009" s="64"/>
      <c r="R1009" s="83"/>
      <c r="S1009" s="83"/>
      <c r="T1009" s="64"/>
      <c r="U1009" s="64"/>
      <c r="V1009" s="84"/>
      <c r="W1009" s="85"/>
      <c r="X1009" s="86"/>
      <c r="Y1009" s="86"/>
    </row>
    <row r="1010" spans="1:25">
      <c r="A1010" s="60"/>
      <c r="B1010" s="61"/>
      <c r="C1010" s="61"/>
      <c r="D1010" s="61"/>
      <c r="E1010" s="62"/>
      <c r="F1010" s="63"/>
      <c r="G1010" s="64"/>
      <c r="H1010" s="65"/>
      <c r="I1010" s="65"/>
      <c r="J1010" s="77"/>
      <c r="K1010" s="64"/>
      <c r="L1010" s="64"/>
      <c r="M1010" s="64"/>
      <c r="N1010" s="64"/>
      <c r="O1010" s="64"/>
      <c r="P1010" s="64"/>
      <c r="Q1010" s="64"/>
      <c r="R1010" s="83"/>
      <c r="S1010" s="83"/>
      <c r="T1010" s="64"/>
      <c r="U1010" s="64"/>
      <c r="V1010" s="84"/>
      <c r="W1010" s="85"/>
      <c r="X1010" s="86"/>
      <c r="Y1010" s="86"/>
    </row>
    <row r="1011" spans="1:25">
      <c r="A1011" s="60"/>
      <c r="B1011" s="61"/>
      <c r="C1011" s="61"/>
      <c r="D1011" s="61"/>
      <c r="E1011" s="62"/>
      <c r="F1011" s="63"/>
      <c r="G1011" s="64"/>
      <c r="H1011" s="65"/>
      <c r="I1011" s="65"/>
      <c r="J1011" s="77"/>
      <c r="K1011" s="64"/>
      <c r="L1011" s="64"/>
      <c r="M1011" s="64"/>
      <c r="N1011" s="64"/>
      <c r="O1011" s="64"/>
      <c r="P1011" s="64"/>
      <c r="Q1011" s="64"/>
      <c r="R1011" s="83"/>
      <c r="S1011" s="83"/>
      <c r="T1011" s="64"/>
      <c r="U1011" s="64"/>
      <c r="V1011" s="84"/>
      <c r="W1011" s="85"/>
      <c r="X1011" s="86"/>
      <c r="Y1011" s="86"/>
    </row>
    <row r="1012" spans="1:25">
      <c r="A1012" s="60"/>
      <c r="B1012" s="61"/>
      <c r="C1012" s="61"/>
      <c r="D1012" s="61"/>
      <c r="E1012" s="62"/>
      <c r="F1012" s="63"/>
      <c r="G1012" s="64"/>
      <c r="H1012" s="65"/>
      <c r="I1012" s="65"/>
      <c r="J1012" s="77"/>
      <c r="K1012" s="64"/>
      <c r="L1012" s="64"/>
      <c r="M1012" s="64"/>
      <c r="N1012" s="64"/>
      <c r="O1012" s="64"/>
      <c r="P1012" s="64"/>
      <c r="Q1012" s="64"/>
      <c r="R1012" s="83"/>
      <c r="S1012" s="83"/>
      <c r="T1012" s="64"/>
      <c r="U1012" s="64"/>
      <c r="V1012" s="84"/>
      <c r="W1012" s="85"/>
      <c r="X1012" s="86"/>
      <c r="Y1012" s="86"/>
    </row>
    <row r="1013" spans="1:25">
      <c r="A1013" s="60"/>
      <c r="B1013" s="61"/>
      <c r="C1013" s="61"/>
      <c r="D1013" s="61"/>
      <c r="E1013" s="62"/>
      <c r="F1013" s="63"/>
      <c r="G1013" s="64"/>
      <c r="H1013" s="65"/>
      <c r="I1013" s="65"/>
      <c r="J1013" s="77"/>
      <c r="K1013" s="64"/>
      <c r="L1013" s="64"/>
      <c r="M1013" s="64"/>
      <c r="N1013" s="64"/>
      <c r="O1013" s="64"/>
      <c r="P1013" s="64"/>
      <c r="Q1013" s="64"/>
      <c r="R1013" s="83"/>
      <c r="S1013" s="83"/>
      <c r="T1013" s="64"/>
      <c r="U1013" s="64"/>
      <c r="V1013" s="84"/>
      <c r="W1013" s="85"/>
      <c r="X1013" s="86"/>
      <c r="Y1013" s="86"/>
    </row>
    <row r="1014" spans="1:25">
      <c r="A1014" s="60"/>
      <c r="B1014" s="61"/>
      <c r="C1014" s="61"/>
      <c r="D1014" s="61"/>
      <c r="E1014" s="62"/>
      <c r="F1014" s="63"/>
      <c r="G1014" s="64"/>
      <c r="H1014" s="65"/>
      <c r="I1014" s="65"/>
      <c r="J1014" s="77"/>
      <c r="K1014" s="64"/>
      <c r="L1014" s="64"/>
      <c r="M1014" s="64"/>
      <c r="N1014" s="64"/>
      <c r="O1014" s="64"/>
      <c r="P1014" s="64"/>
      <c r="Q1014" s="64"/>
      <c r="R1014" s="83"/>
      <c r="S1014" s="83"/>
      <c r="T1014" s="64"/>
      <c r="U1014" s="64"/>
      <c r="V1014" s="84"/>
      <c r="W1014" s="85"/>
      <c r="X1014" s="86"/>
      <c r="Y1014" s="86"/>
    </row>
    <row r="1015" spans="1:25">
      <c r="A1015" s="60"/>
      <c r="B1015" s="61"/>
      <c r="C1015" s="61"/>
      <c r="D1015" s="61"/>
      <c r="E1015" s="62"/>
      <c r="F1015" s="63"/>
      <c r="G1015" s="64"/>
      <c r="H1015" s="65"/>
      <c r="I1015" s="65"/>
      <c r="J1015" s="77"/>
      <c r="K1015" s="64"/>
      <c r="L1015" s="64"/>
      <c r="M1015" s="64"/>
      <c r="N1015" s="64"/>
      <c r="O1015" s="64"/>
      <c r="P1015" s="64"/>
      <c r="Q1015" s="64"/>
      <c r="R1015" s="83"/>
      <c r="S1015" s="83"/>
      <c r="T1015" s="64"/>
      <c r="U1015" s="64"/>
      <c r="V1015" s="84"/>
      <c r="W1015" s="85"/>
      <c r="X1015" s="86"/>
      <c r="Y1015" s="86"/>
    </row>
    <row r="1016" spans="1:25">
      <c r="A1016" s="60"/>
      <c r="B1016" s="61"/>
      <c r="C1016" s="61"/>
      <c r="D1016" s="61"/>
      <c r="E1016" s="62"/>
      <c r="F1016" s="63"/>
      <c r="G1016" s="64"/>
      <c r="H1016" s="65"/>
      <c r="I1016" s="65"/>
      <c r="J1016" s="77"/>
      <c r="K1016" s="64"/>
      <c r="L1016" s="64"/>
      <c r="M1016" s="64"/>
      <c r="N1016" s="64"/>
      <c r="O1016" s="64"/>
      <c r="P1016" s="64"/>
      <c r="Q1016" s="64"/>
      <c r="R1016" s="83"/>
      <c r="S1016" s="83"/>
      <c r="T1016" s="64"/>
      <c r="U1016" s="64"/>
      <c r="V1016" s="84"/>
      <c r="W1016" s="85"/>
      <c r="X1016" s="86"/>
      <c r="Y1016" s="86"/>
    </row>
    <row r="1017" spans="1:25">
      <c r="A1017" s="60"/>
      <c r="B1017" s="61"/>
      <c r="C1017" s="61"/>
      <c r="D1017" s="61"/>
      <c r="E1017" s="62"/>
      <c r="F1017" s="63"/>
      <c r="G1017" s="64"/>
      <c r="H1017" s="65"/>
      <c r="I1017" s="65"/>
      <c r="J1017" s="77"/>
      <c r="K1017" s="64"/>
      <c r="L1017" s="64"/>
      <c r="M1017" s="64"/>
      <c r="N1017" s="64"/>
      <c r="O1017" s="64"/>
      <c r="P1017" s="64"/>
      <c r="Q1017" s="64"/>
      <c r="R1017" s="83"/>
      <c r="S1017" s="83"/>
      <c r="T1017" s="64"/>
      <c r="U1017" s="64"/>
      <c r="V1017" s="84"/>
      <c r="W1017" s="85"/>
      <c r="X1017" s="86"/>
      <c r="Y1017" s="86"/>
    </row>
    <row r="1018" spans="1:25">
      <c r="A1018" s="60"/>
      <c r="B1018" s="61"/>
      <c r="C1018" s="61"/>
      <c r="D1018" s="61"/>
      <c r="E1018" s="62"/>
      <c r="F1018" s="63"/>
      <c r="G1018" s="64"/>
      <c r="H1018" s="65"/>
      <c r="I1018" s="65"/>
      <c r="J1018" s="77"/>
      <c r="K1018" s="64"/>
      <c r="L1018" s="64"/>
      <c r="M1018" s="64"/>
      <c r="N1018" s="64"/>
      <c r="O1018" s="64"/>
      <c r="P1018" s="64"/>
      <c r="Q1018" s="64"/>
      <c r="R1018" s="83"/>
      <c r="S1018" s="83"/>
      <c r="T1018" s="64"/>
      <c r="U1018" s="64"/>
      <c r="V1018" s="84"/>
      <c r="W1018" s="85"/>
      <c r="X1018" s="86"/>
      <c r="Y1018" s="86"/>
    </row>
    <row r="1019" spans="1:25">
      <c r="A1019" s="60"/>
      <c r="B1019" s="61"/>
      <c r="C1019" s="61"/>
      <c r="D1019" s="61"/>
      <c r="E1019" s="62"/>
      <c r="F1019" s="63"/>
      <c r="G1019" s="64"/>
      <c r="H1019" s="65"/>
      <c r="I1019" s="65"/>
      <c r="J1019" s="77"/>
      <c r="K1019" s="64"/>
      <c r="L1019" s="64"/>
      <c r="M1019" s="64"/>
      <c r="N1019" s="64"/>
      <c r="O1019" s="64"/>
      <c r="P1019" s="64"/>
      <c r="Q1019" s="64"/>
      <c r="R1019" s="83"/>
      <c r="S1019" s="83"/>
      <c r="T1019" s="64"/>
      <c r="U1019" s="64"/>
      <c r="V1019" s="84"/>
      <c r="W1019" s="85"/>
      <c r="X1019" s="86"/>
      <c r="Y1019" s="86"/>
    </row>
    <row r="1020" spans="1:25">
      <c r="A1020" s="60"/>
      <c r="B1020" s="61"/>
      <c r="C1020" s="61"/>
      <c r="D1020" s="61"/>
      <c r="E1020" s="62"/>
      <c r="F1020" s="63"/>
      <c r="G1020" s="64"/>
      <c r="H1020" s="65"/>
      <c r="I1020" s="65"/>
      <c r="J1020" s="77"/>
      <c r="K1020" s="64"/>
      <c r="L1020" s="64"/>
      <c r="M1020" s="64"/>
      <c r="N1020" s="64"/>
      <c r="O1020" s="64"/>
      <c r="P1020" s="64"/>
      <c r="Q1020" s="64"/>
      <c r="R1020" s="83"/>
      <c r="S1020" s="83"/>
      <c r="T1020" s="64"/>
      <c r="U1020" s="64"/>
      <c r="V1020" s="84"/>
      <c r="W1020" s="85"/>
      <c r="X1020" s="86"/>
      <c r="Y1020" s="86"/>
    </row>
    <row r="1021" spans="1:25">
      <c r="A1021" s="60"/>
      <c r="B1021" s="61"/>
      <c r="C1021" s="61"/>
      <c r="D1021" s="61"/>
      <c r="E1021" s="62"/>
      <c r="F1021" s="63"/>
      <c r="G1021" s="64"/>
      <c r="H1021" s="65"/>
      <c r="I1021" s="65"/>
      <c r="J1021" s="77"/>
      <c r="K1021" s="64"/>
      <c r="L1021" s="64"/>
      <c r="M1021" s="64"/>
      <c r="N1021" s="64"/>
      <c r="O1021" s="64"/>
      <c r="P1021" s="64"/>
      <c r="Q1021" s="64"/>
      <c r="R1021" s="83"/>
      <c r="S1021" s="83"/>
      <c r="T1021" s="64"/>
      <c r="U1021" s="64"/>
      <c r="V1021" s="84"/>
      <c r="W1021" s="85"/>
      <c r="X1021" s="86"/>
      <c r="Y1021" s="86"/>
    </row>
    <row r="1022" spans="1:25">
      <c r="A1022" s="60"/>
      <c r="B1022" s="61"/>
      <c r="C1022" s="61"/>
      <c r="D1022" s="61"/>
      <c r="E1022" s="62"/>
      <c r="F1022" s="63"/>
      <c r="G1022" s="64"/>
      <c r="H1022" s="65"/>
      <c r="I1022" s="65"/>
      <c r="J1022" s="77"/>
      <c r="K1022" s="64"/>
      <c r="L1022" s="64"/>
      <c r="M1022" s="64"/>
      <c r="N1022" s="64"/>
      <c r="O1022" s="64"/>
      <c r="P1022" s="64"/>
      <c r="Q1022" s="64"/>
      <c r="R1022" s="83"/>
      <c r="S1022" s="83"/>
      <c r="T1022" s="64"/>
      <c r="U1022" s="64"/>
      <c r="V1022" s="84"/>
      <c r="W1022" s="85"/>
      <c r="X1022" s="86"/>
      <c r="Y1022" s="86"/>
    </row>
    <row r="1023" spans="1:25">
      <c r="A1023" s="60"/>
      <c r="B1023" s="61"/>
      <c r="C1023" s="61"/>
      <c r="D1023" s="61"/>
      <c r="E1023" s="62"/>
      <c r="F1023" s="63"/>
      <c r="G1023" s="64"/>
      <c r="H1023" s="65"/>
      <c r="I1023" s="65"/>
      <c r="J1023" s="77"/>
      <c r="K1023" s="64"/>
      <c r="L1023" s="64"/>
      <c r="M1023" s="64"/>
      <c r="N1023" s="64"/>
      <c r="O1023" s="64"/>
      <c r="P1023" s="64"/>
      <c r="Q1023" s="64"/>
      <c r="R1023" s="83"/>
      <c r="S1023" s="83"/>
      <c r="T1023" s="64"/>
      <c r="U1023" s="64"/>
      <c r="V1023" s="84"/>
      <c r="W1023" s="85"/>
      <c r="X1023" s="86"/>
      <c r="Y1023" s="86"/>
    </row>
    <row r="1024" spans="1:25">
      <c r="A1024" s="60"/>
      <c r="B1024" s="61"/>
      <c r="C1024" s="61"/>
      <c r="D1024" s="61"/>
      <c r="E1024" s="62"/>
      <c r="F1024" s="63"/>
      <c r="G1024" s="64"/>
      <c r="H1024" s="65"/>
      <c r="I1024" s="65"/>
      <c r="J1024" s="77"/>
      <c r="K1024" s="64"/>
      <c r="L1024" s="64"/>
      <c r="M1024" s="64"/>
      <c r="N1024" s="64"/>
      <c r="O1024" s="64"/>
      <c r="P1024" s="64"/>
      <c r="Q1024" s="64"/>
      <c r="R1024" s="83"/>
      <c r="S1024" s="83"/>
      <c r="T1024" s="64"/>
      <c r="U1024" s="64"/>
      <c r="V1024" s="84"/>
      <c r="W1024" s="85"/>
      <c r="X1024" s="86"/>
      <c r="Y1024" s="86"/>
    </row>
    <row r="1025" spans="1:25">
      <c r="A1025" s="60"/>
      <c r="B1025" s="61"/>
      <c r="C1025" s="61"/>
      <c r="D1025" s="61"/>
      <c r="E1025" s="62"/>
      <c r="F1025" s="63"/>
      <c r="G1025" s="64"/>
      <c r="H1025" s="65"/>
      <c r="I1025" s="65"/>
      <c r="J1025" s="77"/>
      <c r="K1025" s="64"/>
      <c r="L1025" s="64"/>
      <c r="M1025" s="64"/>
      <c r="N1025" s="64"/>
      <c r="O1025" s="64"/>
      <c r="P1025" s="64"/>
      <c r="Q1025" s="64"/>
      <c r="R1025" s="83"/>
      <c r="S1025" s="83"/>
      <c r="T1025" s="64"/>
      <c r="U1025" s="64"/>
      <c r="V1025" s="84"/>
      <c r="W1025" s="85"/>
      <c r="X1025" s="86"/>
      <c r="Y1025" s="86"/>
    </row>
    <row r="1026" spans="1:25">
      <c r="A1026" s="60"/>
      <c r="B1026" s="61"/>
      <c r="C1026" s="61"/>
      <c r="D1026" s="61"/>
      <c r="E1026" s="62"/>
      <c r="F1026" s="63"/>
      <c r="G1026" s="64"/>
      <c r="H1026" s="65"/>
      <c r="I1026" s="65"/>
      <c r="J1026" s="77"/>
      <c r="K1026" s="64"/>
      <c r="L1026" s="64"/>
      <c r="M1026" s="64"/>
      <c r="N1026" s="64"/>
      <c r="O1026" s="64"/>
      <c r="P1026" s="64"/>
      <c r="Q1026" s="64"/>
      <c r="R1026" s="83"/>
      <c r="S1026" s="83"/>
      <c r="T1026" s="64"/>
      <c r="U1026" s="64"/>
      <c r="V1026" s="84"/>
      <c r="W1026" s="85"/>
      <c r="X1026" s="86"/>
      <c r="Y1026" s="86"/>
    </row>
    <row r="1027" spans="1:25">
      <c r="A1027" s="60"/>
      <c r="B1027" s="61"/>
      <c r="C1027" s="61"/>
      <c r="D1027" s="61"/>
      <c r="E1027" s="62"/>
      <c r="F1027" s="63"/>
      <c r="G1027" s="64"/>
      <c r="H1027" s="65"/>
      <c r="I1027" s="65"/>
      <c r="J1027" s="77"/>
      <c r="K1027" s="64"/>
      <c r="L1027" s="64"/>
      <c r="M1027" s="64"/>
      <c r="N1027" s="64"/>
      <c r="O1027" s="64"/>
      <c r="P1027" s="64"/>
      <c r="Q1027" s="64"/>
      <c r="R1027" s="83"/>
      <c r="S1027" s="83"/>
      <c r="T1027" s="64"/>
      <c r="U1027" s="64"/>
      <c r="V1027" s="84"/>
      <c r="W1027" s="85"/>
      <c r="X1027" s="86"/>
      <c r="Y1027" s="86"/>
    </row>
    <row r="1028" spans="1:25">
      <c r="A1028" s="60"/>
      <c r="B1028" s="61"/>
      <c r="C1028" s="61"/>
      <c r="D1028" s="61"/>
      <c r="E1028" s="62"/>
      <c r="F1028" s="63"/>
      <c r="G1028" s="64"/>
      <c r="H1028" s="65"/>
      <c r="I1028" s="65"/>
      <c r="J1028" s="77"/>
      <c r="K1028" s="64"/>
      <c r="L1028" s="64"/>
      <c r="M1028" s="64"/>
      <c r="N1028" s="64"/>
      <c r="O1028" s="64"/>
      <c r="P1028" s="64"/>
      <c r="Q1028" s="64"/>
      <c r="R1028" s="83"/>
      <c r="S1028" s="83"/>
      <c r="T1028" s="64"/>
      <c r="U1028" s="64"/>
      <c r="V1028" s="84"/>
      <c r="W1028" s="85"/>
      <c r="X1028" s="86"/>
      <c r="Y1028" s="86"/>
    </row>
    <row r="1029" spans="1:25">
      <c r="A1029" s="60"/>
      <c r="B1029" s="61"/>
      <c r="C1029" s="61"/>
      <c r="D1029" s="61"/>
      <c r="E1029" s="62"/>
      <c r="F1029" s="63"/>
      <c r="G1029" s="64"/>
      <c r="H1029" s="65"/>
      <c r="I1029" s="65"/>
      <c r="J1029" s="77"/>
      <c r="K1029" s="64"/>
      <c r="L1029" s="64"/>
      <c r="M1029" s="64"/>
      <c r="N1029" s="64"/>
      <c r="O1029" s="64"/>
      <c r="P1029" s="64"/>
      <c r="Q1029" s="64"/>
      <c r="R1029" s="83"/>
      <c r="S1029" s="83"/>
      <c r="T1029" s="64"/>
      <c r="U1029" s="64"/>
      <c r="V1029" s="84"/>
      <c r="W1029" s="85"/>
      <c r="X1029" s="86"/>
      <c r="Y1029" s="86"/>
    </row>
    <row r="1030" spans="1:25">
      <c r="A1030" s="60"/>
      <c r="B1030" s="61"/>
      <c r="C1030" s="61"/>
      <c r="D1030" s="61"/>
      <c r="E1030" s="62"/>
      <c r="F1030" s="63"/>
      <c r="G1030" s="64"/>
      <c r="H1030" s="65"/>
      <c r="I1030" s="65"/>
      <c r="J1030" s="77"/>
      <c r="K1030" s="64"/>
      <c r="L1030" s="64"/>
      <c r="M1030" s="64"/>
      <c r="N1030" s="64"/>
      <c r="O1030" s="64"/>
      <c r="P1030" s="64"/>
      <c r="Q1030" s="64"/>
      <c r="R1030" s="83"/>
      <c r="S1030" s="83"/>
      <c r="T1030" s="64"/>
      <c r="U1030" s="64"/>
      <c r="V1030" s="84"/>
      <c r="W1030" s="85"/>
      <c r="X1030" s="86"/>
      <c r="Y1030" s="86"/>
    </row>
    <row r="1031" spans="1:25">
      <c r="A1031" s="60"/>
      <c r="B1031" s="61"/>
      <c r="C1031" s="61"/>
      <c r="D1031" s="61"/>
      <c r="E1031" s="62"/>
      <c r="F1031" s="63"/>
      <c r="G1031" s="64"/>
      <c r="H1031" s="65"/>
      <c r="I1031" s="65"/>
      <c r="J1031" s="77"/>
      <c r="K1031" s="64"/>
      <c r="L1031" s="64"/>
      <c r="M1031" s="64"/>
      <c r="N1031" s="64"/>
      <c r="O1031" s="64"/>
      <c r="P1031" s="64"/>
      <c r="Q1031" s="64"/>
      <c r="R1031" s="83"/>
      <c r="S1031" s="83"/>
      <c r="T1031" s="64"/>
      <c r="U1031" s="64"/>
      <c r="V1031" s="84"/>
      <c r="W1031" s="85"/>
      <c r="X1031" s="86"/>
      <c r="Y1031" s="86"/>
    </row>
    <row r="1032" spans="1:25">
      <c r="A1032" s="60"/>
      <c r="E1032" s="101"/>
      <c r="F1032" s="63"/>
      <c r="G1032" s="64"/>
      <c r="H1032" s="65"/>
      <c r="I1032" s="65"/>
      <c r="J1032" s="77"/>
      <c r="K1032" s="64"/>
      <c r="L1032" s="64"/>
      <c r="M1032" s="64"/>
      <c r="N1032" s="64"/>
      <c r="O1032" s="64"/>
      <c r="P1032" s="64"/>
      <c r="Q1032" s="64"/>
      <c r="R1032" s="83"/>
      <c r="S1032" s="83"/>
      <c r="T1032" s="64"/>
      <c r="U1032" s="64"/>
      <c r="V1032" s="84"/>
      <c r="W1032" s="85"/>
      <c r="X1032" s="86"/>
      <c r="Y1032" s="86"/>
    </row>
    <row r="1033" spans="1:25">
      <c r="A1033" s="60"/>
      <c r="B1033" s="61"/>
      <c r="C1033" s="61"/>
      <c r="D1033" s="61"/>
      <c r="E1033" s="62"/>
      <c r="F1033" s="63"/>
      <c r="G1033" s="64"/>
      <c r="H1033" s="65"/>
      <c r="I1033" s="65"/>
      <c r="J1033" s="77"/>
      <c r="K1033" s="64"/>
      <c r="L1033" s="64"/>
      <c r="M1033" s="64"/>
      <c r="N1033" s="64"/>
      <c r="O1033" s="64"/>
      <c r="P1033" s="64"/>
      <c r="Q1033" s="64"/>
      <c r="R1033" s="83"/>
      <c r="S1033" s="83"/>
      <c r="T1033" s="64"/>
      <c r="U1033" s="64"/>
      <c r="V1033" s="84"/>
      <c r="W1033" s="85"/>
      <c r="X1033" s="86"/>
      <c r="Y1033" s="86"/>
    </row>
    <row r="1034" spans="1:25">
      <c r="A1034" s="60"/>
      <c r="B1034" s="61"/>
      <c r="C1034" s="61"/>
      <c r="D1034" s="61"/>
      <c r="E1034" s="62"/>
      <c r="F1034" s="63"/>
      <c r="G1034" s="64"/>
      <c r="H1034" s="65"/>
      <c r="I1034" s="65"/>
      <c r="J1034" s="77"/>
      <c r="K1034" s="64"/>
      <c r="L1034" s="64"/>
      <c r="M1034" s="64"/>
      <c r="N1034" s="64"/>
      <c r="O1034" s="64"/>
      <c r="P1034" s="64"/>
      <c r="Q1034" s="64"/>
      <c r="R1034" s="83"/>
      <c r="S1034" s="83"/>
      <c r="T1034" s="64"/>
      <c r="U1034" s="64"/>
      <c r="V1034" s="84"/>
      <c r="W1034" s="85"/>
      <c r="X1034" s="86"/>
      <c r="Y1034" s="86"/>
    </row>
    <row r="1035" spans="1:25">
      <c r="A1035" s="60"/>
      <c r="B1035" s="61"/>
      <c r="C1035" s="61"/>
      <c r="D1035" s="61"/>
      <c r="E1035" s="62"/>
      <c r="F1035" s="63"/>
      <c r="G1035" s="64"/>
      <c r="H1035" s="65"/>
      <c r="I1035" s="65"/>
      <c r="J1035" s="77"/>
      <c r="K1035" s="64"/>
      <c r="L1035" s="64"/>
      <c r="M1035" s="64"/>
      <c r="N1035" s="64"/>
      <c r="O1035" s="64"/>
      <c r="P1035" s="64"/>
      <c r="Q1035" s="64"/>
      <c r="R1035" s="83"/>
      <c r="S1035" s="83"/>
      <c r="T1035" s="64"/>
      <c r="U1035" s="64"/>
      <c r="V1035" s="84"/>
      <c r="W1035" s="85"/>
      <c r="X1035" s="86"/>
      <c r="Y1035" s="86"/>
    </row>
    <row r="1036" spans="1:25">
      <c r="A1036" s="60"/>
      <c r="B1036" s="61"/>
      <c r="C1036" s="61"/>
      <c r="D1036" s="61"/>
      <c r="E1036" s="62"/>
      <c r="F1036" s="63"/>
      <c r="G1036" s="64"/>
      <c r="H1036" s="65"/>
      <c r="I1036" s="65"/>
      <c r="J1036" s="77"/>
      <c r="K1036" s="64"/>
      <c r="L1036" s="64"/>
      <c r="M1036" s="64"/>
      <c r="N1036" s="64"/>
      <c r="O1036" s="64"/>
      <c r="P1036" s="64"/>
      <c r="Q1036" s="64"/>
      <c r="R1036" s="83"/>
      <c r="S1036" s="83"/>
      <c r="T1036" s="64"/>
      <c r="U1036" s="64"/>
      <c r="V1036" s="84"/>
      <c r="W1036" s="85"/>
      <c r="X1036" s="86"/>
      <c r="Y1036" s="86"/>
    </row>
    <row r="1037" spans="1:25">
      <c r="A1037" s="60"/>
      <c r="B1037" s="61"/>
      <c r="C1037" s="61"/>
      <c r="D1037" s="61"/>
      <c r="E1037" s="62"/>
      <c r="F1037" s="63"/>
      <c r="G1037" s="64"/>
      <c r="H1037" s="65"/>
      <c r="I1037" s="65"/>
      <c r="J1037" s="77"/>
      <c r="K1037" s="64"/>
      <c r="L1037" s="64"/>
      <c r="M1037" s="64"/>
      <c r="N1037" s="64"/>
      <c r="O1037" s="64"/>
      <c r="P1037" s="64"/>
      <c r="Q1037" s="64"/>
      <c r="R1037" s="83"/>
      <c r="S1037" s="83"/>
      <c r="T1037" s="64"/>
      <c r="U1037" s="64"/>
      <c r="V1037" s="84"/>
      <c r="W1037" s="85"/>
      <c r="X1037" s="86"/>
      <c r="Y1037" s="86"/>
    </row>
    <row r="1038" spans="1:25">
      <c r="A1038" s="60"/>
      <c r="B1038" s="61"/>
      <c r="C1038" s="61"/>
      <c r="D1038" s="61"/>
      <c r="E1038" s="62"/>
      <c r="F1038" s="63"/>
      <c r="G1038" s="64"/>
      <c r="H1038" s="65"/>
      <c r="I1038" s="65"/>
      <c r="J1038" s="77"/>
      <c r="K1038" s="64"/>
      <c r="L1038" s="64"/>
      <c r="M1038" s="64"/>
      <c r="N1038" s="64"/>
      <c r="O1038" s="64"/>
      <c r="P1038" s="64"/>
      <c r="Q1038" s="64"/>
      <c r="R1038" s="83"/>
      <c r="S1038" s="83"/>
      <c r="T1038" s="64"/>
      <c r="U1038" s="64"/>
      <c r="V1038" s="84"/>
      <c r="W1038" s="85"/>
      <c r="X1038" s="86"/>
      <c r="Y1038" s="86"/>
    </row>
    <row r="1039" spans="1:25">
      <c r="A1039" s="60"/>
      <c r="B1039" s="61"/>
      <c r="C1039" s="61"/>
      <c r="D1039" s="61"/>
      <c r="E1039" s="62"/>
      <c r="F1039" s="63"/>
      <c r="G1039" s="64"/>
      <c r="H1039" s="65"/>
      <c r="I1039" s="65"/>
      <c r="J1039" s="77"/>
      <c r="K1039" s="64"/>
      <c r="L1039" s="64"/>
      <c r="M1039" s="64"/>
      <c r="N1039" s="64"/>
      <c r="O1039" s="64"/>
      <c r="P1039" s="64"/>
      <c r="Q1039" s="64"/>
      <c r="R1039" s="83"/>
      <c r="S1039" s="83"/>
      <c r="T1039" s="64"/>
      <c r="U1039" s="64"/>
      <c r="V1039" s="84"/>
      <c r="W1039" s="85"/>
      <c r="X1039" s="86"/>
      <c r="Y1039" s="86"/>
    </row>
    <row r="1040" spans="1:25">
      <c r="A1040" s="60"/>
      <c r="B1040" s="61"/>
      <c r="C1040" s="61"/>
      <c r="D1040" s="61"/>
      <c r="E1040" s="62"/>
      <c r="F1040" s="63"/>
      <c r="G1040" s="64"/>
      <c r="H1040" s="65"/>
      <c r="I1040" s="65"/>
      <c r="J1040" s="77"/>
      <c r="K1040" s="64"/>
      <c r="L1040" s="64"/>
      <c r="M1040" s="64"/>
      <c r="N1040" s="64"/>
      <c r="O1040" s="64"/>
      <c r="P1040" s="64"/>
      <c r="Q1040" s="64"/>
      <c r="R1040" s="83"/>
      <c r="S1040" s="83"/>
      <c r="T1040" s="64"/>
      <c r="U1040" s="64"/>
      <c r="V1040" s="84"/>
      <c r="W1040" s="85"/>
      <c r="X1040" s="86"/>
      <c r="Y1040" s="86"/>
    </row>
    <row r="1041" spans="1:25">
      <c r="A1041" s="60"/>
      <c r="B1041" s="61"/>
      <c r="C1041" s="61"/>
      <c r="D1041" s="61"/>
      <c r="E1041" s="62"/>
      <c r="F1041" s="63"/>
      <c r="G1041" s="64"/>
      <c r="H1041" s="65"/>
      <c r="I1041" s="65"/>
      <c r="J1041" s="77"/>
      <c r="K1041" s="64"/>
      <c r="L1041" s="64"/>
      <c r="M1041" s="64"/>
      <c r="N1041" s="64"/>
      <c r="O1041" s="64"/>
      <c r="P1041" s="64"/>
      <c r="Q1041" s="64"/>
      <c r="R1041" s="83"/>
      <c r="S1041" s="83"/>
      <c r="T1041" s="64"/>
      <c r="U1041" s="64"/>
      <c r="V1041" s="84"/>
      <c r="W1041" s="85"/>
      <c r="X1041" s="86"/>
      <c r="Y1041" s="86"/>
    </row>
    <row r="1042" spans="1:25">
      <c r="A1042" s="60"/>
      <c r="B1042" s="61"/>
      <c r="C1042" s="61"/>
      <c r="D1042" s="61"/>
      <c r="E1042" s="62"/>
      <c r="F1042" s="63"/>
      <c r="G1042" s="64"/>
      <c r="H1042" s="65"/>
      <c r="I1042" s="65"/>
      <c r="J1042" s="77"/>
      <c r="K1042" s="64"/>
      <c r="L1042" s="64"/>
      <c r="M1042" s="64"/>
      <c r="N1042" s="64"/>
      <c r="O1042" s="64"/>
      <c r="P1042" s="64"/>
      <c r="Q1042" s="64"/>
      <c r="R1042" s="83"/>
      <c r="S1042" s="83"/>
      <c r="T1042" s="64"/>
      <c r="U1042" s="64"/>
      <c r="V1042" s="84"/>
      <c r="W1042" s="85"/>
      <c r="X1042" s="86"/>
      <c r="Y1042" s="86"/>
    </row>
    <row r="1043" spans="1:25">
      <c r="A1043" s="60"/>
      <c r="B1043" s="61"/>
      <c r="C1043" s="61"/>
      <c r="D1043" s="61"/>
      <c r="E1043" s="62"/>
      <c r="F1043" s="63"/>
      <c r="G1043" s="64"/>
      <c r="H1043" s="65"/>
      <c r="I1043" s="65"/>
      <c r="J1043" s="77"/>
      <c r="K1043" s="64"/>
      <c r="L1043" s="64"/>
      <c r="M1043" s="64"/>
      <c r="N1043" s="64"/>
      <c r="O1043" s="64"/>
      <c r="P1043" s="64"/>
      <c r="Q1043" s="64"/>
      <c r="R1043" s="83"/>
      <c r="S1043" s="83"/>
      <c r="T1043" s="64"/>
      <c r="U1043" s="64"/>
      <c r="V1043" s="84"/>
      <c r="W1043" s="85"/>
      <c r="X1043" s="86"/>
      <c r="Y1043" s="86"/>
    </row>
    <row r="1044" spans="1:25">
      <c r="A1044" s="60"/>
      <c r="B1044" s="61"/>
      <c r="C1044" s="61"/>
      <c r="D1044" s="61"/>
      <c r="E1044" s="62"/>
      <c r="F1044" s="63"/>
      <c r="G1044" s="64"/>
      <c r="H1044" s="65"/>
      <c r="I1044" s="65"/>
      <c r="J1044" s="77"/>
      <c r="K1044" s="64"/>
      <c r="L1044" s="64"/>
      <c r="M1044" s="64"/>
      <c r="N1044" s="64"/>
      <c r="O1044" s="64"/>
      <c r="P1044" s="64"/>
      <c r="Q1044" s="64"/>
      <c r="R1044" s="83"/>
      <c r="S1044" s="83"/>
      <c r="T1044" s="64"/>
      <c r="U1044" s="64"/>
      <c r="V1044" s="84"/>
      <c r="W1044" s="85"/>
      <c r="X1044" s="86"/>
      <c r="Y1044" s="86"/>
    </row>
    <row r="1045" spans="1:25">
      <c r="A1045" s="60"/>
      <c r="B1045" s="61"/>
      <c r="C1045" s="61"/>
      <c r="D1045" s="61"/>
      <c r="E1045" s="62"/>
      <c r="F1045" s="63"/>
      <c r="G1045" s="64"/>
      <c r="H1045" s="65"/>
      <c r="I1045" s="65"/>
      <c r="J1045" s="77"/>
      <c r="K1045" s="64"/>
      <c r="L1045" s="64"/>
      <c r="M1045" s="64"/>
      <c r="N1045" s="64"/>
      <c r="O1045" s="64"/>
      <c r="P1045" s="64"/>
      <c r="Q1045" s="64"/>
      <c r="R1045" s="83"/>
      <c r="S1045" s="83"/>
      <c r="T1045" s="64"/>
      <c r="U1045" s="64"/>
      <c r="V1045" s="84"/>
      <c r="W1045" s="85"/>
      <c r="X1045" s="86"/>
      <c r="Y1045" s="86"/>
    </row>
    <row r="1046" spans="1:25">
      <c r="A1046" s="60"/>
      <c r="B1046" s="61"/>
      <c r="C1046" s="61"/>
      <c r="D1046" s="61"/>
      <c r="E1046" s="62"/>
      <c r="F1046" s="63"/>
      <c r="G1046" s="64"/>
      <c r="H1046" s="65"/>
      <c r="I1046" s="65"/>
      <c r="J1046" s="77"/>
      <c r="K1046" s="64"/>
      <c r="L1046" s="64"/>
      <c r="M1046" s="64"/>
      <c r="N1046" s="64"/>
      <c r="O1046" s="64"/>
      <c r="P1046" s="64"/>
      <c r="Q1046" s="64"/>
      <c r="R1046" s="83"/>
      <c r="S1046" s="83"/>
      <c r="T1046" s="64"/>
      <c r="U1046" s="64"/>
      <c r="V1046" s="84"/>
      <c r="W1046" s="85"/>
      <c r="X1046" s="86"/>
      <c r="Y1046" s="86"/>
    </row>
    <row r="1047" spans="1:25">
      <c r="A1047" s="60"/>
      <c r="B1047" s="61"/>
      <c r="C1047" s="61"/>
      <c r="D1047" s="61"/>
      <c r="E1047" s="62"/>
      <c r="F1047" s="63"/>
      <c r="G1047" s="64"/>
      <c r="H1047" s="65"/>
      <c r="I1047" s="65"/>
      <c r="J1047" s="77"/>
      <c r="K1047" s="64"/>
      <c r="L1047" s="64"/>
      <c r="M1047" s="64"/>
      <c r="N1047" s="64"/>
      <c r="O1047" s="64"/>
      <c r="P1047" s="64"/>
      <c r="Q1047" s="64"/>
      <c r="R1047" s="83"/>
      <c r="S1047" s="83"/>
      <c r="T1047" s="64"/>
      <c r="U1047" s="64"/>
      <c r="V1047" s="84"/>
      <c r="W1047" s="85"/>
      <c r="X1047" s="86"/>
      <c r="Y1047" s="86"/>
    </row>
    <row r="1048" spans="1:25">
      <c r="A1048" s="60"/>
      <c r="B1048" s="61"/>
      <c r="C1048" s="61"/>
      <c r="D1048" s="61"/>
      <c r="E1048" s="62"/>
      <c r="F1048" s="63"/>
      <c r="G1048" s="64"/>
      <c r="H1048" s="65"/>
      <c r="I1048" s="65"/>
      <c r="J1048" s="77"/>
      <c r="K1048" s="64"/>
      <c r="L1048" s="64"/>
      <c r="M1048" s="64"/>
      <c r="N1048" s="64"/>
      <c r="O1048" s="64"/>
      <c r="P1048" s="64"/>
      <c r="Q1048" s="64"/>
      <c r="R1048" s="83"/>
      <c r="S1048" s="83"/>
      <c r="T1048" s="64"/>
      <c r="U1048" s="64"/>
      <c r="V1048" s="84"/>
      <c r="W1048" s="85"/>
      <c r="X1048" s="86"/>
      <c r="Y1048" s="86"/>
    </row>
    <row r="1049" spans="1:25">
      <c r="A1049" s="60"/>
      <c r="B1049" s="61"/>
      <c r="C1049" s="61"/>
      <c r="D1049" s="61"/>
      <c r="E1049" s="62"/>
      <c r="F1049" s="63"/>
      <c r="G1049" s="64"/>
      <c r="H1049" s="65"/>
      <c r="I1049" s="65"/>
      <c r="J1049" s="77"/>
      <c r="K1049" s="64"/>
      <c r="L1049" s="64"/>
      <c r="M1049" s="64"/>
      <c r="N1049" s="64"/>
      <c r="O1049" s="64"/>
      <c r="P1049" s="64"/>
      <c r="Q1049" s="64"/>
      <c r="R1049" s="83"/>
      <c r="S1049" s="83"/>
      <c r="T1049" s="64"/>
      <c r="U1049" s="64"/>
      <c r="V1049" s="84"/>
      <c r="W1049" s="85"/>
      <c r="X1049" s="86"/>
      <c r="Y1049" s="86"/>
    </row>
    <row r="1050" spans="1:25">
      <c r="A1050" s="60"/>
      <c r="B1050" s="61"/>
      <c r="C1050" s="61"/>
      <c r="D1050" s="61"/>
      <c r="E1050" s="62"/>
      <c r="F1050" s="63"/>
      <c r="G1050" s="64"/>
      <c r="H1050" s="65"/>
      <c r="I1050" s="65"/>
      <c r="J1050" s="77"/>
      <c r="K1050" s="64"/>
      <c r="L1050" s="64"/>
      <c r="M1050" s="64"/>
      <c r="N1050" s="64"/>
      <c r="O1050" s="64"/>
      <c r="P1050" s="64"/>
      <c r="Q1050" s="64"/>
      <c r="R1050" s="83"/>
      <c r="S1050" s="83"/>
      <c r="T1050" s="64"/>
      <c r="U1050" s="64"/>
      <c r="V1050" s="84"/>
      <c r="W1050" s="85"/>
      <c r="X1050" s="86"/>
      <c r="Y1050" s="86"/>
    </row>
    <row r="1051" spans="1:25">
      <c r="A1051" s="60"/>
      <c r="B1051" s="61"/>
      <c r="C1051" s="61"/>
      <c r="D1051" s="61"/>
      <c r="E1051" s="62"/>
      <c r="F1051" s="63"/>
      <c r="G1051" s="64"/>
      <c r="H1051" s="65"/>
      <c r="I1051" s="65"/>
      <c r="J1051" s="77"/>
      <c r="K1051" s="64"/>
      <c r="L1051" s="64"/>
      <c r="M1051" s="64"/>
      <c r="N1051" s="64"/>
      <c r="O1051" s="64"/>
      <c r="P1051" s="64"/>
      <c r="Q1051" s="64"/>
      <c r="R1051" s="83"/>
      <c r="S1051" s="83"/>
      <c r="T1051" s="64"/>
      <c r="U1051" s="64"/>
      <c r="V1051" s="84"/>
      <c r="W1051" s="85"/>
      <c r="X1051" s="86"/>
      <c r="Y1051" s="86"/>
    </row>
    <row r="1052" spans="1:25">
      <c r="A1052" s="60"/>
      <c r="B1052" s="61"/>
      <c r="C1052" s="61"/>
      <c r="D1052" s="61"/>
      <c r="E1052" s="62"/>
      <c r="F1052" s="63"/>
      <c r="G1052" s="64"/>
      <c r="H1052" s="65"/>
      <c r="I1052" s="65"/>
      <c r="J1052" s="77"/>
      <c r="K1052" s="64"/>
      <c r="L1052" s="64"/>
      <c r="M1052" s="64"/>
      <c r="N1052" s="64"/>
      <c r="O1052" s="64"/>
      <c r="P1052" s="64"/>
      <c r="Q1052" s="64"/>
      <c r="R1052" s="83"/>
      <c r="S1052" s="83"/>
      <c r="T1052" s="64"/>
      <c r="U1052" s="64"/>
      <c r="V1052" s="84"/>
      <c r="W1052" s="85"/>
      <c r="X1052" s="86"/>
      <c r="Y1052" s="86"/>
    </row>
    <row r="1053" spans="1:25">
      <c r="A1053" s="60"/>
      <c r="B1053" s="61"/>
      <c r="C1053" s="61"/>
      <c r="D1053" s="61"/>
      <c r="E1053" s="62"/>
      <c r="F1053" s="63"/>
      <c r="G1053" s="64"/>
      <c r="H1053" s="65"/>
      <c r="I1053" s="65"/>
      <c r="J1053" s="77"/>
      <c r="K1053" s="64"/>
      <c r="L1053" s="64"/>
      <c r="M1053" s="64"/>
      <c r="N1053" s="64"/>
      <c r="O1053" s="64"/>
      <c r="P1053" s="64"/>
      <c r="Q1053" s="64"/>
      <c r="R1053" s="83"/>
      <c r="S1053" s="83"/>
      <c r="T1053" s="64"/>
      <c r="U1053" s="64"/>
      <c r="V1053" s="84"/>
      <c r="W1053" s="85"/>
      <c r="X1053" s="86"/>
      <c r="Y1053" s="86"/>
    </row>
    <row r="1054" spans="1:25">
      <c r="A1054" s="60"/>
      <c r="B1054" s="61"/>
      <c r="C1054" s="61"/>
      <c r="D1054" s="61"/>
      <c r="E1054" s="62"/>
      <c r="F1054" s="63"/>
      <c r="G1054" s="64"/>
      <c r="H1054" s="65"/>
      <c r="I1054" s="65"/>
      <c r="J1054" s="77"/>
      <c r="K1054" s="64"/>
      <c r="L1054" s="64"/>
      <c r="M1054" s="64"/>
      <c r="N1054" s="64"/>
      <c r="O1054" s="64"/>
      <c r="P1054" s="64"/>
      <c r="Q1054" s="64"/>
      <c r="R1054" s="83"/>
      <c r="S1054" s="83"/>
      <c r="T1054" s="64"/>
      <c r="U1054" s="64"/>
      <c r="V1054" s="84"/>
      <c r="W1054" s="85"/>
      <c r="X1054" s="86"/>
      <c r="Y1054" s="86"/>
    </row>
    <row r="1055" spans="1:25">
      <c r="A1055" s="60"/>
      <c r="B1055" s="61"/>
      <c r="C1055" s="61"/>
      <c r="D1055" s="61"/>
      <c r="E1055" s="62"/>
      <c r="F1055" s="63"/>
      <c r="G1055" s="64"/>
      <c r="H1055" s="65"/>
      <c r="I1055" s="65"/>
      <c r="J1055" s="77"/>
      <c r="K1055" s="64"/>
      <c r="L1055" s="64"/>
      <c r="M1055" s="64"/>
      <c r="N1055" s="64"/>
      <c r="O1055" s="64"/>
      <c r="P1055" s="64"/>
      <c r="Q1055" s="64"/>
      <c r="R1055" s="83"/>
      <c r="S1055" s="83"/>
      <c r="T1055" s="64"/>
      <c r="U1055" s="64"/>
      <c r="V1055" s="84"/>
      <c r="W1055" s="85"/>
      <c r="X1055" s="86"/>
      <c r="Y1055" s="86"/>
    </row>
    <row r="1056" spans="1:25">
      <c r="A1056" s="60"/>
      <c r="B1056" s="61"/>
      <c r="C1056" s="61"/>
      <c r="D1056" s="61"/>
      <c r="E1056" s="62"/>
      <c r="F1056" s="63"/>
      <c r="G1056" s="64"/>
      <c r="H1056" s="65"/>
      <c r="I1056" s="65"/>
      <c r="J1056" s="77"/>
      <c r="K1056" s="64"/>
      <c r="L1056" s="64"/>
      <c r="M1056" s="64"/>
      <c r="N1056" s="64"/>
      <c r="O1056" s="64"/>
      <c r="P1056" s="64"/>
      <c r="Q1056" s="64"/>
      <c r="R1056" s="83"/>
      <c r="S1056" s="83"/>
      <c r="T1056" s="64"/>
      <c r="U1056" s="64"/>
      <c r="V1056" s="84"/>
      <c r="W1056" s="85"/>
      <c r="X1056" s="86"/>
      <c r="Y1056" s="86"/>
    </row>
    <row r="1057" spans="1:25">
      <c r="A1057" s="60"/>
      <c r="B1057" s="61"/>
      <c r="C1057" s="61"/>
      <c r="D1057" s="61"/>
      <c r="E1057" s="62"/>
      <c r="F1057" s="63"/>
      <c r="G1057" s="64"/>
      <c r="H1057" s="65"/>
      <c r="I1057" s="65"/>
      <c r="J1057" s="77"/>
      <c r="K1057" s="64"/>
      <c r="L1057" s="64"/>
      <c r="M1057" s="64"/>
      <c r="N1057" s="64"/>
      <c r="O1057" s="64"/>
      <c r="P1057" s="64"/>
      <c r="Q1057" s="64"/>
      <c r="R1057" s="83"/>
      <c r="S1057" s="83"/>
      <c r="T1057" s="64"/>
      <c r="U1057" s="64"/>
      <c r="V1057" s="84"/>
      <c r="W1057" s="85"/>
      <c r="X1057" s="86"/>
      <c r="Y1057" s="86"/>
    </row>
    <row r="1058" spans="1:25">
      <c r="A1058" s="60"/>
      <c r="B1058" s="61"/>
      <c r="C1058" s="61"/>
      <c r="D1058" s="61"/>
      <c r="E1058" s="62"/>
      <c r="F1058" s="63"/>
      <c r="G1058" s="64"/>
      <c r="H1058" s="65"/>
      <c r="I1058" s="65"/>
      <c r="J1058" s="77"/>
      <c r="K1058" s="64"/>
      <c r="L1058" s="64"/>
      <c r="M1058" s="64"/>
      <c r="N1058" s="64"/>
      <c r="O1058" s="64"/>
      <c r="P1058" s="64"/>
      <c r="Q1058" s="64"/>
      <c r="R1058" s="83"/>
      <c r="S1058" s="83"/>
      <c r="T1058" s="64"/>
      <c r="U1058" s="64"/>
      <c r="V1058" s="84"/>
      <c r="W1058" s="85"/>
      <c r="X1058" s="86"/>
      <c r="Y1058" s="86"/>
    </row>
    <row r="1059" spans="1:25">
      <c r="A1059" s="60"/>
      <c r="B1059" s="61"/>
      <c r="C1059" s="61"/>
      <c r="D1059" s="61"/>
      <c r="E1059" s="62"/>
      <c r="F1059" s="63"/>
      <c r="G1059" s="64"/>
      <c r="H1059" s="65"/>
      <c r="I1059" s="65"/>
      <c r="J1059" s="77"/>
      <c r="K1059" s="64"/>
      <c r="L1059" s="64"/>
      <c r="M1059" s="64"/>
      <c r="N1059" s="64"/>
      <c r="O1059" s="64"/>
      <c r="P1059" s="64"/>
      <c r="Q1059" s="64"/>
      <c r="R1059" s="83"/>
      <c r="S1059" s="83"/>
      <c r="T1059" s="64"/>
      <c r="U1059" s="64"/>
      <c r="V1059" s="84"/>
      <c r="W1059" s="85"/>
      <c r="X1059" s="86"/>
      <c r="Y1059" s="86"/>
    </row>
    <row r="1060" spans="1:25">
      <c r="A1060" s="60"/>
      <c r="B1060" s="61"/>
      <c r="C1060" s="61"/>
      <c r="D1060" s="61"/>
      <c r="E1060" s="62"/>
      <c r="F1060" s="63"/>
      <c r="G1060" s="64"/>
      <c r="H1060" s="65"/>
      <c r="I1060" s="65"/>
      <c r="J1060" s="77"/>
      <c r="K1060" s="64"/>
      <c r="L1060" s="64"/>
      <c r="M1060" s="64"/>
      <c r="N1060" s="64"/>
      <c r="O1060" s="64"/>
      <c r="P1060" s="64"/>
      <c r="Q1060" s="64"/>
      <c r="R1060" s="83"/>
      <c r="S1060" s="83"/>
      <c r="T1060" s="64"/>
      <c r="U1060" s="64"/>
      <c r="V1060" s="84"/>
      <c r="W1060" s="85"/>
      <c r="X1060" s="86"/>
      <c r="Y1060" s="86"/>
    </row>
    <row r="1061" spans="1:25">
      <c r="A1061" s="60"/>
      <c r="B1061" s="61"/>
      <c r="C1061" s="61"/>
      <c r="D1061" s="61"/>
      <c r="E1061" s="62"/>
      <c r="F1061" s="63"/>
      <c r="G1061" s="64"/>
      <c r="H1061" s="65"/>
      <c r="I1061" s="65"/>
      <c r="J1061" s="77"/>
      <c r="K1061" s="64"/>
      <c r="L1061" s="64"/>
      <c r="M1061" s="64"/>
      <c r="N1061" s="64"/>
      <c r="O1061" s="64"/>
      <c r="P1061" s="64"/>
      <c r="Q1061" s="64"/>
      <c r="R1061" s="83"/>
      <c r="S1061" s="83"/>
      <c r="T1061" s="64"/>
      <c r="U1061" s="64"/>
      <c r="V1061" s="84"/>
      <c r="W1061" s="85"/>
      <c r="X1061" s="86"/>
      <c r="Y1061" s="86"/>
    </row>
    <row r="1062" spans="1:25">
      <c r="A1062" s="60"/>
      <c r="B1062" s="61"/>
      <c r="C1062" s="61"/>
      <c r="D1062" s="61"/>
      <c r="E1062" s="62"/>
      <c r="F1062" s="63"/>
      <c r="G1062" s="64"/>
      <c r="H1062" s="65"/>
      <c r="I1062" s="65"/>
      <c r="J1062" s="77"/>
      <c r="K1062" s="64"/>
      <c r="L1062" s="64"/>
      <c r="M1062" s="64"/>
      <c r="N1062" s="64"/>
      <c r="O1062" s="64"/>
      <c r="P1062" s="64"/>
      <c r="Q1062" s="64"/>
      <c r="R1062" s="83"/>
      <c r="S1062" s="83"/>
      <c r="T1062" s="64"/>
      <c r="U1062" s="64"/>
      <c r="V1062" s="84"/>
      <c r="W1062" s="85"/>
      <c r="X1062" s="86"/>
      <c r="Y1062" s="86"/>
    </row>
    <row r="1063" spans="1:25">
      <c r="A1063" s="60"/>
      <c r="B1063" s="61"/>
      <c r="C1063" s="61"/>
      <c r="D1063" s="61"/>
      <c r="E1063" s="62"/>
      <c r="F1063" s="63"/>
      <c r="G1063" s="64"/>
      <c r="H1063" s="65"/>
      <c r="I1063" s="65"/>
      <c r="J1063" s="77"/>
      <c r="K1063" s="64"/>
      <c r="L1063" s="64"/>
      <c r="M1063" s="64"/>
      <c r="N1063" s="64"/>
      <c r="O1063" s="64"/>
      <c r="P1063" s="64"/>
      <c r="Q1063" s="64"/>
      <c r="R1063" s="83"/>
      <c r="S1063" s="83"/>
      <c r="T1063" s="64"/>
      <c r="U1063" s="64"/>
      <c r="V1063" s="84"/>
      <c r="W1063" s="85"/>
      <c r="X1063" s="86"/>
      <c r="Y1063" s="86"/>
    </row>
    <row r="1064" spans="1:25">
      <c r="A1064" s="60"/>
      <c r="B1064" s="61"/>
      <c r="C1064" s="61"/>
      <c r="D1064" s="61"/>
      <c r="E1064" s="62"/>
      <c r="F1064" s="63"/>
      <c r="G1064" s="64"/>
      <c r="H1064" s="65"/>
      <c r="I1064" s="65"/>
      <c r="J1064" s="77"/>
      <c r="K1064" s="64"/>
      <c r="L1064" s="64"/>
      <c r="M1064" s="64"/>
      <c r="N1064" s="64"/>
      <c r="O1064" s="64"/>
      <c r="P1064" s="64"/>
      <c r="Q1064" s="64"/>
      <c r="R1064" s="83"/>
      <c r="S1064" s="83"/>
      <c r="T1064" s="64"/>
      <c r="U1064" s="64"/>
      <c r="V1064" s="84"/>
      <c r="W1064" s="85"/>
      <c r="X1064" s="86"/>
      <c r="Y1064" s="86"/>
    </row>
    <row r="1065" spans="1:25">
      <c r="A1065" s="60"/>
      <c r="B1065" s="61"/>
      <c r="C1065" s="61"/>
      <c r="D1065" s="61"/>
      <c r="E1065" s="62"/>
      <c r="F1065" s="63"/>
      <c r="G1065" s="64"/>
      <c r="H1065" s="65"/>
      <c r="I1065" s="65"/>
      <c r="J1065" s="77"/>
      <c r="K1065" s="64"/>
      <c r="L1065" s="64"/>
      <c r="M1065" s="64"/>
      <c r="N1065" s="64"/>
      <c r="O1065" s="64"/>
      <c r="P1065" s="64"/>
      <c r="Q1065" s="64"/>
      <c r="R1065" s="83"/>
      <c r="S1065" s="83"/>
      <c r="T1065" s="64"/>
      <c r="U1065" s="64"/>
      <c r="V1065" s="84"/>
      <c r="W1065" s="85"/>
      <c r="X1065" s="86"/>
      <c r="Y1065" s="86"/>
    </row>
    <row r="1066" spans="1:25">
      <c r="A1066" s="60"/>
      <c r="B1066" s="61"/>
      <c r="C1066" s="61"/>
      <c r="D1066" s="61"/>
      <c r="E1066" s="62"/>
      <c r="F1066" s="63"/>
      <c r="G1066" s="64"/>
      <c r="H1066" s="65"/>
      <c r="I1066" s="65"/>
      <c r="J1066" s="77"/>
      <c r="K1066" s="64"/>
      <c r="L1066" s="64"/>
      <c r="M1066" s="64"/>
      <c r="N1066" s="64"/>
      <c r="O1066" s="64"/>
      <c r="P1066" s="64"/>
      <c r="Q1066" s="64"/>
      <c r="R1066" s="83"/>
      <c r="S1066" s="83"/>
      <c r="T1066" s="64"/>
      <c r="U1066" s="64"/>
      <c r="V1066" s="84"/>
      <c r="W1066" s="85"/>
      <c r="X1066" s="86"/>
      <c r="Y1066" s="86"/>
    </row>
    <row r="1067" spans="1:25">
      <c r="A1067" s="60"/>
      <c r="B1067" s="61"/>
      <c r="C1067" s="61"/>
      <c r="D1067" s="61"/>
      <c r="E1067" s="62"/>
      <c r="F1067" s="63"/>
      <c r="G1067" s="64"/>
      <c r="H1067" s="65"/>
      <c r="I1067" s="65"/>
      <c r="J1067" s="77"/>
      <c r="K1067" s="64"/>
      <c r="L1067" s="64"/>
      <c r="M1067" s="64"/>
      <c r="N1067" s="64"/>
      <c r="O1067" s="64"/>
      <c r="P1067" s="64"/>
      <c r="Q1067" s="64"/>
      <c r="R1067" s="83"/>
      <c r="S1067" s="83"/>
      <c r="T1067" s="64"/>
      <c r="U1067" s="64"/>
      <c r="V1067" s="84"/>
      <c r="W1067" s="85"/>
      <c r="X1067" s="86"/>
      <c r="Y1067" s="86"/>
    </row>
    <row r="1068" spans="1:25">
      <c r="A1068" s="60"/>
      <c r="B1068" s="61"/>
      <c r="C1068" s="61"/>
      <c r="D1068" s="61"/>
      <c r="E1068" s="62"/>
      <c r="F1068" s="63"/>
      <c r="G1068" s="64"/>
      <c r="H1068" s="65"/>
      <c r="I1068" s="65"/>
      <c r="J1068" s="77"/>
      <c r="K1068" s="64"/>
      <c r="L1068" s="64"/>
      <c r="M1068" s="64"/>
      <c r="N1068" s="64"/>
      <c r="O1068" s="64"/>
      <c r="P1068" s="64"/>
      <c r="Q1068" s="64"/>
      <c r="R1068" s="83"/>
      <c r="S1068" s="83"/>
      <c r="T1068" s="64"/>
      <c r="U1068" s="64"/>
      <c r="V1068" s="84"/>
      <c r="W1068" s="85"/>
      <c r="X1068" s="86"/>
      <c r="Y1068" s="86"/>
    </row>
    <row r="1069" spans="1:25">
      <c r="A1069" s="60"/>
      <c r="B1069" s="61"/>
      <c r="C1069" s="61"/>
      <c r="D1069" s="61"/>
      <c r="E1069" s="62"/>
      <c r="F1069" s="63"/>
      <c r="G1069" s="64"/>
      <c r="H1069" s="65"/>
      <c r="I1069" s="65"/>
      <c r="J1069" s="77"/>
      <c r="K1069" s="64"/>
      <c r="L1069" s="64"/>
      <c r="M1069" s="64"/>
      <c r="N1069" s="64"/>
      <c r="O1069" s="64"/>
      <c r="P1069" s="64"/>
      <c r="Q1069" s="64"/>
      <c r="R1069" s="83"/>
      <c r="S1069" s="83"/>
      <c r="T1069" s="64"/>
      <c r="U1069" s="64"/>
      <c r="V1069" s="84"/>
      <c r="W1069" s="85"/>
      <c r="X1069" s="86"/>
      <c r="Y1069" s="86"/>
    </row>
    <row r="1070" spans="1:25">
      <c r="A1070" s="60"/>
      <c r="B1070" s="61"/>
      <c r="C1070" s="61"/>
      <c r="D1070" s="61"/>
      <c r="E1070" s="62"/>
      <c r="F1070" s="63"/>
      <c r="G1070" s="64"/>
      <c r="H1070" s="65"/>
      <c r="I1070" s="65"/>
      <c r="J1070" s="77"/>
      <c r="K1070" s="64"/>
      <c r="L1070" s="64"/>
      <c r="M1070" s="64"/>
      <c r="N1070" s="64"/>
      <c r="O1070" s="64"/>
      <c r="P1070" s="64"/>
      <c r="Q1070" s="64"/>
      <c r="R1070" s="83"/>
      <c r="S1070" s="83"/>
      <c r="T1070" s="64"/>
      <c r="U1070" s="64"/>
      <c r="V1070" s="84"/>
      <c r="W1070" s="85"/>
      <c r="X1070" s="86"/>
      <c r="Y1070" s="86"/>
    </row>
    <row r="1071" spans="1:25">
      <c r="A1071" s="60"/>
      <c r="B1071" s="61"/>
      <c r="C1071" s="61"/>
      <c r="D1071" s="61"/>
      <c r="E1071" s="62"/>
      <c r="F1071" s="63"/>
      <c r="G1071" s="64"/>
      <c r="H1071" s="65"/>
      <c r="I1071" s="65"/>
      <c r="J1071" s="77"/>
      <c r="K1071" s="64"/>
      <c r="L1071" s="64"/>
      <c r="M1071" s="64"/>
      <c r="N1071" s="64"/>
      <c r="O1071" s="64"/>
      <c r="P1071" s="64"/>
      <c r="Q1071" s="64"/>
      <c r="R1071" s="83"/>
      <c r="S1071" s="83"/>
      <c r="T1071" s="64"/>
      <c r="U1071" s="64"/>
      <c r="V1071" s="84"/>
      <c r="W1071" s="85"/>
      <c r="X1071" s="86"/>
      <c r="Y1071" s="86"/>
    </row>
    <row r="1072" spans="1:25">
      <c r="A1072" s="60"/>
      <c r="B1072" s="61"/>
      <c r="C1072" s="61"/>
      <c r="D1072" s="61"/>
      <c r="E1072" s="62"/>
      <c r="F1072" s="63"/>
      <c r="G1072" s="64"/>
      <c r="H1072" s="65"/>
      <c r="I1072" s="65"/>
      <c r="J1072" s="77"/>
      <c r="K1072" s="64"/>
      <c r="L1072" s="64"/>
      <c r="M1072" s="64"/>
      <c r="N1072" s="64"/>
      <c r="O1072" s="64"/>
      <c r="P1072" s="64"/>
      <c r="Q1072" s="64"/>
      <c r="R1072" s="83"/>
      <c r="S1072" s="83"/>
      <c r="T1072" s="64"/>
      <c r="U1072" s="64"/>
      <c r="V1072" s="84"/>
      <c r="W1072" s="85"/>
      <c r="X1072" s="86"/>
      <c r="Y1072" s="86"/>
    </row>
    <row r="1073" spans="1:25">
      <c r="A1073" s="60"/>
      <c r="B1073" s="61"/>
      <c r="C1073" s="61"/>
      <c r="D1073" s="61"/>
      <c r="E1073" s="62"/>
      <c r="F1073" s="63"/>
      <c r="G1073" s="64"/>
      <c r="H1073" s="65"/>
      <c r="I1073" s="65"/>
      <c r="J1073" s="77"/>
      <c r="K1073" s="64"/>
      <c r="L1073" s="64"/>
      <c r="M1073" s="64"/>
      <c r="N1073" s="64"/>
      <c r="O1073" s="64"/>
      <c r="P1073" s="64"/>
      <c r="Q1073" s="64"/>
      <c r="R1073" s="83"/>
      <c r="S1073" s="83"/>
      <c r="T1073" s="64"/>
      <c r="U1073" s="64"/>
      <c r="V1073" s="84"/>
      <c r="W1073" s="85"/>
      <c r="X1073" s="86"/>
      <c r="Y1073" s="86"/>
    </row>
    <row r="1074" spans="1:25">
      <c r="A1074" s="60"/>
      <c r="B1074" s="61"/>
      <c r="C1074" s="61"/>
      <c r="D1074" s="61"/>
      <c r="E1074" s="62"/>
      <c r="F1074" s="63"/>
      <c r="G1074" s="64"/>
      <c r="H1074" s="65"/>
      <c r="I1074" s="65"/>
      <c r="J1074" s="77"/>
      <c r="K1074" s="64"/>
      <c r="L1074" s="64"/>
      <c r="M1074" s="64"/>
      <c r="N1074" s="64"/>
      <c r="O1074" s="64"/>
      <c r="P1074" s="64"/>
      <c r="Q1074" s="64"/>
      <c r="R1074" s="83"/>
      <c r="S1074" s="83"/>
      <c r="T1074" s="64"/>
      <c r="U1074" s="64"/>
      <c r="V1074" s="84"/>
      <c r="W1074" s="85"/>
      <c r="X1074" s="86"/>
      <c r="Y1074" s="86"/>
    </row>
    <row r="1075" spans="1:25">
      <c r="A1075" s="60"/>
      <c r="B1075" s="61"/>
      <c r="C1075" s="61"/>
      <c r="D1075" s="61"/>
      <c r="E1075" s="62"/>
      <c r="F1075" s="63"/>
      <c r="G1075" s="64"/>
      <c r="H1075" s="65"/>
      <c r="I1075" s="65"/>
      <c r="J1075" s="77"/>
      <c r="K1075" s="64"/>
      <c r="L1075" s="64"/>
      <c r="M1075" s="64"/>
      <c r="N1075" s="64"/>
      <c r="O1075" s="64"/>
      <c r="P1075" s="64"/>
      <c r="Q1075" s="64"/>
      <c r="R1075" s="83"/>
      <c r="S1075" s="83"/>
      <c r="T1075" s="64"/>
      <c r="U1075" s="64"/>
      <c r="V1075" s="84"/>
      <c r="W1075" s="85"/>
      <c r="X1075" s="86"/>
      <c r="Y1075" s="86"/>
    </row>
    <row r="1076" spans="1:25">
      <c r="A1076" s="60"/>
      <c r="B1076" s="61"/>
      <c r="C1076" s="61"/>
      <c r="D1076" s="61"/>
      <c r="E1076" s="62"/>
      <c r="F1076" s="63"/>
      <c r="G1076" s="64"/>
      <c r="H1076" s="65"/>
      <c r="I1076" s="65"/>
      <c r="J1076" s="77"/>
      <c r="K1076" s="64"/>
      <c r="L1076" s="64"/>
      <c r="M1076" s="64"/>
      <c r="N1076" s="64"/>
      <c r="O1076" s="64"/>
      <c r="P1076" s="64"/>
      <c r="Q1076" s="64"/>
      <c r="R1076" s="83"/>
      <c r="S1076" s="83"/>
      <c r="T1076" s="64"/>
      <c r="U1076" s="64"/>
      <c r="V1076" s="84"/>
      <c r="W1076" s="85"/>
      <c r="X1076" s="86"/>
      <c r="Y1076" s="86"/>
    </row>
    <row r="1077" spans="1:25">
      <c r="A1077" s="60"/>
      <c r="B1077" s="61"/>
      <c r="C1077" s="61"/>
      <c r="D1077" s="61"/>
      <c r="E1077" s="62"/>
      <c r="F1077" s="63"/>
      <c r="G1077" s="64"/>
      <c r="H1077" s="65"/>
      <c r="I1077" s="65"/>
      <c r="J1077" s="77"/>
      <c r="K1077" s="64"/>
      <c r="L1077" s="64"/>
      <c r="M1077" s="64"/>
      <c r="N1077" s="64"/>
      <c r="O1077" s="64"/>
      <c r="P1077" s="64"/>
      <c r="Q1077" s="64"/>
      <c r="R1077" s="83"/>
      <c r="S1077" s="83"/>
      <c r="T1077" s="64"/>
      <c r="U1077" s="64"/>
      <c r="V1077" s="84"/>
      <c r="W1077" s="85"/>
      <c r="X1077" s="86"/>
      <c r="Y1077" s="86"/>
    </row>
    <row r="1078" spans="1:25">
      <c r="A1078" s="60"/>
      <c r="B1078" s="61"/>
      <c r="C1078" s="61"/>
      <c r="D1078" s="61"/>
      <c r="E1078" s="62"/>
      <c r="F1078" s="63"/>
      <c r="G1078" s="64"/>
      <c r="H1078" s="65"/>
      <c r="I1078" s="65"/>
      <c r="J1078" s="77"/>
      <c r="K1078" s="64"/>
      <c r="L1078" s="64"/>
      <c r="M1078" s="64"/>
      <c r="N1078" s="64"/>
      <c r="O1078" s="64"/>
      <c r="P1078" s="64"/>
      <c r="Q1078" s="64"/>
      <c r="R1078" s="83"/>
      <c r="S1078" s="83"/>
      <c r="T1078" s="64"/>
      <c r="U1078" s="64"/>
      <c r="V1078" s="84"/>
      <c r="W1078" s="85"/>
      <c r="X1078" s="86"/>
      <c r="Y1078" s="86"/>
    </row>
    <row r="1079" spans="1:25">
      <c r="A1079" s="60"/>
      <c r="B1079" s="61"/>
      <c r="C1079" s="61"/>
      <c r="D1079" s="61"/>
      <c r="E1079" s="62"/>
      <c r="F1079" s="63"/>
      <c r="G1079" s="64"/>
      <c r="H1079" s="65"/>
      <c r="I1079" s="65"/>
      <c r="J1079" s="77"/>
      <c r="K1079" s="64"/>
      <c r="L1079" s="64"/>
      <c r="M1079" s="64"/>
      <c r="N1079" s="64"/>
      <c r="O1079" s="64"/>
      <c r="P1079" s="64"/>
      <c r="Q1079" s="64"/>
      <c r="R1079" s="83"/>
      <c r="S1079" s="83"/>
      <c r="T1079" s="64"/>
      <c r="U1079" s="64"/>
      <c r="V1079" s="84"/>
      <c r="W1079" s="85"/>
      <c r="X1079" s="86"/>
      <c r="Y1079" s="86"/>
    </row>
    <row r="1080" spans="1:25">
      <c r="A1080" s="60"/>
      <c r="B1080" s="61"/>
      <c r="C1080" s="61"/>
      <c r="D1080" s="61"/>
      <c r="E1080" s="62"/>
      <c r="F1080" s="63"/>
      <c r="G1080" s="64"/>
      <c r="H1080" s="65"/>
      <c r="I1080" s="65"/>
      <c r="J1080" s="77"/>
      <c r="K1080" s="64"/>
      <c r="L1080" s="64"/>
      <c r="M1080" s="64"/>
      <c r="N1080" s="64"/>
      <c r="O1080" s="64"/>
      <c r="P1080" s="64"/>
      <c r="Q1080" s="64"/>
      <c r="R1080" s="83"/>
      <c r="S1080" s="83"/>
      <c r="T1080" s="64"/>
      <c r="U1080" s="64"/>
      <c r="V1080" s="84"/>
      <c r="W1080" s="85"/>
      <c r="X1080" s="86"/>
      <c r="Y1080" s="86"/>
    </row>
    <row r="1081" spans="1:25">
      <c r="A1081" s="60"/>
      <c r="B1081" s="61"/>
      <c r="C1081" s="61"/>
      <c r="D1081" s="61"/>
      <c r="E1081" s="62"/>
      <c r="F1081" s="63"/>
      <c r="G1081" s="64"/>
      <c r="H1081" s="65"/>
      <c r="I1081" s="65"/>
      <c r="J1081" s="77"/>
      <c r="K1081" s="64"/>
      <c r="L1081" s="64"/>
      <c r="M1081" s="64"/>
      <c r="N1081" s="64"/>
      <c r="O1081" s="64"/>
      <c r="P1081" s="64"/>
      <c r="Q1081" s="64"/>
      <c r="R1081" s="83"/>
      <c r="S1081" s="83"/>
      <c r="T1081" s="64"/>
      <c r="U1081" s="64"/>
      <c r="V1081" s="84"/>
      <c r="W1081" s="85"/>
      <c r="X1081" s="86"/>
      <c r="Y1081" s="86"/>
    </row>
    <row r="1082" spans="1:25">
      <c r="A1082" s="60"/>
      <c r="B1082" s="61"/>
      <c r="C1082" s="61"/>
      <c r="D1082" s="61"/>
      <c r="E1082" s="62"/>
      <c r="F1082" s="63"/>
      <c r="G1082" s="64"/>
      <c r="H1082" s="65"/>
      <c r="I1082" s="65"/>
      <c r="J1082" s="77"/>
      <c r="K1082" s="64"/>
      <c r="L1082" s="64"/>
      <c r="M1082" s="64"/>
      <c r="N1082" s="64"/>
      <c r="O1082" s="64"/>
      <c r="P1082" s="64"/>
      <c r="Q1082" s="64"/>
      <c r="R1082" s="83"/>
      <c r="S1082" s="83"/>
      <c r="T1082" s="64"/>
      <c r="U1082" s="64"/>
      <c r="V1082" s="84"/>
      <c r="W1082" s="85"/>
      <c r="X1082" s="86"/>
      <c r="Y1082" s="86"/>
    </row>
    <row r="1083" spans="1:25">
      <c r="A1083" s="60"/>
      <c r="B1083" s="61"/>
      <c r="C1083" s="61"/>
      <c r="D1083" s="61"/>
      <c r="E1083" s="62"/>
      <c r="F1083" s="63"/>
      <c r="G1083" s="64"/>
      <c r="H1083" s="65"/>
      <c r="I1083" s="65"/>
      <c r="J1083" s="77"/>
      <c r="K1083" s="64"/>
      <c r="L1083" s="64"/>
      <c r="M1083" s="64"/>
      <c r="N1083" s="64"/>
      <c r="O1083" s="64"/>
      <c r="P1083" s="64"/>
      <c r="Q1083" s="64"/>
      <c r="R1083" s="83"/>
      <c r="S1083" s="83"/>
      <c r="T1083" s="64"/>
      <c r="U1083" s="64"/>
      <c r="V1083" s="84"/>
      <c r="W1083" s="85"/>
      <c r="X1083" s="86"/>
      <c r="Y1083" s="86"/>
    </row>
    <row r="1084" spans="1:25">
      <c r="A1084" s="60"/>
      <c r="B1084" s="61"/>
      <c r="C1084" s="61"/>
      <c r="D1084" s="61"/>
      <c r="E1084" s="62"/>
      <c r="F1084" s="63"/>
      <c r="G1084" s="64"/>
      <c r="H1084" s="65"/>
      <c r="I1084" s="65"/>
      <c r="J1084" s="77"/>
      <c r="K1084" s="64"/>
      <c r="L1084" s="64"/>
      <c r="M1084" s="64"/>
      <c r="N1084" s="64"/>
      <c r="O1084" s="64"/>
      <c r="P1084" s="64"/>
      <c r="Q1084" s="64"/>
      <c r="R1084" s="83"/>
      <c r="S1084" s="83"/>
      <c r="T1084" s="64"/>
      <c r="U1084" s="64"/>
      <c r="V1084" s="84"/>
      <c r="W1084" s="85"/>
      <c r="X1084" s="86"/>
      <c r="Y1084" s="86"/>
    </row>
    <row r="1085" spans="1:25">
      <c r="A1085" s="60"/>
      <c r="B1085" s="61"/>
      <c r="C1085" s="61"/>
      <c r="D1085" s="61"/>
      <c r="E1085" s="62"/>
      <c r="F1085" s="63"/>
      <c r="G1085" s="64"/>
      <c r="H1085" s="65"/>
      <c r="I1085" s="65"/>
      <c r="J1085" s="77"/>
      <c r="K1085" s="64"/>
      <c r="L1085" s="64"/>
      <c r="M1085" s="64"/>
      <c r="N1085" s="64"/>
      <c r="O1085" s="64"/>
      <c r="P1085" s="64"/>
      <c r="Q1085" s="64"/>
      <c r="R1085" s="83"/>
      <c r="S1085" s="83"/>
      <c r="T1085" s="64"/>
      <c r="U1085" s="64"/>
      <c r="V1085" s="84"/>
      <c r="W1085" s="85"/>
      <c r="X1085" s="86"/>
      <c r="Y1085" s="86"/>
    </row>
    <row r="1086" spans="1:25">
      <c r="A1086" s="60"/>
      <c r="B1086" s="61"/>
      <c r="C1086" s="61"/>
      <c r="D1086" s="61"/>
      <c r="E1086" s="62"/>
      <c r="F1086" s="63"/>
      <c r="G1086" s="64"/>
      <c r="H1086" s="65"/>
      <c r="I1086" s="65"/>
      <c r="J1086" s="77"/>
      <c r="K1086" s="64"/>
      <c r="L1086" s="64"/>
      <c r="M1086" s="64"/>
      <c r="N1086" s="64"/>
      <c r="O1086" s="64"/>
      <c r="P1086" s="64"/>
      <c r="Q1086" s="64"/>
      <c r="R1086" s="83"/>
      <c r="S1086" s="83"/>
      <c r="T1086" s="64"/>
      <c r="U1086" s="64"/>
      <c r="V1086" s="84"/>
      <c r="W1086" s="85"/>
      <c r="X1086" s="86"/>
      <c r="Y1086" s="86"/>
    </row>
    <row r="1087" spans="1:25">
      <c r="A1087" s="60"/>
      <c r="B1087" s="61"/>
      <c r="C1087" s="61"/>
      <c r="D1087" s="61"/>
      <c r="E1087" s="62"/>
      <c r="F1087" s="63"/>
      <c r="G1087" s="64"/>
      <c r="H1087" s="65"/>
      <c r="I1087" s="65"/>
      <c r="J1087" s="77"/>
      <c r="K1087" s="64"/>
      <c r="L1087" s="64"/>
      <c r="M1087" s="64"/>
      <c r="N1087" s="64"/>
      <c r="O1087" s="64"/>
      <c r="P1087" s="64"/>
      <c r="Q1087" s="64"/>
      <c r="R1087" s="83"/>
      <c r="S1087" s="83"/>
      <c r="T1087" s="64"/>
      <c r="U1087" s="64"/>
      <c r="V1087" s="84"/>
      <c r="W1087" s="85"/>
      <c r="X1087" s="86"/>
      <c r="Y1087" s="86"/>
    </row>
    <row r="1088" spans="1:25">
      <c r="A1088" s="60"/>
      <c r="B1088" s="61"/>
      <c r="C1088" s="61"/>
      <c r="D1088" s="61"/>
      <c r="E1088" s="62"/>
      <c r="F1088" s="63"/>
      <c r="G1088" s="64"/>
      <c r="H1088" s="65"/>
      <c r="I1088" s="65"/>
      <c r="J1088" s="77"/>
      <c r="K1088" s="64"/>
      <c r="L1088" s="64"/>
      <c r="M1088" s="64"/>
      <c r="N1088" s="64"/>
      <c r="O1088" s="64"/>
      <c r="P1088" s="64"/>
      <c r="Q1088" s="64"/>
      <c r="R1088" s="83"/>
      <c r="S1088" s="83"/>
      <c r="T1088" s="64"/>
      <c r="U1088" s="64"/>
      <c r="V1088" s="84"/>
      <c r="W1088" s="85"/>
      <c r="X1088" s="86"/>
      <c r="Y1088" s="86"/>
    </row>
    <row r="1089" spans="1:25">
      <c r="A1089" s="60"/>
      <c r="B1089" s="61"/>
      <c r="C1089" s="61"/>
      <c r="D1089" s="61"/>
      <c r="E1089" s="62"/>
      <c r="F1089" s="63"/>
      <c r="G1089" s="64"/>
      <c r="H1089" s="65"/>
      <c r="I1089" s="65"/>
      <c r="J1089" s="77"/>
      <c r="K1089" s="64"/>
      <c r="L1089" s="64"/>
      <c r="M1089" s="64"/>
      <c r="N1089" s="64"/>
      <c r="O1089" s="64"/>
      <c r="P1089" s="64"/>
      <c r="Q1089" s="64"/>
      <c r="R1089" s="83"/>
      <c r="S1089" s="83"/>
      <c r="T1089" s="64"/>
      <c r="U1089" s="64"/>
      <c r="V1089" s="84"/>
      <c r="W1089" s="85"/>
      <c r="X1089" s="86"/>
      <c r="Y1089" s="86"/>
    </row>
    <row r="1090" spans="1:25">
      <c r="A1090" s="60"/>
      <c r="B1090" s="61"/>
      <c r="C1090" s="61"/>
      <c r="D1090" s="61"/>
      <c r="E1090" s="62"/>
      <c r="F1090" s="63"/>
      <c r="G1090" s="64"/>
      <c r="H1090" s="65"/>
      <c r="I1090" s="65"/>
      <c r="J1090" s="77"/>
      <c r="K1090" s="64"/>
      <c r="L1090" s="64"/>
      <c r="M1090" s="64"/>
      <c r="N1090" s="64"/>
      <c r="O1090" s="64"/>
      <c r="P1090" s="64"/>
      <c r="Q1090" s="64"/>
      <c r="R1090" s="83"/>
      <c r="S1090" s="83"/>
      <c r="T1090" s="64"/>
      <c r="U1090" s="64"/>
      <c r="V1090" s="84"/>
      <c r="W1090" s="85"/>
      <c r="X1090" s="86"/>
      <c r="Y1090" s="86"/>
    </row>
    <row r="1091" spans="1:25">
      <c r="A1091" s="60"/>
      <c r="B1091" s="61"/>
      <c r="C1091" s="61"/>
      <c r="D1091" s="61"/>
      <c r="E1091" s="62"/>
      <c r="F1091" s="63"/>
      <c r="G1091" s="64"/>
      <c r="H1091" s="65"/>
      <c r="I1091" s="65"/>
      <c r="J1091" s="77"/>
      <c r="K1091" s="64"/>
      <c r="L1091" s="64"/>
      <c r="M1091" s="64"/>
      <c r="N1091" s="64"/>
      <c r="O1091" s="64"/>
      <c r="P1091" s="64"/>
      <c r="Q1091" s="64"/>
      <c r="R1091" s="83"/>
      <c r="S1091" s="83"/>
      <c r="T1091" s="64"/>
      <c r="U1091" s="64"/>
      <c r="V1091" s="84"/>
      <c r="W1091" s="85"/>
      <c r="X1091" s="86"/>
      <c r="Y1091" s="86"/>
    </row>
    <row r="1092" spans="1:25">
      <c r="A1092" s="60"/>
      <c r="B1092" s="61"/>
      <c r="C1092" s="61"/>
      <c r="D1092" s="61"/>
      <c r="E1092" s="62"/>
      <c r="F1092" s="63"/>
      <c r="G1092" s="64"/>
      <c r="H1092" s="65"/>
      <c r="I1092" s="65"/>
      <c r="J1092" s="77"/>
      <c r="K1092" s="64"/>
      <c r="L1092" s="64"/>
      <c r="M1092" s="64"/>
      <c r="N1092" s="64"/>
      <c r="O1092" s="64"/>
      <c r="P1092" s="64"/>
      <c r="Q1092" s="64"/>
      <c r="R1092" s="83"/>
      <c r="S1092" s="83"/>
      <c r="T1092" s="64"/>
      <c r="U1092" s="64"/>
      <c r="V1092" s="84"/>
      <c r="W1092" s="85"/>
      <c r="X1092" s="86"/>
      <c r="Y1092" s="86"/>
    </row>
    <row r="1093" spans="1:25">
      <c r="A1093" s="60"/>
      <c r="B1093" s="61"/>
      <c r="C1093" s="61"/>
      <c r="D1093" s="61"/>
      <c r="E1093" s="62"/>
      <c r="F1093" s="63"/>
      <c r="G1093" s="64"/>
      <c r="H1093" s="65"/>
      <c r="I1093" s="65"/>
      <c r="J1093" s="77"/>
      <c r="K1093" s="64"/>
      <c r="L1093" s="64"/>
      <c r="M1093" s="64"/>
      <c r="N1093" s="64"/>
      <c r="O1093" s="64"/>
      <c r="P1093" s="64"/>
      <c r="Q1093" s="64"/>
      <c r="R1093" s="83"/>
      <c r="S1093" s="83"/>
      <c r="T1093" s="64"/>
      <c r="U1093" s="64"/>
      <c r="V1093" s="84"/>
      <c r="W1093" s="85"/>
      <c r="X1093" s="86"/>
      <c r="Y1093" s="86"/>
    </row>
    <row r="1094" spans="1:25">
      <c r="A1094" s="60"/>
      <c r="B1094" s="61"/>
      <c r="C1094" s="61"/>
      <c r="D1094" s="61"/>
      <c r="E1094" s="62"/>
      <c r="F1094" s="63"/>
      <c r="G1094" s="64"/>
      <c r="H1094" s="65"/>
      <c r="I1094" s="65"/>
      <c r="J1094" s="77"/>
      <c r="K1094" s="64"/>
      <c r="L1094" s="64"/>
      <c r="M1094" s="64"/>
      <c r="N1094" s="64"/>
      <c r="O1094" s="64"/>
      <c r="P1094" s="64"/>
      <c r="Q1094" s="64"/>
      <c r="R1094" s="83"/>
      <c r="S1094" s="83"/>
      <c r="T1094" s="64"/>
      <c r="U1094" s="64"/>
      <c r="V1094" s="84"/>
      <c r="W1094" s="85"/>
      <c r="X1094" s="86"/>
      <c r="Y1094" s="86"/>
    </row>
    <row r="1095" spans="1:25">
      <c r="A1095" s="60"/>
      <c r="B1095" s="61"/>
      <c r="C1095" s="61"/>
      <c r="D1095" s="61"/>
      <c r="E1095" s="62"/>
      <c r="F1095" s="63"/>
      <c r="G1095" s="64"/>
      <c r="H1095" s="65"/>
      <c r="I1095" s="65"/>
      <c r="J1095" s="77"/>
      <c r="K1095" s="64"/>
      <c r="L1095" s="64"/>
      <c r="M1095" s="64"/>
      <c r="N1095" s="64"/>
      <c r="O1095" s="64"/>
      <c r="P1095" s="64"/>
      <c r="Q1095" s="64"/>
      <c r="R1095" s="83"/>
      <c r="S1095" s="83"/>
      <c r="T1095" s="64"/>
      <c r="U1095" s="64"/>
      <c r="V1095" s="84"/>
      <c r="W1095" s="85"/>
      <c r="X1095" s="86"/>
      <c r="Y1095" s="86"/>
    </row>
    <row r="1096" spans="1:25">
      <c r="A1096" s="60"/>
      <c r="B1096" s="61"/>
      <c r="C1096" s="61"/>
      <c r="D1096" s="61"/>
      <c r="E1096" s="62"/>
      <c r="F1096" s="63"/>
      <c r="G1096" s="64"/>
      <c r="H1096" s="65"/>
      <c r="I1096" s="65"/>
      <c r="J1096" s="77"/>
      <c r="K1096" s="64"/>
      <c r="L1096" s="64"/>
      <c r="M1096" s="64"/>
      <c r="N1096" s="64"/>
      <c r="O1096" s="64"/>
      <c r="P1096" s="64"/>
      <c r="Q1096" s="64"/>
      <c r="R1096" s="83"/>
      <c r="S1096" s="83"/>
      <c r="T1096" s="64"/>
      <c r="U1096" s="64"/>
      <c r="V1096" s="84"/>
      <c r="W1096" s="85"/>
      <c r="X1096" s="86"/>
      <c r="Y1096" s="86"/>
    </row>
    <row r="1097" spans="1:25">
      <c r="A1097" s="60"/>
      <c r="B1097" s="61"/>
      <c r="C1097" s="61"/>
      <c r="D1097" s="61"/>
      <c r="E1097" s="62"/>
      <c r="F1097" s="63"/>
      <c r="G1097" s="64"/>
      <c r="H1097" s="65"/>
      <c r="I1097" s="65"/>
      <c r="J1097" s="77"/>
      <c r="K1097" s="64"/>
      <c r="L1097" s="64"/>
      <c r="M1097" s="64"/>
      <c r="N1097" s="64"/>
      <c r="O1097" s="64"/>
      <c r="P1097" s="64"/>
      <c r="Q1097" s="64"/>
      <c r="R1097" s="83"/>
      <c r="S1097" s="83"/>
      <c r="T1097" s="64"/>
      <c r="U1097" s="64"/>
      <c r="V1097" s="84"/>
      <c r="W1097" s="85"/>
      <c r="X1097" s="86"/>
      <c r="Y1097" s="86"/>
    </row>
    <row r="1098" spans="1:25">
      <c r="A1098" s="60"/>
      <c r="B1098" s="61"/>
      <c r="C1098" s="61"/>
      <c r="D1098" s="61"/>
      <c r="E1098" s="62"/>
      <c r="F1098" s="63"/>
      <c r="G1098" s="64"/>
      <c r="H1098" s="65"/>
      <c r="I1098" s="65"/>
      <c r="J1098" s="77"/>
      <c r="K1098" s="64"/>
      <c r="L1098" s="64"/>
      <c r="M1098" s="64"/>
      <c r="N1098" s="64"/>
      <c r="O1098" s="64"/>
      <c r="P1098" s="64"/>
      <c r="Q1098" s="64"/>
      <c r="R1098" s="83"/>
      <c r="S1098" s="83"/>
      <c r="T1098" s="64"/>
      <c r="U1098" s="64"/>
      <c r="V1098" s="84"/>
      <c r="W1098" s="85"/>
      <c r="X1098" s="86"/>
      <c r="Y1098" s="86"/>
    </row>
    <row r="1099" spans="1:25">
      <c r="A1099" s="60"/>
      <c r="B1099" s="61"/>
      <c r="C1099" s="61"/>
      <c r="D1099" s="61"/>
      <c r="E1099" s="62"/>
      <c r="F1099" s="63"/>
      <c r="G1099" s="64"/>
      <c r="H1099" s="65"/>
      <c r="I1099" s="65"/>
      <c r="J1099" s="77"/>
      <c r="K1099" s="64"/>
      <c r="L1099" s="64"/>
      <c r="M1099" s="64"/>
      <c r="N1099" s="64"/>
      <c r="O1099" s="64"/>
      <c r="P1099" s="64"/>
      <c r="Q1099" s="64"/>
      <c r="R1099" s="83"/>
      <c r="S1099" s="83"/>
      <c r="T1099" s="64"/>
      <c r="U1099" s="64"/>
      <c r="V1099" s="84"/>
      <c r="W1099" s="85"/>
      <c r="X1099" s="86"/>
      <c r="Y1099" s="86"/>
    </row>
    <row r="1100" spans="1:25">
      <c r="A1100" s="60"/>
      <c r="B1100" s="61"/>
      <c r="C1100" s="61"/>
      <c r="D1100" s="61"/>
      <c r="E1100" s="62"/>
      <c r="F1100" s="63"/>
      <c r="G1100" s="64"/>
      <c r="H1100" s="65"/>
      <c r="I1100" s="65"/>
      <c r="J1100" s="77"/>
      <c r="K1100" s="64"/>
      <c r="L1100" s="64"/>
      <c r="M1100" s="64"/>
      <c r="N1100" s="64"/>
      <c r="O1100" s="64"/>
      <c r="P1100" s="64"/>
      <c r="Q1100" s="64"/>
      <c r="R1100" s="83"/>
      <c r="S1100" s="83"/>
      <c r="T1100" s="64"/>
      <c r="U1100" s="64"/>
      <c r="V1100" s="84"/>
      <c r="W1100" s="85"/>
      <c r="X1100" s="86"/>
      <c r="Y1100" s="86"/>
    </row>
    <row r="1101" spans="1:25">
      <c r="A1101" s="60"/>
      <c r="B1101" s="61"/>
      <c r="C1101" s="61"/>
      <c r="D1101" s="61"/>
      <c r="E1101" s="62"/>
      <c r="F1101" s="63"/>
      <c r="G1101" s="64"/>
      <c r="H1101" s="65"/>
      <c r="I1101" s="65"/>
      <c r="J1101" s="77"/>
      <c r="K1101" s="64"/>
      <c r="L1101" s="64"/>
      <c r="M1101" s="64"/>
      <c r="N1101" s="64"/>
      <c r="O1101" s="64"/>
      <c r="P1101" s="64"/>
      <c r="Q1101" s="64"/>
      <c r="R1101" s="83"/>
      <c r="S1101" s="83"/>
      <c r="T1101" s="64"/>
      <c r="U1101" s="64"/>
      <c r="V1101" s="84"/>
      <c r="W1101" s="85"/>
      <c r="X1101" s="86"/>
      <c r="Y1101" s="86"/>
    </row>
    <row r="1102" spans="1:25">
      <c r="A1102" s="60"/>
      <c r="B1102" s="61"/>
      <c r="C1102" s="61"/>
      <c r="D1102" s="61"/>
      <c r="E1102" s="62"/>
      <c r="F1102" s="63"/>
      <c r="G1102" s="64"/>
      <c r="H1102" s="65"/>
      <c r="I1102" s="65"/>
      <c r="J1102" s="77"/>
      <c r="K1102" s="64"/>
      <c r="L1102" s="64"/>
      <c r="M1102" s="64"/>
      <c r="N1102" s="64"/>
      <c r="O1102" s="64"/>
      <c r="P1102" s="64"/>
      <c r="Q1102" s="64"/>
      <c r="R1102" s="83"/>
      <c r="S1102" s="83"/>
      <c r="T1102" s="64"/>
      <c r="U1102" s="64"/>
      <c r="V1102" s="84"/>
      <c r="W1102" s="85"/>
      <c r="X1102" s="86"/>
      <c r="Y1102" s="86"/>
    </row>
    <row r="1103" spans="1:25">
      <c r="A1103" s="60"/>
      <c r="B1103" s="61"/>
      <c r="C1103" s="61"/>
      <c r="D1103" s="61"/>
      <c r="E1103" s="62"/>
      <c r="F1103" s="63"/>
      <c r="G1103" s="64"/>
      <c r="H1103" s="65"/>
      <c r="I1103" s="65"/>
      <c r="J1103" s="77"/>
      <c r="K1103" s="64"/>
      <c r="L1103" s="64"/>
      <c r="M1103" s="64"/>
      <c r="N1103" s="64"/>
      <c r="O1103" s="64"/>
      <c r="P1103" s="64"/>
      <c r="Q1103" s="64"/>
      <c r="R1103" s="83"/>
      <c r="S1103" s="83"/>
      <c r="T1103" s="64"/>
      <c r="U1103" s="64"/>
      <c r="V1103" s="84"/>
      <c r="W1103" s="85"/>
      <c r="X1103" s="86"/>
      <c r="Y1103" s="86"/>
    </row>
    <row r="1104" spans="1:25">
      <c r="A1104" s="60"/>
      <c r="B1104" s="61"/>
      <c r="C1104" s="61"/>
      <c r="D1104" s="61"/>
      <c r="E1104" s="62"/>
      <c r="F1104" s="63"/>
      <c r="G1104" s="64"/>
      <c r="H1104" s="65"/>
      <c r="I1104" s="65"/>
      <c r="J1104" s="77"/>
      <c r="K1104" s="64"/>
      <c r="L1104" s="64"/>
      <c r="M1104" s="64"/>
      <c r="N1104" s="64"/>
      <c r="O1104" s="64"/>
      <c r="P1104" s="64"/>
      <c r="Q1104" s="64"/>
      <c r="R1104" s="83"/>
      <c r="S1104" s="83"/>
      <c r="T1104" s="64"/>
      <c r="U1104" s="64"/>
      <c r="V1104" s="84"/>
      <c r="W1104" s="85"/>
      <c r="X1104" s="86"/>
      <c r="Y1104" s="86"/>
    </row>
    <row r="1105" spans="1:25">
      <c r="A1105" s="60"/>
      <c r="B1105" s="61"/>
      <c r="C1105" s="61"/>
      <c r="D1105" s="61"/>
      <c r="E1105" s="62"/>
      <c r="F1105" s="63"/>
      <c r="G1105" s="64"/>
      <c r="H1105" s="65"/>
      <c r="I1105" s="65"/>
      <c r="J1105" s="77"/>
      <c r="K1105" s="64"/>
      <c r="L1105" s="64"/>
      <c r="M1105" s="64"/>
      <c r="N1105" s="64"/>
      <c r="O1105" s="64"/>
      <c r="P1105" s="64"/>
      <c r="Q1105" s="64"/>
      <c r="R1105" s="83"/>
      <c r="S1105" s="83"/>
      <c r="T1105" s="64"/>
      <c r="U1105" s="64"/>
      <c r="V1105" s="84"/>
      <c r="W1105" s="85"/>
      <c r="X1105" s="86"/>
      <c r="Y1105" s="86"/>
    </row>
    <row r="1106" spans="1:25">
      <c r="A1106" s="60"/>
      <c r="B1106" s="61"/>
      <c r="C1106" s="61"/>
      <c r="D1106" s="61"/>
      <c r="E1106" s="62"/>
      <c r="F1106" s="63"/>
      <c r="G1106" s="64"/>
      <c r="H1106" s="65"/>
      <c r="I1106" s="65"/>
      <c r="J1106" s="77"/>
      <c r="K1106" s="64"/>
      <c r="L1106" s="64"/>
      <c r="M1106" s="64"/>
      <c r="N1106" s="64"/>
      <c r="O1106" s="64"/>
      <c r="P1106" s="64"/>
      <c r="Q1106" s="64"/>
      <c r="R1106" s="83"/>
      <c r="S1106" s="83"/>
      <c r="T1106" s="64"/>
      <c r="U1106" s="64"/>
      <c r="V1106" s="84"/>
      <c r="W1106" s="85"/>
      <c r="X1106" s="86"/>
      <c r="Y1106" s="86"/>
    </row>
    <row r="1107" spans="1:25">
      <c r="A1107" s="60"/>
      <c r="B1107" s="61"/>
      <c r="C1107" s="61"/>
      <c r="D1107" s="61"/>
      <c r="E1107" s="62"/>
      <c r="F1107" s="63"/>
      <c r="G1107" s="64"/>
      <c r="H1107" s="65"/>
      <c r="I1107" s="65"/>
      <c r="J1107" s="77"/>
      <c r="K1107" s="64"/>
      <c r="L1107" s="64"/>
      <c r="M1107" s="64"/>
      <c r="N1107" s="64"/>
      <c r="O1107" s="64"/>
      <c r="P1107" s="64"/>
      <c r="Q1107" s="64"/>
      <c r="R1107" s="83"/>
      <c r="S1107" s="83"/>
      <c r="T1107" s="64"/>
      <c r="U1107" s="64"/>
      <c r="V1107" s="84"/>
      <c r="W1107" s="85"/>
      <c r="X1107" s="86"/>
      <c r="Y1107" s="86"/>
    </row>
    <row r="1108" spans="1:25">
      <c r="A1108" s="60"/>
      <c r="B1108" s="61"/>
      <c r="C1108" s="61"/>
      <c r="D1108" s="61"/>
      <c r="E1108" s="62"/>
      <c r="F1108" s="63"/>
      <c r="G1108" s="64"/>
      <c r="H1108" s="65"/>
      <c r="I1108" s="65"/>
      <c r="J1108" s="77"/>
      <c r="K1108" s="64"/>
      <c r="L1108" s="64"/>
      <c r="M1108" s="64"/>
      <c r="N1108" s="64"/>
      <c r="O1108" s="64"/>
      <c r="P1108" s="64"/>
      <c r="Q1108" s="64"/>
      <c r="R1108" s="83"/>
      <c r="S1108" s="83"/>
      <c r="T1108" s="64"/>
      <c r="U1108" s="64"/>
      <c r="V1108" s="84"/>
      <c r="W1108" s="85"/>
      <c r="X1108" s="86"/>
      <c r="Y1108" s="86"/>
    </row>
    <row r="1109" spans="1:25">
      <c r="A1109" s="60"/>
      <c r="B1109" s="61"/>
      <c r="C1109" s="61"/>
      <c r="D1109" s="61"/>
      <c r="E1109" s="62"/>
      <c r="F1109" s="63"/>
      <c r="G1109" s="64"/>
      <c r="H1109" s="65"/>
      <c r="I1109" s="65"/>
      <c r="J1109" s="77"/>
      <c r="K1109" s="64"/>
      <c r="L1109" s="64"/>
      <c r="M1109" s="64"/>
      <c r="N1109" s="64"/>
      <c r="O1109" s="64"/>
      <c r="P1109" s="64"/>
      <c r="Q1109" s="64"/>
      <c r="R1109" s="83"/>
      <c r="S1109" s="83"/>
      <c r="T1109" s="64"/>
      <c r="U1109" s="64"/>
      <c r="V1109" s="84"/>
      <c r="W1109" s="85"/>
      <c r="X1109" s="86"/>
      <c r="Y1109" s="86"/>
    </row>
    <row r="1110" spans="1:25">
      <c r="A1110" s="60"/>
      <c r="B1110" s="61"/>
      <c r="C1110" s="61"/>
      <c r="D1110" s="61"/>
      <c r="E1110" s="62"/>
      <c r="F1110" s="63"/>
      <c r="G1110" s="64"/>
      <c r="H1110" s="65"/>
      <c r="I1110" s="65"/>
      <c r="J1110" s="77"/>
      <c r="K1110" s="64"/>
      <c r="L1110" s="64"/>
      <c r="M1110" s="64"/>
      <c r="N1110" s="64"/>
      <c r="O1110" s="64"/>
      <c r="P1110" s="64"/>
      <c r="Q1110" s="64"/>
      <c r="R1110" s="83"/>
      <c r="S1110" s="83"/>
      <c r="T1110" s="64"/>
      <c r="U1110" s="64"/>
      <c r="V1110" s="84"/>
      <c r="W1110" s="85"/>
      <c r="X1110" s="86"/>
      <c r="Y1110" s="86"/>
    </row>
    <row r="1111" spans="1:25">
      <c r="A1111" s="60"/>
      <c r="B1111" s="61"/>
      <c r="C1111" s="61"/>
      <c r="D1111" s="61"/>
      <c r="E1111" s="62"/>
      <c r="F1111" s="63"/>
      <c r="G1111" s="64"/>
      <c r="H1111" s="65"/>
      <c r="I1111" s="65"/>
      <c r="J1111" s="77"/>
      <c r="K1111" s="64"/>
      <c r="L1111" s="64"/>
      <c r="M1111" s="64"/>
      <c r="N1111" s="64"/>
      <c r="O1111" s="64"/>
      <c r="P1111" s="64"/>
      <c r="Q1111" s="64"/>
      <c r="R1111" s="83"/>
      <c r="S1111" s="83"/>
      <c r="T1111" s="64"/>
      <c r="U1111" s="64"/>
      <c r="V1111" s="84"/>
      <c r="W1111" s="85"/>
      <c r="X1111" s="86"/>
      <c r="Y1111" s="86"/>
    </row>
    <row r="1112" spans="1:25">
      <c r="A1112" s="60"/>
      <c r="B1112" s="61"/>
      <c r="C1112" s="61"/>
      <c r="D1112" s="61"/>
      <c r="E1112" s="62"/>
      <c r="F1112" s="63"/>
      <c r="G1112" s="64"/>
      <c r="H1112" s="65"/>
      <c r="I1112" s="65"/>
      <c r="J1112" s="77"/>
      <c r="K1112" s="64"/>
      <c r="L1112" s="64"/>
      <c r="M1112" s="64"/>
      <c r="N1112" s="64"/>
      <c r="O1112" s="64"/>
      <c r="P1112" s="64"/>
      <c r="Q1112" s="64"/>
      <c r="R1112" s="83"/>
      <c r="S1112" s="83"/>
      <c r="T1112" s="64"/>
      <c r="U1112" s="64"/>
      <c r="V1112" s="84"/>
      <c r="W1112" s="85"/>
      <c r="X1112" s="86"/>
      <c r="Y1112" s="86"/>
    </row>
    <row r="1113" spans="1:25">
      <c r="A1113" s="60"/>
      <c r="B1113" s="61"/>
      <c r="C1113" s="61"/>
      <c r="D1113" s="61"/>
      <c r="E1113" s="62"/>
      <c r="F1113" s="63"/>
      <c r="G1113" s="64"/>
      <c r="H1113" s="65"/>
      <c r="I1113" s="65"/>
      <c r="J1113" s="77"/>
      <c r="K1113" s="64"/>
      <c r="L1113" s="64"/>
      <c r="M1113" s="64"/>
      <c r="N1113" s="64"/>
      <c r="O1113" s="64"/>
      <c r="P1113" s="64"/>
      <c r="Q1113" s="64"/>
      <c r="R1113" s="83"/>
      <c r="S1113" s="83"/>
      <c r="T1113" s="64"/>
      <c r="U1113" s="64"/>
      <c r="V1113" s="84"/>
      <c r="W1113" s="85"/>
      <c r="X1113" s="86"/>
      <c r="Y1113" s="86"/>
    </row>
    <row r="1114" spans="1:25">
      <c r="A1114" s="60"/>
      <c r="B1114" s="61"/>
      <c r="C1114" s="61"/>
      <c r="D1114" s="61"/>
      <c r="E1114" s="62"/>
      <c r="F1114" s="63"/>
      <c r="G1114" s="64"/>
      <c r="H1114" s="65"/>
      <c r="I1114" s="65"/>
      <c r="J1114" s="77"/>
      <c r="K1114" s="64"/>
      <c r="L1114" s="64"/>
      <c r="M1114" s="64"/>
      <c r="N1114" s="64"/>
      <c r="O1114" s="64"/>
      <c r="P1114" s="64"/>
      <c r="Q1114" s="64"/>
      <c r="R1114" s="83"/>
      <c r="S1114" s="83"/>
      <c r="T1114" s="64"/>
      <c r="U1114" s="64"/>
      <c r="V1114" s="84"/>
      <c r="W1114" s="85"/>
      <c r="X1114" s="86"/>
      <c r="Y1114" s="86"/>
    </row>
    <row r="1115" spans="1:25">
      <c r="A1115" s="60"/>
      <c r="B1115" s="61"/>
      <c r="C1115" s="61"/>
      <c r="D1115" s="61"/>
      <c r="E1115" s="62"/>
      <c r="F1115" s="63"/>
      <c r="G1115" s="64"/>
      <c r="H1115" s="65"/>
      <c r="I1115" s="65"/>
      <c r="J1115" s="77"/>
      <c r="K1115" s="64"/>
      <c r="L1115" s="64"/>
      <c r="M1115" s="64"/>
      <c r="N1115" s="64"/>
      <c r="O1115" s="64"/>
      <c r="P1115" s="64"/>
      <c r="Q1115" s="64"/>
      <c r="R1115" s="83"/>
      <c r="S1115" s="83"/>
      <c r="T1115" s="64"/>
      <c r="U1115" s="64"/>
      <c r="V1115" s="84"/>
      <c r="W1115" s="85"/>
      <c r="X1115" s="86"/>
      <c r="Y1115" s="86"/>
    </row>
    <row r="1116" spans="1:25">
      <c r="A1116" s="60"/>
      <c r="B1116" s="61"/>
      <c r="C1116" s="61"/>
      <c r="D1116" s="61"/>
      <c r="E1116" s="62"/>
      <c r="F1116" s="63"/>
      <c r="G1116" s="64"/>
      <c r="H1116" s="65"/>
      <c r="I1116" s="65"/>
      <c r="J1116" s="77"/>
      <c r="K1116" s="64"/>
      <c r="L1116" s="64"/>
      <c r="M1116" s="64"/>
      <c r="N1116" s="64"/>
      <c r="O1116" s="64"/>
      <c r="P1116" s="64"/>
      <c r="Q1116" s="64"/>
      <c r="R1116" s="83"/>
      <c r="S1116" s="83"/>
      <c r="T1116" s="64"/>
      <c r="U1116" s="64"/>
      <c r="V1116" s="84"/>
      <c r="W1116" s="85"/>
      <c r="X1116" s="86"/>
      <c r="Y1116" s="86"/>
    </row>
    <row r="1117" spans="1:25">
      <c r="A1117" s="60"/>
      <c r="B1117" s="61"/>
      <c r="C1117" s="61"/>
      <c r="D1117" s="61"/>
      <c r="E1117" s="62"/>
      <c r="F1117" s="63"/>
      <c r="G1117" s="64"/>
      <c r="H1117" s="65"/>
      <c r="I1117" s="65"/>
      <c r="J1117" s="77"/>
      <c r="K1117" s="64"/>
      <c r="L1117" s="64"/>
      <c r="M1117" s="64"/>
      <c r="N1117" s="64"/>
      <c r="O1117" s="64"/>
      <c r="P1117" s="64"/>
      <c r="Q1117" s="64"/>
      <c r="R1117" s="83"/>
      <c r="S1117" s="83"/>
      <c r="T1117" s="64"/>
      <c r="U1117" s="64"/>
      <c r="V1117" s="84"/>
      <c r="W1117" s="85"/>
      <c r="X1117" s="86"/>
      <c r="Y1117" s="86"/>
    </row>
    <row r="1118" spans="1:25">
      <c r="A1118" s="60"/>
      <c r="B1118" s="61"/>
      <c r="C1118" s="61"/>
      <c r="D1118" s="61"/>
      <c r="E1118" s="62"/>
      <c r="F1118" s="63"/>
      <c r="G1118" s="64"/>
      <c r="H1118" s="65"/>
      <c r="I1118" s="65"/>
      <c r="J1118" s="77"/>
      <c r="K1118" s="64"/>
      <c r="L1118" s="64"/>
      <c r="M1118" s="64"/>
      <c r="N1118" s="64"/>
      <c r="O1118" s="64"/>
      <c r="P1118" s="64"/>
      <c r="Q1118" s="64"/>
      <c r="R1118" s="83"/>
      <c r="S1118" s="83"/>
      <c r="T1118" s="64"/>
      <c r="U1118" s="64"/>
      <c r="V1118" s="84"/>
      <c r="W1118" s="85"/>
      <c r="X1118" s="86"/>
      <c r="Y1118" s="86"/>
    </row>
    <row r="1119" spans="1:25">
      <c r="A1119" s="60"/>
      <c r="B1119" s="61"/>
      <c r="C1119" s="61"/>
      <c r="D1119" s="61"/>
      <c r="E1119" s="62"/>
      <c r="F1119" s="63"/>
      <c r="G1119" s="64"/>
      <c r="H1119" s="65"/>
      <c r="I1119" s="65"/>
      <c r="J1119" s="77"/>
      <c r="K1119" s="64"/>
      <c r="L1119" s="64"/>
      <c r="M1119" s="64"/>
      <c r="N1119" s="64"/>
      <c r="O1119" s="64"/>
      <c r="P1119" s="64"/>
      <c r="Q1119" s="64"/>
      <c r="R1119" s="83"/>
      <c r="S1119" s="83"/>
      <c r="T1119" s="64"/>
      <c r="U1119" s="64"/>
      <c r="V1119" s="84"/>
      <c r="W1119" s="85"/>
      <c r="X1119" s="86"/>
      <c r="Y1119" s="86"/>
    </row>
    <row r="1120" spans="1:25">
      <c r="A1120" s="60"/>
      <c r="B1120" s="61"/>
      <c r="C1120" s="61"/>
      <c r="D1120" s="61"/>
      <c r="E1120" s="62"/>
      <c r="F1120" s="63"/>
      <c r="G1120" s="64"/>
      <c r="H1120" s="65"/>
      <c r="I1120" s="65"/>
      <c r="J1120" s="77"/>
      <c r="K1120" s="64"/>
      <c r="L1120" s="64"/>
      <c r="M1120" s="64"/>
      <c r="N1120" s="64"/>
      <c r="O1120" s="64"/>
      <c r="P1120" s="64"/>
      <c r="Q1120" s="64"/>
      <c r="R1120" s="83"/>
      <c r="S1120" s="83"/>
      <c r="T1120" s="64"/>
      <c r="U1120" s="64"/>
      <c r="V1120" s="84"/>
      <c r="W1120" s="85"/>
      <c r="X1120" s="86"/>
      <c r="Y1120" s="86"/>
    </row>
    <row r="1121" spans="1:25">
      <c r="A1121" s="60"/>
      <c r="B1121" s="61"/>
      <c r="C1121" s="61"/>
      <c r="D1121" s="61"/>
      <c r="E1121" s="62"/>
      <c r="F1121" s="63"/>
      <c r="G1121" s="64"/>
      <c r="H1121" s="65"/>
      <c r="I1121" s="65"/>
      <c r="J1121" s="77"/>
      <c r="K1121" s="64"/>
      <c r="L1121" s="64"/>
      <c r="M1121" s="64"/>
      <c r="N1121" s="64"/>
      <c r="O1121" s="64"/>
      <c r="P1121" s="64"/>
      <c r="Q1121" s="64"/>
      <c r="R1121" s="83"/>
      <c r="S1121" s="83"/>
      <c r="T1121" s="64"/>
      <c r="U1121" s="64"/>
      <c r="V1121" s="84"/>
      <c r="W1121" s="85"/>
      <c r="X1121" s="86"/>
      <c r="Y1121" s="86"/>
    </row>
    <row r="1122" spans="1:25">
      <c r="A1122" s="60"/>
      <c r="B1122" s="61"/>
      <c r="C1122" s="61"/>
      <c r="D1122" s="61"/>
      <c r="E1122" s="62"/>
      <c r="F1122" s="63"/>
      <c r="G1122" s="64"/>
      <c r="H1122" s="65"/>
      <c r="I1122" s="65"/>
      <c r="J1122" s="77"/>
      <c r="K1122" s="64"/>
      <c r="L1122" s="64"/>
      <c r="M1122" s="64"/>
      <c r="N1122" s="64"/>
      <c r="O1122" s="64"/>
      <c r="P1122" s="64"/>
      <c r="Q1122" s="64"/>
      <c r="R1122" s="83"/>
      <c r="S1122" s="83"/>
      <c r="T1122" s="64"/>
      <c r="U1122" s="64"/>
      <c r="V1122" s="84"/>
      <c r="W1122" s="85"/>
      <c r="X1122" s="86"/>
      <c r="Y1122" s="86"/>
    </row>
    <row r="1123" spans="1:25">
      <c r="A1123" s="60"/>
      <c r="B1123" s="61"/>
      <c r="C1123" s="61"/>
      <c r="D1123" s="61"/>
      <c r="E1123" s="62"/>
      <c r="F1123" s="63"/>
      <c r="G1123" s="64"/>
      <c r="H1123" s="65"/>
      <c r="I1123" s="65"/>
      <c r="J1123" s="77"/>
      <c r="K1123" s="64"/>
      <c r="L1123" s="64"/>
      <c r="M1123" s="64"/>
      <c r="N1123" s="64"/>
      <c r="O1123" s="64"/>
      <c r="P1123" s="64"/>
      <c r="Q1123" s="64"/>
      <c r="R1123" s="83"/>
      <c r="S1123" s="83"/>
      <c r="T1123" s="64"/>
      <c r="U1123" s="64"/>
      <c r="V1123" s="84"/>
      <c r="W1123" s="85"/>
      <c r="X1123" s="86"/>
      <c r="Y1123" s="86"/>
    </row>
    <row r="1124" spans="1:25">
      <c r="A1124" s="60"/>
      <c r="B1124" s="61"/>
      <c r="C1124" s="61"/>
      <c r="D1124" s="61"/>
      <c r="E1124" s="62"/>
      <c r="F1124" s="63"/>
      <c r="G1124" s="64"/>
      <c r="H1124" s="65"/>
      <c r="I1124" s="65"/>
      <c r="J1124" s="77"/>
      <c r="K1124" s="64"/>
      <c r="L1124" s="64"/>
      <c r="M1124" s="64"/>
      <c r="N1124" s="64"/>
      <c r="O1124" s="64"/>
      <c r="P1124" s="64"/>
      <c r="Q1124" s="64"/>
      <c r="R1124" s="83"/>
      <c r="S1124" s="83"/>
      <c r="T1124" s="64"/>
      <c r="U1124" s="64"/>
      <c r="V1124" s="84"/>
      <c r="W1124" s="85"/>
      <c r="X1124" s="86"/>
      <c r="Y1124" s="86"/>
    </row>
    <row r="1125" spans="1:25">
      <c r="A1125" s="60"/>
      <c r="B1125" s="61"/>
      <c r="C1125" s="61"/>
      <c r="D1125" s="61"/>
      <c r="E1125" s="62"/>
      <c r="F1125" s="63"/>
      <c r="G1125" s="64"/>
      <c r="H1125" s="65"/>
      <c r="I1125" s="65"/>
      <c r="J1125" s="77"/>
      <c r="K1125" s="64"/>
      <c r="L1125" s="64"/>
      <c r="M1125" s="64"/>
      <c r="N1125" s="64"/>
      <c r="O1125" s="64"/>
      <c r="P1125" s="64"/>
      <c r="Q1125" s="64"/>
      <c r="R1125" s="83"/>
      <c r="S1125" s="83"/>
      <c r="T1125" s="64"/>
      <c r="U1125" s="64"/>
      <c r="V1125" s="84"/>
      <c r="W1125" s="85"/>
      <c r="X1125" s="86"/>
      <c r="Y1125" s="86"/>
    </row>
    <row r="1126" spans="1:25">
      <c r="A1126" s="60"/>
      <c r="B1126" s="61"/>
      <c r="C1126" s="61"/>
      <c r="D1126" s="61"/>
      <c r="E1126" s="62"/>
      <c r="F1126" s="63"/>
      <c r="G1126" s="64"/>
      <c r="H1126" s="65"/>
      <c r="I1126" s="65"/>
      <c r="J1126" s="77"/>
      <c r="K1126" s="64"/>
      <c r="L1126" s="64"/>
      <c r="M1126" s="64"/>
      <c r="N1126" s="64"/>
      <c r="O1126" s="64"/>
      <c r="P1126" s="64"/>
      <c r="Q1126" s="64"/>
      <c r="R1126" s="83"/>
      <c r="S1126" s="83"/>
      <c r="T1126" s="64"/>
      <c r="U1126" s="64"/>
      <c r="V1126" s="84"/>
      <c r="W1126" s="85"/>
      <c r="X1126" s="86"/>
      <c r="Y1126" s="86"/>
    </row>
    <row r="1127" spans="1:25">
      <c r="A1127" s="60"/>
      <c r="B1127" s="61"/>
      <c r="C1127" s="61"/>
      <c r="D1127" s="61"/>
      <c r="E1127" s="62"/>
      <c r="F1127" s="63"/>
      <c r="G1127" s="64"/>
      <c r="H1127" s="65"/>
      <c r="I1127" s="65"/>
      <c r="J1127" s="77"/>
      <c r="K1127" s="64"/>
      <c r="L1127" s="64"/>
      <c r="M1127" s="64"/>
      <c r="N1127" s="64"/>
      <c r="O1127" s="64"/>
      <c r="P1127" s="64"/>
      <c r="Q1127" s="64"/>
      <c r="R1127" s="83"/>
      <c r="S1127" s="83"/>
      <c r="T1127" s="64"/>
      <c r="U1127" s="64"/>
      <c r="V1127" s="84"/>
      <c r="W1127" s="85"/>
      <c r="X1127" s="86"/>
      <c r="Y1127" s="86"/>
    </row>
    <row r="1128" spans="1:25">
      <c r="A1128" s="60"/>
      <c r="B1128" s="61"/>
      <c r="C1128" s="61"/>
      <c r="D1128" s="61"/>
      <c r="E1128" s="62"/>
      <c r="F1128" s="63"/>
      <c r="G1128" s="64"/>
      <c r="H1128" s="65"/>
      <c r="I1128" s="65"/>
      <c r="J1128" s="77"/>
      <c r="K1128" s="64"/>
      <c r="L1128" s="64"/>
      <c r="M1128" s="64"/>
      <c r="N1128" s="64"/>
      <c r="O1128" s="64"/>
      <c r="P1128" s="64"/>
      <c r="Q1128" s="64"/>
      <c r="R1128" s="83"/>
      <c r="S1128" s="83"/>
      <c r="T1128" s="64"/>
      <c r="U1128" s="64"/>
      <c r="V1128" s="84"/>
      <c r="W1128" s="85"/>
      <c r="X1128" s="86"/>
      <c r="Y1128" s="86"/>
    </row>
    <row r="1129" spans="1:25">
      <c r="A1129" s="60"/>
      <c r="B1129" s="61"/>
      <c r="C1129" s="61"/>
      <c r="D1129" s="61"/>
      <c r="E1129" s="62"/>
      <c r="F1129" s="63"/>
      <c r="G1129" s="64"/>
      <c r="H1129" s="65"/>
      <c r="I1129" s="65"/>
      <c r="J1129" s="77"/>
      <c r="K1129" s="64"/>
      <c r="L1129" s="64"/>
      <c r="M1129" s="64"/>
      <c r="N1129" s="64"/>
      <c r="O1129" s="64"/>
      <c r="P1129" s="64"/>
      <c r="Q1129" s="64"/>
      <c r="R1129" s="83"/>
      <c r="S1129" s="83"/>
      <c r="T1129" s="64"/>
      <c r="U1129" s="64"/>
      <c r="V1129" s="84"/>
      <c r="W1129" s="85"/>
      <c r="X1129" s="86"/>
      <c r="Y1129" s="86"/>
    </row>
    <row r="1130" spans="1:25">
      <c r="A1130" s="60"/>
      <c r="B1130" s="61"/>
      <c r="C1130" s="61"/>
      <c r="D1130" s="61"/>
      <c r="E1130" s="62"/>
      <c r="F1130" s="63"/>
      <c r="G1130" s="64"/>
      <c r="H1130" s="65"/>
      <c r="I1130" s="65"/>
      <c r="J1130" s="77"/>
      <c r="K1130" s="64"/>
      <c r="L1130" s="64"/>
      <c r="M1130" s="64"/>
      <c r="N1130" s="64"/>
      <c r="O1130" s="64"/>
      <c r="P1130" s="64"/>
      <c r="Q1130" s="64"/>
      <c r="R1130" s="83"/>
      <c r="S1130" s="83"/>
      <c r="T1130" s="64"/>
      <c r="U1130" s="64"/>
      <c r="V1130" s="84"/>
      <c r="W1130" s="85"/>
      <c r="X1130" s="86"/>
      <c r="Y1130" s="86"/>
    </row>
    <row r="1131" spans="1:25">
      <c r="A1131" s="60"/>
      <c r="B1131" s="61"/>
      <c r="C1131" s="61"/>
      <c r="D1131" s="61"/>
      <c r="E1131" s="62"/>
      <c r="F1131" s="63"/>
      <c r="G1131" s="64"/>
      <c r="H1131" s="65"/>
      <c r="I1131" s="65"/>
      <c r="J1131" s="77"/>
      <c r="K1131" s="64"/>
      <c r="L1131" s="64"/>
      <c r="M1131" s="64"/>
      <c r="N1131" s="64"/>
      <c r="O1131" s="64"/>
      <c r="P1131" s="64"/>
      <c r="Q1131" s="64"/>
      <c r="R1131" s="83"/>
      <c r="S1131" s="83"/>
      <c r="T1131" s="64"/>
      <c r="U1131" s="64"/>
      <c r="V1131" s="84"/>
      <c r="W1131" s="85"/>
      <c r="X1131" s="86"/>
      <c r="Y1131" s="86"/>
    </row>
    <row r="1132" spans="1:25">
      <c r="A1132" s="60"/>
      <c r="B1132" s="61"/>
      <c r="C1132" s="61"/>
      <c r="D1132" s="61"/>
      <c r="E1132" s="62"/>
      <c r="F1132" s="63"/>
      <c r="G1132" s="64"/>
      <c r="H1132" s="65"/>
      <c r="I1132" s="65"/>
      <c r="J1132" s="77"/>
      <c r="K1132" s="64"/>
      <c r="L1132" s="64"/>
      <c r="M1132" s="64"/>
      <c r="N1132" s="64"/>
      <c r="O1132" s="64"/>
      <c r="P1132" s="64"/>
      <c r="Q1132" s="64"/>
      <c r="R1132" s="83"/>
      <c r="S1132" s="83"/>
      <c r="T1132" s="64"/>
      <c r="U1132" s="64"/>
      <c r="V1132" s="84"/>
      <c r="W1132" s="85"/>
      <c r="X1132" s="86"/>
      <c r="Y1132" s="86"/>
    </row>
    <row r="1133" spans="1:25">
      <c r="A1133" s="60"/>
      <c r="B1133" s="61"/>
      <c r="C1133" s="61"/>
      <c r="D1133" s="61"/>
      <c r="E1133" s="62"/>
      <c r="F1133" s="63"/>
      <c r="G1133" s="64"/>
      <c r="H1133" s="65"/>
      <c r="I1133" s="65"/>
      <c r="J1133" s="77"/>
      <c r="K1133" s="64"/>
      <c r="L1133" s="64"/>
      <c r="M1133" s="64"/>
      <c r="N1133" s="64"/>
      <c r="O1133" s="64"/>
      <c r="P1133" s="64"/>
      <c r="Q1133" s="64"/>
      <c r="R1133" s="83"/>
      <c r="S1133" s="83"/>
      <c r="T1133" s="64"/>
      <c r="U1133" s="64"/>
      <c r="V1133" s="84"/>
      <c r="W1133" s="85"/>
      <c r="X1133" s="86"/>
      <c r="Y1133" s="86"/>
    </row>
    <row r="1134" spans="1:25">
      <c r="A1134" s="60"/>
      <c r="B1134" s="61"/>
      <c r="C1134" s="61"/>
      <c r="D1134" s="61"/>
      <c r="E1134" s="62"/>
      <c r="F1134" s="63"/>
      <c r="G1134" s="64"/>
      <c r="H1134" s="65"/>
      <c r="I1134" s="65"/>
      <c r="J1134" s="77"/>
      <c r="K1134" s="64"/>
      <c r="L1134" s="64"/>
      <c r="M1134" s="64"/>
      <c r="N1134" s="64"/>
      <c r="O1134" s="64"/>
      <c r="P1134" s="64"/>
      <c r="Q1134" s="64"/>
      <c r="R1134" s="83"/>
      <c r="S1134" s="83"/>
      <c r="T1134" s="64"/>
      <c r="U1134" s="64"/>
      <c r="V1134" s="84"/>
      <c r="W1134" s="85"/>
      <c r="X1134" s="86"/>
      <c r="Y1134" s="86"/>
    </row>
    <row r="1135" spans="1:25">
      <c r="A1135" s="60"/>
      <c r="B1135" s="61"/>
      <c r="C1135" s="61"/>
      <c r="D1135" s="61"/>
      <c r="E1135" s="62"/>
      <c r="F1135" s="63"/>
      <c r="G1135" s="64"/>
      <c r="H1135" s="65"/>
      <c r="I1135" s="65"/>
      <c r="J1135" s="77"/>
      <c r="K1135" s="64"/>
      <c r="L1135" s="64"/>
      <c r="M1135" s="64"/>
      <c r="N1135" s="64"/>
      <c r="O1135" s="64"/>
      <c r="P1135" s="64"/>
      <c r="Q1135" s="64"/>
      <c r="R1135" s="83"/>
      <c r="S1135" s="83"/>
      <c r="T1135" s="64"/>
      <c r="U1135" s="64"/>
      <c r="V1135" s="84"/>
      <c r="W1135" s="85"/>
      <c r="X1135" s="86"/>
      <c r="Y1135" s="86"/>
    </row>
    <row r="1136" spans="1:25">
      <c r="A1136" s="60"/>
      <c r="B1136" s="61"/>
      <c r="C1136" s="61"/>
      <c r="D1136" s="61"/>
      <c r="E1136" s="62"/>
      <c r="F1136" s="63"/>
      <c r="G1136" s="64"/>
      <c r="H1136" s="65"/>
      <c r="I1136" s="65"/>
      <c r="J1136" s="77"/>
      <c r="K1136" s="64"/>
      <c r="L1136" s="64"/>
      <c r="M1136" s="64"/>
      <c r="N1136" s="64"/>
      <c r="O1136" s="64"/>
      <c r="P1136" s="64"/>
      <c r="Q1136" s="64"/>
      <c r="R1136" s="83"/>
      <c r="S1136" s="83"/>
      <c r="T1136" s="64"/>
      <c r="U1136" s="64"/>
      <c r="V1136" s="84"/>
      <c r="W1136" s="85"/>
      <c r="X1136" s="86"/>
      <c r="Y1136" s="86"/>
    </row>
    <row r="1137" spans="1:25">
      <c r="A1137" s="60"/>
      <c r="B1137" s="61"/>
      <c r="C1137" s="61"/>
      <c r="D1137" s="61"/>
      <c r="E1137" s="62"/>
      <c r="F1137" s="63"/>
      <c r="G1137" s="64"/>
      <c r="H1137" s="65"/>
      <c r="I1137" s="65"/>
      <c r="J1137" s="77"/>
      <c r="K1137" s="64"/>
      <c r="L1137" s="64"/>
      <c r="M1137" s="64"/>
      <c r="N1137" s="64"/>
      <c r="O1137" s="64"/>
      <c r="P1137" s="64"/>
      <c r="Q1137" s="64"/>
      <c r="R1137" s="83"/>
      <c r="S1137" s="83"/>
      <c r="T1137" s="64"/>
      <c r="U1137" s="64"/>
      <c r="V1137" s="84"/>
      <c r="W1137" s="85"/>
      <c r="X1137" s="86"/>
      <c r="Y1137" s="86"/>
    </row>
    <row r="1138" spans="1:25">
      <c r="A1138" s="60"/>
      <c r="B1138" s="61"/>
      <c r="C1138" s="61"/>
      <c r="D1138" s="61"/>
      <c r="E1138" s="62"/>
      <c r="F1138" s="63"/>
      <c r="G1138" s="64"/>
      <c r="H1138" s="65"/>
      <c r="I1138" s="65"/>
      <c r="J1138" s="77"/>
      <c r="K1138" s="64"/>
      <c r="L1138" s="64"/>
      <c r="M1138" s="64"/>
      <c r="N1138" s="64"/>
      <c r="O1138" s="64"/>
      <c r="P1138" s="64"/>
      <c r="Q1138" s="64"/>
      <c r="R1138" s="83"/>
      <c r="S1138" s="83"/>
      <c r="T1138" s="64"/>
      <c r="U1138" s="64"/>
      <c r="V1138" s="84"/>
      <c r="W1138" s="85"/>
      <c r="X1138" s="86"/>
      <c r="Y1138" s="86"/>
    </row>
    <row r="1139" spans="1:25">
      <c r="A1139" s="60"/>
      <c r="B1139" s="61"/>
      <c r="C1139" s="61"/>
      <c r="D1139" s="61"/>
      <c r="E1139" s="62"/>
      <c r="F1139" s="63"/>
      <c r="G1139" s="64"/>
      <c r="H1139" s="65"/>
      <c r="I1139" s="65"/>
      <c r="J1139" s="77"/>
      <c r="K1139" s="64"/>
      <c r="L1139" s="64"/>
      <c r="M1139" s="64"/>
      <c r="N1139" s="64"/>
      <c r="O1139" s="64"/>
      <c r="P1139" s="64"/>
      <c r="Q1139" s="64"/>
      <c r="R1139" s="83"/>
      <c r="S1139" s="83"/>
      <c r="T1139" s="64"/>
      <c r="U1139" s="64"/>
      <c r="V1139" s="84"/>
      <c r="W1139" s="85"/>
      <c r="X1139" s="86"/>
      <c r="Y1139" s="86"/>
    </row>
    <row r="1140" spans="1:25">
      <c r="A1140" s="60"/>
      <c r="B1140" s="61"/>
      <c r="C1140" s="61"/>
      <c r="D1140" s="61"/>
      <c r="E1140" s="62"/>
      <c r="F1140" s="63"/>
      <c r="G1140" s="64"/>
      <c r="H1140" s="65"/>
      <c r="I1140" s="65"/>
      <c r="J1140" s="77"/>
      <c r="K1140" s="64"/>
      <c r="L1140" s="64"/>
      <c r="M1140" s="64"/>
      <c r="N1140" s="64"/>
      <c r="O1140" s="64"/>
      <c r="P1140" s="64"/>
      <c r="Q1140" s="64"/>
      <c r="R1140" s="83"/>
      <c r="S1140" s="83"/>
      <c r="T1140" s="64"/>
      <c r="U1140" s="64"/>
      <c r="V1140" s="84"/>
      <c r="W1140" s="85"/>
      <c r="X1140" s="86"/>
      <c r="Y1140" s="86"/>
    </row>
    <row r="1141" spans="1:25">
      <c r="A1141" s="60"/>
      <c r="B1141" s="61"/>
      <c r="C1141" s="61"/>
      <c r="D1141" s="61"/>
      <c r="E1141" s="62"/>
      <c r="F1141" s="63"/>
      <c r="G1141" s="64"/>
      <c r="H1141" s="65"/>
      <c r="I1141" s="65"/>
      <c r="J1141" s="77"/>
      <c r="K1141" s="64"/>
      <c r="L1141" s="64"/>
      <c r="M1141" s="64"/>
      <c r="N1141" s="64"/>
      <c r="O1141" s="64"/>
      <c r="P1141" s="64"/>
      <c r="Q1141" s="64"/>
      <c r="R1141" s="83"/>
      <c r="S1141" s="83"/>
      <c r="T1141" s="64"/>
      <c r="U1141" s="64"/>
      <c r="V1141" s="84"/>
      <c r="W1141" s="85"/>
      <c r="X1141" s="86"/>
      <c r="Y1141" s="86"/>
    </row>
    <row r="1142" spans="1:25">
      <c r="A1142" s="60"/>
      <c r="B1142" s="61"/>
      <c r="C1142" s="61"/>
      <c r="D1142" s="61"/>
      <c r="E1142" s="62"/>
      <c r="F1142" s="63"/>
      <c r="G1142" s="64"/>
      <c r="H1142" s="65"/>
      <c r="I1142" s="65"/>
      <c r="J1142" s="77"/>
      <c r="K1142" s="64"/>
      <c r="L1142" s="64"/>
      <c r="M1142" s="64"/>
      <c r="N1142" s="64"/>
      <c r="O1142" s="64"/>
      <c r="P1142" s="64"/>
      <c r="Q1142" s="64"/>
      <c r="R1142" s="83"/>
      <c r="S1142" s="83"/>
      <c r="T1142" s="64"/>
      <c r="U1142" s="64"/>
      <c r="V1142" s="84"/>
      <c r="W1142" s="85"/>
      <c r="X1142" s="86"/>
      <c r="Y1142" s="86"/>
    </row>
    <row r="1143" spans="1:25">
      <c r="A1143" s="60"/>
      <c r="B1143" s="61"/>
      <c r="C1143" s="61"/>
      <c r="D1143" s="61"/>
      <c r="E1143" s="62"/>
      <c r="F1143" s="63"/>
      <c r="G1143" s="64"/>
      <c r="H1143" s="65"/>
      <c r="I1143" s="65"/>
      <c r="J1143" s="77"/>
      <c r="K1143" s="64"/>
      <c r="L1143" s="64"/>
      <c r="M1143" s="64"/>
      <c r="N1143" s="64"/>
      <c r="O1143" s="64"/>
      <c r="P1143" s="64"/>
      <c r="Q1143" s="64"/>
      <c r="R1143" s="83"/>
      <c r="S1143" s="83"/>
      <c r="T1143" s="64"/>
      <c r="U1143" s="64"/>
      <c r="V1143" s="84"/>
      <c r="W1143" s="85"/>
      <c r="X1143" s="86"/>
      <c r="Y1143" s="86"/>
    </row>
    <row r="1144" spans="1:25">
      <c r="A1144" s="60"/>
      <c r="B1144" s="61"/>
      <c r="C1144" s="61"/>
      <c r="D1144" s="61"/>
      <c r="E1144" s="62"/>
      <c r="F1144" s="63"/>
      <c r="G1144" s="64"/>
      <c r="H1144" s="65"/>
      <c r="I1144" s="65"/>
      <c r="J1144" s="77"/>
      <c r="K1144" s="64"/>
      <c r="L1144" s="64"/>
      <c r="M1144" s="64"/>
      <c r="N1144" s="64"/>
      <c r="O1144" s="64"/>
      <c r="P1144" s="64"/>
      <c r="Q1144" s="64"/>
      <c r="R1144" s="83"/>
      <c r="S1144" s="83"/>
      <c r="T1144" s="64"/>
      <c r="U1144" s="64"/>
      <c r="V1144" s="84"/>
      <c r="W1144" s="85"/>
      <c r="X1144" s="86"/>
      <c r="Y1144" s="86"/>
    </row>
    <row r="1145" spans="1:25">
      <c r="A1145" s="60"/>
      <c r="B1145" s="61"/>
      <c r="C1145" s="61"/>
      <c r="D1145" s="61"/>
      <c r="E1145" s="62"/>
      <c r="F1145" s="63"/>
      <c r="G1145" s="64"/>
      <c r="H1145" s="65"/>
      <c r="I1145" s="65"/>
      <c r="J1145" s="77"/>
      <c r="K1145" s="64"/>
      <c r="L1145" s="64"/>
      <c r="M1145" s="64"/>
      <c r="N1145" s="64"/>
      <c r="O1145" s="64"/>
      <c r="P1145" s="64"/>
      <c r="Q1145" s="64"/>
      <c r="R1145" s="83"/>
      <c r="S1145" s="83"/>
      <c r="T1145" s="64"/>
      <c r="U1145" s="64"/>
      <c r="V1145" s="84"/>
      <c r="W1145" s="85"/>
      <c r="X1145" s="86"/>
      <c r="Y1145" s="86"/>
    </row>
    <row r="1146" spans="1:25">
      <c r="A1146" s="60"/>
      <c r="B1146" s="61"/>
      <c r="C1146" s="61"/>
      <c r="D1146" s="61"/>
      <c r="E1146" s="62"/>
      <c r="F1146" s="63"/>
      <c r="G1146" s="64"/>
      <c r="H1146" s="65"/>
      <c r="I1146" s="65"/>
      <c r="J1146" s="77"/>
      <c r="K1146" s="64"/>
      <c r="L1146" s="64"/>
      <c r="M1146" s="64"/>
      <c r="N1146" s="64"/>
      <c r="O1146" s="64"/>
      <c r="P1146" s="64"/>
      <c r="Q1146" s="64"/>
      <c r="R1146" s="83"/>
      <c r="S1146" s="83"/>
      <c r="T1146" s="64"/>
      <c r="U1146" s="64"/>
      <c r="V1146" s="84"/>
      <c r="W1146" s="85"/>
      <c r="X1146" s="86"/>
      <c r="Y1146" s="86"/>
    </row>
    <row r="1147" spans="1:25">
      <c r="A1147" s="60"/>
      <c r="B1147" s="61"/>
      <c r="C1147" s="100"/>
      <c r="D1147" s="100"/>
      <c r="E1147" s="62"/>
      <c r="F1147" s="63"/>
      <c r="G1147" s="64"/>
      <c r="H1147" s="65"/>
      <c r="I1147" s="65"/>
      <c r="J1147" s="77"/>
      <c r="K1147" s="64"/>
      <c r="L1147" s="64"/>
      <c r="M1147" s="64"/>
      <c r="N1147" s="64"/>
      <c r="O1147" s="64"/>
      <c r="P1147" s="64"/>
      <c r="Q1147" s="64"/>
      <c r="R1147" s="83"/>
      <c r="S1147" s="83"/>
      <c r="T1147" s="64"/>
      <c r="U1147" s="64"/>
      <c r="V1147" s="84"/>
      <c r="W1147" s="85"/>
      <c r="X1147" s="86"/>
      <c r="Y1147" s="86"/>
    </row>
    <row r="1148" spans="1:25">
      <c r="A1148" s="60"/>
      <c r="B1148" s="61"/>
      <c r="C1148" s="61"/>
      <c r="D1148" s="61"/>
      <c r="E1148" s="62"/>
      <c r="F1148" s="63"/>
      <c r="G1148" s="64"/>
      <c r="H1148" s="65"/>
      <c r="I1148" s="65"/>
      <c r="J1148" s="77"/>
      <c r="K1148" s="64"/>
      <c r="L1148" s="64"/>
      <c r="M1148" s="64"/>
      <c r="N1148" s="64"/>
      <c r="O1148" s="64"/>
      <c r="P1148" s="64"/>
      <c r="Q1148" s="64"/>
      <c r="R1148" s="83"/>
      <c r="S1148" s="83"/>
      <c r="T1148" s="64"/>
      <c r="U1148" s="64"/>
      <c r="V1148" s="84"/>
      <c r="W1148" s="85"/>
      <c r="X1148" s="86"/>
      <c r="Y1148" s="86"/>
    </row>
    <row r="1149" spans="1:25">
      <c r="A1149" s="60"/>
      <c r="B1149" s="61"/>
      <c r="C1149" s="61"/>
      <c r="D1149" s="61"/>
      <c r="E1149" s="62"/>
      <c r="F1149" s="63"/>
      <c r="G1149" s="64"/>
      <c r="H1149" s="65"/>
      <c r="I1149" s="65"/>
      <c r="J1149" s="77"/>
      <c r="K1149" s="64"/>
      <c r="L1149" s="64"/>
      <c r="M1149" s="64"/>
      <c r="N1149" s="64"/>
      <c r="O1149" s="64"/>
      <c r="P1149" s="64"/>
      <c r="Q1149" s="64"/>
      <c r="R1149" s="83"/>
      <c r="S1149" s="83"/>
      <c r="T1149" s="64"/>
      <c r="U1149" s="64"/>
      <c r="V1149" s="84"/>
      <c r="W1149" s="85"/>
      <c r="X1149" s="86"/>
      <c r="Y1149" s="86"/>
    </row>
    <row r="1150" spans="1:25">
      <c r="A1150" s="60"/>
      <c r="B1150" s="61"/>
      <c r="C1150" s="61"/>
      <c r="D1150" s="61"/>
      <c r="E1150" s="62"/>
      <c r="F1150" s="63"/>
      <c r="G1150" s="64"/>
      <c r="H1150" s="65"/>
      <c r="I1150" s="65"/>
      <c r="J1150" s="77"/>
      <c r="K1150" s="64"/>
      <c r="L1150" s="64"/>
      <c r="M1150" s="64"/>
      <c r="N1150" s="64"/>
      <c r="O1150" s="64"/>
      <c r="P1150" s="64"/>
      <c r="Q1150" s="64"/>
      <c r="R1150" s="83"/>
      <c r="S1150" s="83"/>
      <c r="T1150" s="64"/>
      <c r="U1150" s="64"/>
      <c r="V1150" s="84"/>
      <c r="W1150" s="85"/>
      <c r="X1150" s="86"/>
      <c r="Y1150" s="86"/>
    </row>
    <row r="1151" spans="1:25">
      <c r="A1151" s="60"/>
      <c r="B1151" s="61"/>
      <c r="C1151" s="61"/>
      <c r="D1151" s="61"/>
      <c r="E1151" s="62"/>
      <c r="F1151" s="63"/>
      <c r="G1151" s="64"/>
      <c r="H1151" s="65"/>
      <c r="I1151" s="65"/>
      <c r="J1151" s="77"/>
      <c r="K1151" s="64"/>
      <c r="L1151" s="64"/>
      <c r="M1151" s="64"/>
      <c r="N1151" s="64"/>
      <c r="O1151" s="64"/>
      <c r="P1151" s="64"/>
      <c r="Q1151" s="64"/>
      <c r="R1151" s="83"/>
      <c r="S1151" s="83"/>
      <c r="T1151" s="64"/>
      <c r="U1151" s="64"/>
      <c r="V1151" s="84"/>
      <c r="W1151" s="85"/>
      <c r="X1151" s="86"/>
      <c r="Y1151" s="86"/>
    </row>
    <row r="1152" spans="1:25">
      <c r="A1152" s="60"/>
      <c r="B1152" s="61"/>
      <c r="C1152" s="61"/>
      <c r="D1152" s="61"/>
      <c r="E1152" s="62"/>
      <c r="F1152" s="63"/>
      <c r="G1152" s="64"/>
      <c r="H1152" s="65"/>
      <c r="I1152" s="65"/>
      <c r="J1152" s="77"/>
      <c r="K1152" s="64"/>
      <c r="L1152" s="64"/>
      <c r="M1152" s="64"/>
      <c r="N1152" s="64"/>
      <c r="O1152" s="64"/>
      <c r="P1152" s="64"/>
      <c r="Q1152" s="64"/>
      <c r="R1152" s="83"/>
      <c r="S1152" s="83"/>
      <c r="T1152" s="64"/>
      <c r="U1152" s="64"/>
      <c r="V1152" s="84"/>
      <c r="W1152" s="85"/>
      <c r="X1152" s="86"/>
      <c r="Y1152" s="86"/>
    </row>
    <row r="1153" spans="1:25">
      <c r="A1153" s="60"/>
      <c r="B1153" s="61"/>
      <c r="C1153" s="61"/>
      <c r="D1153" s="61"/>
      <c r="E1153" s="62"/>
      <c r="F1153" s="63"/>
      <c r="G1153" s="64"/>
      <c r="H1153" s="65"/>
      <c r="I1153" s="65"/>
      <c r="J1153" s="77"/>
      <c r="K1153" s="64"/>
      <c r="L1153" s="64"/>
      <c r="M1153" s="64"/>
      <c r="N1153" s="64"/>
      <c r="O1153" s="64"/>
      <c r="P1153" s="64"/>
      <c r="Q1153" s="64"/>
      <c r="R1153" s="83"/>
      <c r="S1153" s="83"/>
      <c r="T1153" s="64"/>
      <c r="U1153" s="64"/>
      <c r="V1153" s="84"/>
      <c r="W1153" s="85"/>
      <c r="X1153" s="86"/>
      <c r="Y1153" s="86"/>
    </row>
    <row r="1154" spans="1:25">
      <c r="A1154" s="60"/>
      <c r="B1154" s="61"/>
      <c r="C1154" s="61"/>
      <c r="D1154" s="61"/>
      <c r="E1154" s="62"/>
      <c r="F1154" s="63"/>
      <c r="G1154" s="64"/>
      <c r="H1154" s="65"/>
      <c r="I1154" s="65"/>
      <c r="J1154" s="77"/>
      <c r="K1154" s="64"/>
      <c r="L1154" s="64"/>
      <c r="M1154" s="64"/>
      <c r="N1154" s="64"/>
      <c r="O1154" s="64"/>
      <c r="P1154" s="64"/>
      <c r="Q1154" s="64"/>
      <c r="R1154" s="83"/>
      <c r="S1154" s="83"/>
      <c r="T1154" s="64"/>
      <c r="U1154" s="64"/>
      <c r="V1154" s="84"/>
      <c r="W1154" s="85"/>
      <c r="X1154" s="86"/>
      <c r="Y1154" s="86"/>
    </row>
    <row r="1155" spans="1:25">
      <c r="A1155" s="60"/>
      <c r="B1155" s="61"/>
      <c r="C1155" s="61"/>
      <c r="D1155" s="61"/>
      <c r="E1155" s="62"/>
      <c r="F1155" s="63"/>
      <c r="G1155" s="64"/>
      <c r="H1155" s="65"/>
      <c r="I1155" s="65"/>
      <c r="J1155" s="77"/>
      <c r="K1155" s="64"/>
      <c r="L1155" s="64"/>
      <c r="M1155" s="64"/>
      <c r="N1155" s="64"/>
      <c r="O1155" s="64"/>
      <c r="P1155" s="64"/>
      <c r="Q1155" s="64"/>
      <c r="R1155" s="83"/>
      <c r="S1155" s="83"/>
      <c r="T1155" s="64"/>
      <c r="U1155" s="64"/>
      <c r="V1155" s="84"/>
      <c r="W1155" s="85"/>
      <c r="X1155" s="86"/>
      <c r="Y1155" s="86"/>
    </row>
    <row r="1156" spans="1:25">
      <c r="A1156" s="60"/>
      <c r="B1156" s="61"/>
      <c r="C1156" s="61"/>
      <c r="D1156" s="61"/>
      <c r="E1156" s="62"/>
      <c r="F1156" s="63"/>
      <c r="G1156" s="64"/>
      <c r="H1156" s="65"/>
      <c r="I1156" s="65"/>
      <c r="J1156" s="77"/>
      <c r="K1156" s="64"/>
      <c r="L1156" s="64"/>
      <c r="M1156" s="64"/>
      <c r="N1156" s="64"/>
      <c r="O1156" s="64"/>
      <c r="P1156" s="64"/>
      <c r="Q1156" s="64"/>
      <c r="R1156" s="83"/>
      <c r="S1156" s="83"/>
      <c r="T1156" s="64"/>
      <c r="U1156" s="64"/>
      <c r="V1156" s="84"/>
      <c r="W1156" s="85"/>
      <c r="X1156" s="86"/>
      <c r="Y1156" s="86"/>
    </row>
    <row r="1157" spans="1:25">
      <c r="A1157" s="60"/>
      <c r="B1157" s="61"/>
      <c r="C1157" s="61"/>
      <c r="D1157" s="61"/>
      <c r="E1157" s="62"/>
      <c r="F1157" s="63"/>
      <c r="G1157" s="64"/>
      <c r="H1157" s="65"/>
      <c r="I1157" s="65"/>
      <c r="J1157" s="77"/>
      <c r="K1157" s="64"/>
      <c r="L1157" s="64"/>
      <c r="M1157" s="64"/>
      <c r="N1157" s="64"/>
      <c r="O1157" s="64"/>
      <c r="P1157" s="64"/>
      <c r="Q1157" s="64"/>
      <c r="R1157" s="83"/>
      <c r="S1157" s="83"/>
      <c r="T1157" s="64"/>
      <c r="U1157" s="64"/>
      <c r="V1157" s="84"/>
      <c r="W1157" s="85"/>
      <c r="X1157" s="86"/>
      <c r="Y1157" s="86"/>
    </row>
    <row r="1158" spans="1:25">
      <c r="A1158" s="60"/>
      <c r="B1158" s="61"/>
      <c r="C1158" s="61"/>
      <c r="D1158" s="61"/>
      <c r="E1158" s="62"/>
      <c r="F1158" s="63"/>
      <c r="G1158" s="64"/>
      <c r="H1158" s="65"/>
      <c r="I1158" s="65"/>
      <c r="J1158" s="77"/>
      <c r="K1158" s="64"/>
      <c r="L1158" s="64"/>
      <c r="M1158" s="64"/>
      <c r="N1158" s="64"/>
      <c r="O1158" s="64"/>
      <c r="P1158" s="64"/>
      <c r="Q1158" s="64"/>
      <c r="R1158" s="83"/>
      <c r="S1158" s="83"/>
      <c r="T1158" s="64"/>
      <c r="U1158" s="64"/>
      <c r="V1158" s="84"/>
      <c r="W1158" s="85"/>
      <c r="X1158" s="86"/>
      <c r="Y1158" s="86"/>
    </row>
    <row r="1159" spans="1:25">
      <c r="A1159" s="60"/>
      <c r="B1159" s="61"/>
      <c r="C1159" s="61"/>
      <c r="D1159" s="61"/>
      <c r="E1159" s="62"/>
      <c r="F1159" s="63"/>
      <c r="G1159" s="64"/>
      <c r="H1159" s="65"/>
      <c r="I1159" s="65"/>
      <c r="J1159" s="77"/>
      <c r="K1159" s="64"/>
      <c r="L1159" s="64"/>
      <c r="M1159" s="64"/>
      <c r="N1159" s="64"/>
      <c r="O1159" s="64"/>
      <c r="P1159" s="64"/>
      <c r="Q1159" s="64"/>
      <c r="R1159" s="83"/>
      <c r="S1159" s="83"/>
      <c r="T1159" s="64"/>
      <c r="U1159" s="64"/>
      <c r="V1159" s="84"/>
      <c r="W1159" s="85"/>
      <c r="X1159" s="86"/>
      <c r="Y1159" s="86"/>
    </row>
    <row r="1160" spans="1:25">
      <c r="A1160" s="60"/>
      <c r="B1160" s="61"/>
      <c r="C1160" s="61"/>
      <c r="D1160" s="61"/>
      <c r="E1160" s="62"/>
      <c r="F1160" s="63"/>
      <c r="G1160" s="64"/>
      <c r="H1160" s="65"/>
      <c r="I1160" s="65"/>
      <c r="J1160" s="77"/>
      <c r="K1160" s="64"/>
      <c r="L1160" s="64"/>
      <c r="M1160" s="64"/>
      <c r="N1160" s="64"/>
      <c r="O1160" s="64"/>
      <c r="P1160" s="64"/>
      <c r="Q1160" s="64"/>
      <c r="R1160" s="83"/>
      <c r="S1160" s="83"/>
      <c r="T1160" s="64"/>
      <c r="U1160" s="64"/>
      <c r="V1160" s="84"/>
      <c r="W1160" s="85"/>
      <c r="X1160" s="86"/>
      <c r="Y1160" s="86"/>
    </row>
    <row r="1161" spans="1:25">
      <c r="A1161" s="60"/>
      <c r="B1161" s="61"/>
      <c r="C1161" s="61"/>
      <c r="D1161" s="61"/>
      <c r="E1161" s="62"/>
      <c r="F1161" s="63"/>
      <c r="G1161" s="64"/>
      <c r="H1161" s="65"/>
      <c r="I1161" s="65"/>
      <c r="J1161" s="77"/>
      <c r="K1161" s="64"/>
      <c r="L1161" s="64"/>
      <c r="M1161" s="64"/>
      <c r="N1161" s="64"/>
      <c r="O1161" s="64"/>
      <c r="P1161" s="64"/>
      <c r="Q1161" s="64"/>
      <c r="R1161" s="83"/>
      <c r="S1161" s="83"/>
      <c r="T1161" s="64"/>
      <c r="U1161" s="64"/>
      <c r="V1161" s="84"/>
      <c r="W1161" s="85"/>
      <c r="X1161" s="86"/>
      <c r="Y1161" s="86"/>
    </row>
    <row r="1162" spans="1:25">
      <c r="A1162" s="60"/>
      <c r="B1162" s="61"/>
      <c r="C1162" s="61"/>
      <c r="D1162" s="61"/>
      <c r="E1162" s="62"/>
      <c r="F1162" s="63"/>
      <c r="G1162" s="64"/>
      <c r="H1162" s="65"/>
      <c r="I1162" s="65"/>
      <c r="J1162" s="77"/>
      <c r="K1162" s="64"/>
      <c r="L1162" s="64"/>
      <c r="M1162" s="64"/>
      <c r="N1162" s="64"/>
      <c r="O1162" s="64"/>
      <c r="P1162" s="64"/>
      <c r="Q1162" s="64"/>
      <c r="R1162" s="83"/>
      <c r="S1162" s="83"/>
      <c r="T1162" s="64"/>
      <c r="U1162" s="64"/>
      <c r="V1162" s="84"/>
      <c r="W1162" s="85"/>
      <c r="X1162" s="86"/>
      <c r="Y1162" s="86"/>
    </row>
    <row r="1163" spans="1:25">
      <c r="A1163" s="60"/>
      <c r="B1163" s="61"/>
      <c r="C1163" s="61"/>
      <c r="D1163" s="61"/>
      <c r="E1163" s="62"/>
      <c r="F1163" s="63"/>
      <c r="G1163" s="64"/>
      <c r="H1163" s="65"/>
      <c r="I1163" s="65"/>
      <c r="J1163" s="77"/>
      <c r="K1163" s="64"/>
      <c r="L1163" s="64"/>
      <c r="M1163" s="64"/>
      <c r="N1163" s="64"/>
      <c r="O1163" s="64"/>
      <c r="P1163" s="64"/>
      <c r="Q1163" s="64"/>
      <c r="R1163" s="83"/>
      <c r="S1163" s="83"/>
      <c r="T1163" s="64"/>
      <c r="U1163" s="64"/>
      <c r="V1163" s="84"/>
      <c r="W1163" s="85"/>
      <c r="X1163" s="86"/>
      <c r="Y1163" s="86"/>
    </row>
    <row r="1164" spans="1:25">
      <c r="A1164" s="60"/>
      <c r="B1164" s="61"/>
      <c r="C1164" s="61"/>
      <c r="D1164" s="61"/>
      <c r="E1164" s="62"/>
      <c r="F1164" s="63"/>
      <c r="G1164" s="64"/>
      <c r="H1164" s="65"/>
      <c r="I1164" s="65"/>
      <c r="J1164" s="77"/>
      <c r="K1164" s="64"/>
      <c r="L1164" s="64"/>
      <c r="M1164" s="64"/>
      <c r="N1164" s="64"/>
      <c r="O1164" s="64"/>
      <c r="P1164" s="64"/>
      <c r="Q1164" s="64"/>
      <c r="R1164" s="83"/>
      <c r="S1164" s="83"/>
      <c r="T1164" s="64"/>
      <c r="U1164" s="64"/>
      <c r="V1164" s="84"/>
      <c r="W1164" s="85"/>
      <c r="X1164" s="86"/>
      <c r="Y1164" s="86"/>
    </row>
    <row r="1165" spans="1:25">
      <c r="A1165" s="60"/>
      <c r="B1165" s="61"/>
      <c r="C1165" s="61"/>
      <c r="D1165" s="61"/>
      <c r="E1165" s="62"/>
      <c r="F1165" s="63"/>
      <c r="G1165" s="64"/>
      <c r="H1165" s="65"/>
      <c r="I1165" s="65"/>
      <c r="J1165" s="77"/>
      <c r="K1165" s="64"/>
      <c r="L1165" s="64"/>
      <c r="M1165" s="64"/>
      <c r="N1165" s="64"/>
      <c r="O1165" s="64"/>
      <c r="P1165" s="64"/>
      <c r="Q1165" s="64"/>
      <c r="R1165" s="83"/>
      <c r="S1165" s="83"/>
      <c r="T1165" s="64"/>
      <c r="U1165" s="64"/>
      <c r="V1165" s="84"/>
      <c r="W1165" s="85"/>
      <c r="X1165" s="86"/>
      <c r="Y1165" s="86"/>
    </row>
    <row r="1166" spans="1:25">
      <c r="A1166" s="60"/>
      <c r="B1166" s="61"/>
      <c r="C1166" s="61"/>
      <c r="D1166" s="61"/>
      <c r="E1166" s="62"/>
      <c r="F1166" s="63"/>
      <c r="G1166" s="64"/>
      <c r="H1166" s="65"/>
      <c r="I1166" s="65"/>
      <c r="J1166" s="77"/>
      <c r="K1166" s="64"/>
      <c r="L1166" s="64"/>
      <c r="M1166" s="64"/>
      <c r="N1166" s="64"/>
      <c r="O1166" s="64"/>
      <c r="P1166" s="64"/>
      <c r="Q1166" s="64"/>
      <c r="R1166" s="83"/>
      <c r="S1166" s="83"/>
      <c r="T1166" s="64"/>
      <c r="U1166" s="64"/>
      <c r="V1166" s="84"/>
      <c r="W1166" s="85"/>
      <c r="X1166" s="86"/>
      <c r="Y1166" s="86"/>
    </row>
    <row r="1167" spans="1:25">
      <c r="A1167" s="60"/>
      <c r="B1167" s="61"/>
      <c r="C1167" s="61"/>
      <c r="D1167" s="61"/>
      <c r="E1167" s="62"/>
      <c r="F1167" s="63"/>
      <c r="G1167" s="64"/>
      <c r="H1167" s="65"/>
      <c r="I1167" s="65"/>
      <c r="J1167" s="77"/>
      <c r="K1167" s="64"/>
      <c r="L1167" s="64"/>
      <c r="M1167" s="64"/>
      <c r="N1167" s="64"/>
      <c r="O1167" s="64"/>
      <c r="P1167" s="64"/>
      <c r="Q1167" s="64"/>
      <c r="R1167" s="83"/>
      <c r="S1167" s="83"/>
      <c r="T1167" s="64"/>
      <c r="U1167" s="64"/>
      <c r="V1167" s="84"/>
      <c r="W1167" s="85"/>
      <c r="X1167" s="86"/>
      <c r="Y1167" s="86"/>
    </row>
    <row r="1168" spans="1:25">
      <c r="A1168" s="60"/>
      <c r="B1168" s="61"/>
      <c r="C1168" s="61"/>
      <c r="D1168" s="61"/>
      <c r="E1168" s="62"/>
      <c r="F1168" s="63"/>
      <c r="G1168" s="64"/>
      <c r="H1168" s="65"/>
      <c r="I1168" s="65"/>
      <c r="J1168" s="77"/>
      <c r="K1168" s="64"/>
      <c r="L1168" s="64"/>
      <c r="M1168" s="64"/>
      <c r="N1168" s="64"/>
      <c r="O1168" s="64"/>
      <c r="P1168" s="64"/>
      <c r="Q1168" s="64"/>
      <c r="R1168" s="83"/>
      <c r="S1168" s="83"/>
      <c r="T1168" s="64"/>
      <c r="U1168" s="64"/>
      <c r="V1168" s="84"/>
      <c r="W1168" s="85"/>
      <c r="X1168" s="86"/>
      <c r="Y1168" s="86"/>
    </row>
    <row r="1169" spans="1:25">
      <c r="A1169" s="60"/>
      <c r="B1169" s="61"/>
      <c r="C1169" s="61"/>
      <c r="D1169" s="61"/>
      <c r="E1169" s="62"/>
      <c r="F1169" s="63"/>
      <c r="G1169" s="64"/>
      <c r="H1169" s="65"/>
      <c r="I1169" s="65"/>
      <c r="J1169" s="77"/>
      <c r="K1169" s="64"/>
      <c r="L1169" s="64"/>
      <c r="M1169" s="64"/>
      <c r="N1169" s="64"/>
      <c r="O1169" s="64"/>
      <c r="P1169" s="64"/>
      <c r="Q1169" s="64"/>
      <c r="R1169" s="83"/>
      <c r="S1169" s="83"/>
      <c r="T1169" s="64"/>
      <c r="U1169" s="64"/>
      <c r="V1169" s="84"/>
      <c r="W1169" s="85"/>
      <c r="X1169" s="86"/>
      <c r="Y1169" s="86"/>
    </row>
    <row r="1170" spans="1:25">
      <c r="A1170" s="60"/>
      <c r="B1170" s="61"/>
      <c r="C1170" s="61"/>
      <c r="D1170" s="61"/>
      <c r="E1170" s="62"/>
      <c r="F1170" s="63"/>
      <c r="G1170" s="64"/>
      <c r="H1170" s="65"/>
      <c r="I1170" s="65"/>
      <c r="J1170" s="77"/>
      <c r="K1170" s="64"/>
      <c r="L1170" s="64"/>
      <c r="M1170" s="64"/>
      <c r="N1170" s="64"/>
      <c r="O1170" s="64"/>
      <c r="P1170" s="64"/>
      <c r="Q1170" s="64"/>
      <c r="R1170" s="83"/>
      <c r="S1170" s="83"/>
      <c r="T1170" s="64"/>
      <c r="U1170" s="64"/>
      <c r="V1170" s="84"/>
      <c r="W1170" s="85"/>
      <c r="X1170" s="86"/>
      <c r="Y1170" s="86"/>
    </row>
    <row r="1171" spans="1:25">
      <c r="A1171" s="60"/>
      <c r="B1171" s="61"/>
      <c r="C1171" s="61"/>
      <c r="D1171" s="61"/>
      <c r="E1171" s="62"/>
      <c r="F1171" s="63"/>
      <c r="G1171" s="64"/>
      <c r="H1171" s="65"/>
      <c r="I1171" s="65"/>
      <c r="J1171" s="77"/>
      <c r="K1171" s="64"/>
      <c r="L1171" s="64"/>
      <c r="M1171" s="64"/>
      <c r="N1171" s="64"/>
      <c r="O1171" s="64"/>
      <c r="P1171" s="64"/>
      <c r="Q1171" s="64"/>
      <c r="R1171" s="83"/>
      <c r="S1171" s="83"/>
      <c r="T1171" s="64"/>
      <c r="U1171" s="64"/>
      <c r="V1171" s="84"/>
      <c r="W1171" s="85"/>
      <c r="X1171" s="86"/>
      <c r="Y1171" s="86"/>
    </row>
    <row r="1172" spans="1:25">
      <c r="A1172" s="60"/>
      <c r="B1172" s="61"/>
      <c r="C1172" s="61"/>
      <c r="D1172" s="61"/>
      <c r="E1172" s="62"/>
      <c r="F1172" s="63"/>
      <c r="G1172" s="64"/>
      <c r="H1172" s="65"/>
      <c r="I1172" s="65"/>
      <c r="J1172" s="77"/>
      <c r="K1172" s="64"/>
      <c r="L1172" s="64"/>
      <c r="M1172" s="64"/>
      <c r="N1172" s="64"/>
      <c r="O1172" s="64"/>
      <c r="P1172" s="64"/>
      <c r="Q1172" s="64"/>
      <c r="R1172" s="83"/>
      <c r="S1172" s="83"/>
      <c r="T1172" s="64"/>
      <c r="U1172" s="64"/>
      <c r="V1172" s="84"/>
      <c r="W1172" s="85"/>
      <c r="X1172" s="86"/>
      <c r="Y1172" s="86"/>
    </row>
    <row r="1173" spans="1:25">
      <c r="A1173" s="60"/>
      <c r="B1173" s="61"/>
      <c r="C1173" s="61"/>
      <c r="D1173" s="61"/>
      <c r="E1173" s="62"/>
      <c r="F1173" s="63"/>
      <c r="G1173" s="64"/>
      <c r="H1173" s="65"/>
      <c r="I1173" s="65"/>
      <c r="J1173" s="77"/>
      <c r="K1173" s="64"/>
      <c r="L1173" s="64"/>
      <c r="M1173" s="64"/>
      <c r="N1173" s="64"/>
      <c r="O1173" s="64"/>
      <c r="P1173" s="64"/>
      <c r="Q1173" s="64"/>
      <c r="R1173" s="83"/>
      <c r="S1173" s="83"/>
      <c r="T1173" s="64"/>
      <c r="U1173" s="64"/>
      <c r="V1173" s="84"/>
      <c r="W1173" s="85"/>
      <c r="X1173" s="86"/>
      <c r="Y1173" s="86"/>
    </row>
    <row r="1174" spans="1:25">
      <c r="A1174" s="60"/>
      <c r="B1174" s="61"/>
      <c r="C1174" s="61"/>
      <c r="D1174" s="61"/>
      <c r="E1174" s="62"/>
      <c r="F1174" s="63"/>
      <c r="G1174" s="64"/>
      <c r="H1174" s="65"/>
      <c r="I1174" s="65"/>
      <c r="J1174" s="77"/>
      <c r="K1174" s="64"/>
      <c r="L1174" s="64"/>
      <c r="M1174" s="64"/>
      <c r="N1174" s="64"/>
      <c r="O1174" s="64"/>
      <c r="P1174" s="64"/>
      <c r="Q1174" s="64"/>
      <c r="R1174" s="83"/>
      <c r="S1174" s="83"/>
      <c r="T1174" s="64"/>
      <c r="U1174" s="64"/>
      <c r="V1174" s="84"/>
      <c r="W1174" s="85"/>
      <c r="X1174" s="86"/>
      <c r="Y1174" s="86"/>
    </row>
    <row r="1175" spans="1:25">
      <c r="A1175" s="60"/>
      <c r="B1175" s="61"/>
      <c r="C1175" s="61"/>
      <c r="D1175" s="61"/>
      <c r="E1175" s="62"/>
      <c r="F1175" s="63"/>
      <c r="G1175" s="64"/>
      <c r="H1175" s="65"/>
      <c r="I1175" s="65"/>
      <c r="J1175" s="77"/>
      <c r="K1175" s="64"/>
      <c r="L1175" s="64"/>
      <c r="M1175" s="64"/>
      <c r="N1175" s="64"/>
      <c r="O1175" s="64"/>
      <c r="P1175" s="64"/>
      <c r="Q1175" s="64"/>
      <c r="R1175" s="83"/>
      <c r="S1175" s="83"/>
      <c r="T1175" s="64"/>
      <c r="U1175" s="64"/>
      <c r="V1175" s="84"/>
      <c r="W1175" s="85"/>
      <c r="X1175" s="86"/>
      <c r="Y1175" s="86"/>
    </row>
    <row r="1176" spans="1:25">
      <c r="A1176" s="60"/>
      <c r="B1176" s="61"/>
      <c r="C1176" s="61"/>
      <c r="D1176" s="61"/>
      <c r="E1176" s="62"/>
      <c r="F1176" s="63"/>
      <c r="G1176" s="64"/>
      <c r="H1176" s="65"/>
      <c r="I1176" s="65"/>
      <c r="J1176" s="77"/>
      <c r="K1176" s="64"/>
      <c r="L1176" s="64"/>
      <c r="M1176" s="64"/>
      <c r="N1176" s="64"/>
      <c r="O1176" s="64"/>
      <c r="P1176" s="64"/>
      <c r="Q1176" s="64"/>
      <c r="R1176" s="83"/>
      <c r="S1176" s="83"/>
      <c r="T1176" s="64"/>
      <c r="U1176" s="64"/>
      <c r="V1176" s="84"/>
      <c r="W1176" s="85"/>
      <c r="X1176" s="86"/>
      <c r="Y1176" s="86"/>
    </row>
    <row r="1177" spans="1:25">
      <c r="A1177" s="60"/>
      <c r="B1177" s="61"/>
      <c r="C1177" s="61"/>
      <c r="D1177" s="61"/>
      <c r="E1177" s="62"/>
      <c r="F1177" s="63"/>
      <c r="G1177" s="64"/>
      <c r="H1177" s="65"/>
      <c r="I1177" s="65"/>
      <c r="J1177" s="77"/>
      <c r="K1177" s="64"/>
      <c r="L1177" s="64"/>
      <c r="M1177" s="64"/>
      <c r="N1177" s="64"/>
      <c r="O1177" s="64"/>
      <c r="P1177" s="64"/>
      <c r="Q1177" s="64"/>
      <c r="R1177" s="83"/>
      <c r="S1177" s="83"/>
      <c r="T1177" s="64"/>
      <c r="U1177" s="64"/>
      <c r="V1177" s="84"/>
      <c r="W1177" s="85"/>
      <c r="X1177" s="86"/>
      <c r="Y1177" s="86"/>
    </row>
    <row r="1178" spans="1:25">
      <c r="A1178" s="60"/>
      <c r="B1178" s="61"/>
      <c r="C1178" s="61"/>
      <c r="D1178" s="61"/>
      <c r="E1178" s="62"/>
      <c r="F1178" s="63"/>
      <c r="G1178" s="64"/>
      <c r="H1178" s="65"/>
      <c r="I1178" s="65"/>
      <c r="J1178" s="77"/>
      <c r="K1178" s="64"/>
      <c r="L1178" s="64"/>
      <c r="M1178" s="64"/>
      <c r="N1178" s="64"/>
      <c r="O1178" s="64"/>
      <c r="P1178" s="64"/>
      <c r="Q1178" s="64"/>
      <c r="R1178" s="83"/>
      <c r="S1178" s="83"/>
      <c r="T1178" s="64"/>
      <c r="U1178" s="64"/>
      <c r="V1178" s="84"/>
      <c r="W1178" s="85"/>
      <c r="X1178" s="86"/>
      <c r="Y1178" s="86"/>
    </row>
    <row r="1179" spans="1:25">
      <c r="A1179" s="60"/>
      <c r="B1179" s="61"/>
      <c r="C1179" s="61"/>
      <c r="D1179" s="61"/>
      <c r="E1179" s="62"/>
      <c r="F1179" s="63"/>
      <c r="G1179" s="64"/>
      <c r="H1179" s="65"/>
      <c r="I1179" s="65"/>
      <c r="J1179" s="77"/>
      <c r="K1179" s="64"/>
      <c r="L1179" s="64"/>
      <c r="M1179" s="64"/>
      <c r="N1179" s="64"/>
      <c r="O1179" s="64"/>
      <c r="P1179" s="64"/>
      <c r="Q1179" s="64"/>
      <c r="R1179" s="83"/>
      <c r="S1179" s="83"/>
      <c r="T1179" s="64"/>
      <c r="U1179" s="64"/>
      <c r="V1179" s="84"/>
      <c r="W1179" s="85"/>
      <c r="X1179" s="86"/>
      <c r="Y1179" s="86"/>
    </row>
    <row r="1180" spans="1:25">
      <c r="A1180" s="60"/>
      <c r="B1180" s="61"/>
      <c r="C1180" s="61"/>
      <c r="D1180" s="61"/>
      <c r="E1180" s="62"/>
      <c r="F1180" s="63"/>
      <c r="G1180" s="64"/>
      <c r="H1180" s="65"/>
      <c r="I1180" s="65"/>
      <c r="J1180" s="77"/>
      <c r="K1180" s="64"/>
      <c r="L1180" s="64"/>
      <c r="M1180" s="64"/>
      <c r="N1180" s="64"/>
      <c r="O1180" s="64"/>
      <c r="P1180" s="64"/>
      <c r="Q1180" s="64"/>
      <c r="R1180" s="83"/>
      <c r="S1180" s="83"/>
      <c r="T1180" s="64"/>
      <c r="U1180" s="64"/>
      <c r="V1180" s="84"/>
      <c r="W1180" s="85"/>
      <c r="X1180" s="86"/>
      <c r="Y1180" s="86"/>
    </row>
    <row r="1181" spans="1:25">
      <c r="A1181" s="60"/>
      <c r="B1181" s="61"/>
      <c r="C1181" s="61"/>
      <c r="D1181" s="61"/>
      <c r="E1181" s="62"/>
      <c r="F1181" s="63"/>
      <c r="G1181" s="64"/>
      <c r="H1181" s="65"/>
      <c r="I1181" s="65"/>
      <c r="J1181" s="77"/>
      <c r="K1181" s="64"/>
      <c r="L1181" s="64"/>
      <c r="M1181" s="64"/>
      <c r="N1181" s="64"/>
      <c r="O1181" s="64"/>
      <c r="P1181" s="64"/>
      <c r="Q1181" s="64"/>
      <c r="R1181" s="83"/>
      <c r="S1181" s="83"/>
      <c r="T1181" s="64"/>
      <c r="U1181" s="64"/>
      <c r="V1181" s="84"/>
      <c r="W1181" s="85"/>
      <c r="X1181" s="86"/>
      <c r="Y1181" s="86"/>
    </row>
    <row r="1182" spans="1:25">
      <c r="A1182" s="60"/>
      <c r="B1182" s="61"/>
      <c r="C1182" s="61"/>
      <c r="D1182" s="61"/>
      <c r="E1182" s="62"/>
      <c r="F1182" s="63"/>
      <c r="G1182" s="64"/>
      <c r="H1182" s="65"/>
      <c r="I1182" s="65"/>
      <c r="J1182" s="77"/>
      <c r="K1182" s="64"/>
      <c r="L1182" s="64"/>
      <c r="M1182" s="64"/>
      <c r="N1182" s="64"/>
      <c r="O1182" s="64"/>
      <c r="P1182" s="64"/>
      <c r="Q1182" s="64"/>
      <c r="R1182" s="83"/>
      <c r="S1182" s="83"/>
      <c r="T1182" s="64"/>
      <c r="U1182" s="64"/>
      <c r="V1182" s="84"/>
      <c r="W1182" s="85"/>
      <c r="X1182" s="86"/>
      <c r="Y1182" s="86"/>
    </row>
    <row r="1183" spans="1:25">
      <c r="A1183" s="60"/>
      <c r="B1183" s="61"/>
      <c r="C1183" s="61"/>
      <c r="D1183" s="61"/>
      <c r="E1183" s="62"/>
      <c r="F1183" s="63"/>
      <c r="G1183" s="64"/>
      <c r="H1183" s="65"/>
      <c r="I1183" s="65"/>
      <c r="J1183" s="77"/>
      <c r="K1183" s="64"/>
      <c r="L1183" s="64"/>
      <c r="M1183" s="64"/>
      <c r="N1183" s="64"/>
      <c r="O1183" s="64"/>
      <c r="P1183" s="64"/>
      <c r="Q1183" s="64"/>
      <c r="R1183" s="83"/>
      <c r="S1183" s="83"/>
      <c r="T1183" s="64"/>
      <c r="U1183" s="64"/>
      <c r="V1183" s="84"/>
      <c r="W1183" s="85"/>
      <c r="X1183" s="86"/>
      <c r="Y1183" s="86"/>
    </row>
    <row r="1184" spans="1:25">
      <c r="A1184" s="60"/>
      <c r="B1184" s="61"/>
      <c r="C1184" s="61"/>
      <c r="D1184" s="61"/>
      <c r="E1184" s="62"/>
      <c r="F1184" s="63"/>
      <c r="G1184" s="64"/>
      <c r="H1184" s="65"/>
      <c r="I1184" s="65"/>
      <c r="J1184" s="77"/>
      <c r="K1184" s="64"/>
      <c r="L1184" s="64"/>
      <c r="M1184" s="64"/>
      <c r="N1184" s="64"/>
      <c r="O1184" s="64"/>
      <c r="P1184" s="64"/>
      <c r="Q1184" s="64"/>
      <c r="R1184" s="83"/>
      <c r="S1184" s="83"/>
      <c r="T1184" s="64"/>
      <c r="U1184" s="64"/>
      <c r="V1184" s="84"/>
      <c r="W1184" s="85"/>
      <c r="X1184" s="86"/>
      <c r="Y1184" s="86"/>
    </row>
    <row r="1185" spans="1:25">
      <c r="A1185" s="60"/>
      <c r="B1185" s="61"/>
      <c r="C1185" s="61"/>
      <c r="D1185" s="61"/>
      <c r="E1185" s="62"/>
      <c r="F1185" s="63"/>
      <c r="G1185" s="64"/>
      <c r="H1185" s="65"/>
      <c r="I1185" s="65"/>
      <c r="J1185" s="77"/>
      <c r="K1185" s="64"/>
      <c r="L1185" s="64"/>
      <c r="M1185" s="64"/>
      <c r="N1185" s="64"/>
      <c r="O1185" s="64"/>
      <c r="P1185" s="64"/>
      <c r="Q1185" s="64"/>
      <c r="R1185" s="83"/>
      <c r="S1185" s="83"/>
      <c r="T1185" s="64"/>
      <c r="U1185" s="64"/>
      <c r="V1185" s="84"/>
      <c r="W1185" s="85"/>
      <c r="X1185" s="86"/>
      <c r="Y1185" s="86"/>
    </row>
    <row r="1186" spans="1:25">
      <c r="A1186" s="60"/>
      <c r="B1186" s="61"/>
      <c r="C1186" s="61"/>
      <c r="D1186" s="61"/>
      <c r="E1186" s="62"/>
      <c r="F1186" s="63"/>
      <c r="G1186" s="64"/>
      <c r="H1186" s="65"/>
      <c r="I1186" s="65"/>
      <c r="J1186" s="77"/>
      <c r="K1186" s="64"/>
      <c r="L1186" s="64"/>
      <c r="M1186" s="64"/>
      <c r="N1186" s="64"/>
      <c r="O1186" s="64"/>
      <c r="P1186" s="64"/>
      <c r="Q1186" s="64"/>
      <c r="R1186" s="83"/>
      <c r="S1186" s="83"/>
      <c r="T1186" s="64"/>
      <c r="U1186" s="64"/>
      <c r="V1186" s="84"/>
      <c r="W1186" s="85"/>
      <c r="X1186" s="86"/>
      <c r="Y1186" s="86"/>
    </row>
    <row r="1187" spans="1:25">
      <c r="A1187" s="60"/>
      <c r="B1187" s="61"/>
      <c r="C1187" s="61"/>
      <c r="D1187" s="61"/>
      <c r="E1187" s="62"/>
      <c r="F1187" s="63"/>
      <c r="G1187" s="64"/>
      <c r="H1187" s="65"/>
      <c r="I1187" s="65"/>
      <c r="J1187" s="77"/>
      <c r="K1187" s="64"/>
      <c r="L1187" s="64"/>
      <c r="M1187" s="64"/>
      <c r="N1187" s="64"/>
      <c r="O1187" s="64"/>
      <c r="P1187" s="64"/>
      <c r="Q1187" s="64"/>
      <c r="R1187" s="83"/>
      <c r="S1187" s="83"/>
      <c r="T1187" s="64"/>
      <c r="U1187" s="64"/>
      <c r="V1187" s="84"/>
      <c r="W1187" s="85"/>
      <c r="X1187" s="86"/>
      <c r="Y1187" s="86"/>
    </row>
    <row r="1188" spans="1:25">
      <c r="A1188" s="60"/>
      <c r="B1188" s="61"/>
      <c r="C1188" s="61"/>
      <c r="D1188" s="61"/>
      <c r="E1188" s="62"/>
      <c r="F1188" s="63"/>
      <c r="G1188" s="64"/>
      <c r="H1188" s="65"/>
      <c r="I1188" s="65"/>
      <c r="J1188" s="77"/>
      <c r="K1188" s="64"/>
      <c r="L1188" s="64"/>
      <c r="M1188" s="64"/>
      <c r="N1188" s="64"/>
      <c r="O1188" s="64"/>
      <c r="P1188" s="64"/>
      <c r="Q1188" s="64"/>
      <c r="R1188" s="83"/>
      <c r="S1188" s="83"/>
      <c r="T1188" s="64"/>
      <c r="U1188" s="64"/>
      <c r="V1188" s="84"/>
      <c r="W1188" s="85"/>
      <c r="X1188" s="86"/>
      <c r="Y1188" s="86"/>
    </row>
    <row r="1189" spans="1:25">
      <c r="A1189" s="60"/>
      <c r="B1189" s="61"/>
      <c r="C1189" s="61"/>
      <c r="D1189" s="61"/>
      <c r="E1189" s="62"/>
      <c r="F1189" s="63"/>
      <c r="G1189" s="64"/>
      <c r="H1189" s="65"/>
      <c r="I1189" s="65"/>
      <c r="J1189" s="77"/>
      <c r="K1189" s="64"/>
      <c r="L1189" s="64"/>
      <c r="M1189" s="64"/>
      <c r="N1189" s="64"/>
      <c r="O1189" s="64"/>
      <c r="P1189" s="64"/>
      <c r="Q1189" s="64"/>
      <c r="R1189" s="83"/>
      <c r="S1189" s="83"/>
      <c r="T1189" s="64"/>
      <c r="U1189" s="64"/>
      <c r="V1189" s="84"/>
      <c r="W1189" s="85"/>
      <c r="X1189" s="86"/>
      <c r="Y1189" s="86"/>
    </row>
    <row r="1190" spans="1:25">
      <c r="A1190" s="60"/>
      <c r="B1190" s="61"/>
      <c r="C1190" s="61"/>
      <c r="D1190" s="61"/>
      <c r="E1190" s="62"/>
      <c r="F1190" s="63"/>
      <c r="G1190" s="64"/>
      <c r="H1190" s="65"/>
      <c r="I1190" s="65"/>
      <c r="J1190" s="77"/>
      <c r="K1190" s="64"/>
      <c r="L1190" s="64"/>
      <c r="M1190" s="64"/>
      <c r="N1190" s="64"/>
      <c r="O1190" s="64"/>
      <c r="P1190" s="64"/>
      <c r="Q1190" s="64"/>
      <c r="R1190" s="83"/>
      <c r="S1190" s="83"/>
      <c r="T1190" s="64"/>
      <c r="U1190" s="64"/>
      <c r="V1190" s="84"/>
      <c r="W1190" s="85"/>
      <c r="X1190" s="86"/>
      <c r="Y1190" s="86"/>
    </row>
    <row r="1191" spans="1:25">
      <c r="A1191" s="60"/>
      <c r="B1191" s="61"/>
      <c r="C1191" s="61"/>
      <c r="D1191" s="61"/>
      <c r="E1191" s="62"/>
      <c r="F1191" s="63"/>
      <c r="G1191" s="64"/>
      <c r="H1191" s="65"/>
      <c r="I1191" s="65"/>
      <c r="J1191" s="77"/>
      <c r="K1191" s="64"/>
      <c r="L1191" s="64"/>
      <c r="M1191" s="64"/>
      <c r="N1191" s="64"/>
      <c r="O1191" s="64"/>
      <c r="P1191" s="64"/>
      <c r="Q1191" s="64"/>
      <c r="R1191" s="83"/>
      <c r="S1191" s="83"/>
      <c r="T1191" s="64"/>
      <c r="U1191" s="64"/>
      <c r="V1191" s="84"/>
      <c r="W1191" s="85"/>
      <c r="X1191" s="86"/>
      <c r="Y1191" s="86"/>
    </row>
    <row r="1192" spans="1:25">
      <c r="A1192" s="60"/>
      <c r="B1192" s="61"/>
      <c r="C1192" s="61"/>
      <c r="D1192" s="61"/>
      <c r="E1192" s="62"/>
      <c r="F1192" s="63"/>
      <c r="G1192" s="64"/>
      <c r="H1192" s="65"/>
      <c r="I1192" s="65"/>
      <c r="J1192" s="77"/>
      <c r="K1192" s="64"/>
      <c r="L1192" s="64"/>
      <c r="M1192" s="64"/>
      <c r="N1192" s="64"/>
      <c r="O1192" s="64"/>
      <c r="P1192" s="64"/>
      <c r="Q1192" s="64"/>
      <c r="R1192" s="83"/>
      <c r="S1192" s="83"/>
      <c r="T1192" s="64"/>
      <c r="U1192" s="64"/>
      <c r="V1192" s="84"/>
      <c r="W1192" s="85"/>
      <c r="X1192" s="86"/>
      <c r="Y1192" s="86"/>
    </row>
    <row r="1193" spans="1:25">
      <c r="A1193" s="60"/>
      <c r="B1193" s="61"/>
      <c r="C1193" s="61"/>
      <c r="D1193" s="61"/>
      <c r="E1193" s="62"/>
      <c r="F1193" s="63"/>
      <c r="G1193" s="64"/>
      <c r="H1193" s="65"/>
      <c r="I1193" s="65"/>
      <c r="J1193" s="77"/>
      <c r="K1193" s="64"/>
      <c r="L1193" s="64"/>
      <c r="M1193" s="64"/>
      <c r="N1193" s="64"/>
      <c r="O1193" s="64"/>
      <c r="P1193" s="64"/>
      <c r="Q1193" s="64"/>
      <c r="R1193" s="83"/>
      <c r="S1193" s="83"/>
      <c r="T1193" s="64"/>
      <c r="U1193" s="64"/>
      <c r="V1193" s="84"/>
      <c r="W1193" s="85"/>
      <c r="X1193" s="86"/>
      <c r="Y1193" s="86"/>
    </row>
    <row r="1194" spans="1:25">
      <c r="A1194" s="60"/>
      <c r="B1194" s="61"/>
      <c r="C1194" s="61"/>
      <c r="D1194" s="61"/>
      <c r="E1194" s="62"/>
      <c r="F1194" s="63"/>
      <c r="G1194" s="64"/>
      <c r="H1194" s="65"/>
      <c r="I1194" s="65"/>
      <c r="J1194" s="77"/>
      <c r="K1194" s="64"/>
      <c r="L1194" s="64"/>
      <c r="M1194" s="64"/>
      <c r="N1194" s="64"/>
      <c r="O1194" s="64"/>
      <c r="P1194" s="64"/>
      <c r="Q1194" s="64"/>
      <c r="R1194" s="83"/>
      <c r="S1194" s="83"/>
      <c r="T1194" s="64"/>
      <c r="U1194" s="64"/>
      <c r="V1194" s="84"/>
      <c r="W1194" s="85"/>
      <c r="X1194" s="86"/>
      <c r="Y1194" s="86"/>
    </row>
    <row r="1195" spans="1:25">
      <c r="A1195" s="60"/>
      <c r="B1195" s="61"/>
      <c r="C1195" s="61"/>
      <c r="D1195" s="61"/>
      <c r="E1195" s="62"/>
      <c r="F1195" s="63"/>
      <c r="G1195" s="64"/>
      <c r="H1195" s="65"/>
      <c r="I1195" s="65"/>
      <c r="J1195" s="77"/>
      <c r="K1195" s="64"/>
      <c r="L1195" s="64"/>
      <c r="M1195" s="64"/>
      <c r="N1195" s="64"/>
      <c r="O1195" s="64"/>
      <c r="P1195" s="64"/>
      <c r="Q1195" s="64"/>
      <c r="R1195" s="83"/>
      <c r="S1195" s="83"/>
      <c r="T1195" s="64"/>
      <c r="U1195" s="64"/>
      <c r="V1195" s="84"/>
      <c r="W1195" s="85"/>
      <c r="X1195" s="86"/>
      <c r="Y1195" s="86"/>
    </row>
    <row r="1196" spans="1:25">
      <c r="A1196" s="60"/>
      <c r="B1196" s="61"/>
      <c r="C1196" s="61"/>
      <c r="D1196" s="61"/>
      <c r="E1196" s="62"/>
      <c r="F1196" s="63"/>
      <c r="G1196" s="64"/>
      <c r="H1196" s="65"/>
      <c r="I1196" s="65"/>
      <c r="J1196" s="77"/>
      <c r="K1196" s="64"/>
      <c r="L1196" s="64"/>
      <c r="M1196" s="64"/>
      <c r="N1196" s="64"/>
      <c r="O1196" s="64"/>
      <c r="P1196" s="64"/>
      <c r="Q1196" s="64"/>
      <c r="R1196" s="83"/>
      <c r="S1196" s="83"/>
      <c r="T1196" s="64"/>
      <c r="U1196" s="64"/>
      <c r="V1196" s="84"/>
      <c r="W1196" s="85"/>
      <c r="X1196" s="86"/>
      <c r="Y1196" s="86"/>
    </row>
    <row r="1197" spans="1:25">
      <c r="A1197" s="60"/>
      <c r="B1197" s="61"/>
      <c r="C1197" s="61"/>
      <c r="D1197" s="61"/>
      <c r="E1197" s="62"/>
      <c r="F1197" s="63"/>
      <c r="G1197" s="64"/>
      <c r="H1197" s="65"/>
      <c r="I1197" s="65"/>
      <c r="J1197" s="77"/>
      <c r="K1197" s="64"/>
      <c r="L1197" s="64"/>
      <c r="M1197" s="64"/>
      <c r="N1197" s="64"/>
      <c r="O1197" s="64"/>
      <c r="P1197" s="64"/>
      <c r="Q1197" s="64"/>
      <c r="R1197" s="83"/>
      <c r="S1197" s="83"/>
      <c r="T1197" s="64"/>
      <c r="U1197" s="64"/>
      <c r="V1197" s="84"/>
      <c r="W1197" s="85"/>
      <c r="X1197" s="86"/>
      <c r="Y1197" s="86"/>
    </row>
    <row r="1198" spans="1:25">
      <c r="A1198" s="60"/>
      <c r="B1198" s="61"/>
      <c r="C1198" s="61"/>
      <c r="D1198" s="61"/>
      <c r="E1198" s="62"/>
      <c r="F1198" s="63"/>
      <c r="G1198" s="64"/>
      <c r="H1198" s="65"/>
      <c r="I1198" s="65"/>
      <c r="J1198" s="77"/>
      <c r="K1198" s="64"/>
      <c r="L1198" s="64"/>
      <c r="M1198" s="64"/>
      <c r="N1198" s="64"/>
      <c r="O1198" s="64"/>
      <c r="P1198" s="64"/>
      <c r="Q1198" s="64"/>
      <c r="R1198" s="83"/>
      <c r="S1198" s="83"/>
      <c r="T1198" s="64"/>
      <c r="U1198" s="64"/>
      <c r="V1198" s="84"/>
      <c r="W1198" s="85"/>
      <c r="X1198" s="86"/>
      <c r="Y1198" s="86"/>
    </row>
    <row r="1199" spans="1:25">
      <c r="A1199" s="60"/>
      <c r="B1199" s="61"/>
      <c r="C1199" s="61"/>
      <c r="D1199" s="61"/>
      <c r="E1199" s="62"/>
      <c r="F1199" s="63"/>
      <c r="G1199" s="64"/>
      <c r="H1199" s="65"/>
      <c r="I1199" s="65"/>
      <c r="J1199" s="77"/>
      <c r="K1199" s="64"/>
      <c r="L1199" s="64"/>
      <c r="M1199" s="64"/>
      <c r="N1199" s="64"/>
      <c r="O1199" s="64"/>
      <c r="P1199" s="64"/>
      <c r="Q1199" s="64"/>
      <c r="R1199" s="83"/>
      <c r="S1199" s="83"/>
      <c r="T1199" s="64"/>
      <c r="U1199" s="64"/>
      <c r="V1199" s="84"/>
      <c r="W1199" s="85"/>
      <c r="X1199" s="86"/>
      <c r="Y1199" s="86"/>
    </row>
    <row r="1200" spans="1:25">
      <c r="A1200" s="60"/>
      <c r="B1200" s="61"/>
      <c r="C1200" s="61"/>
      <c r="D1200" s="61"/>
      <c r="E1200" s="62"/>
      <c r="F1200" s="63"/>
      <c r="G1200" s="64"/>
      <c r="H1200" s="65"/>
      <c r="I1200" s="65"/>
      <c r="J1200" s="77"/>
      <c r="K1200" s="64"/>
      <c r="L1200" s="64"/>
      <c r="M1200" s="64"/>
      <c r="N1200" s="64"/>
      <c r="O1200" s="64"/>
      <c r="P1200" s="64"/>
      <c r="Q1200" s="64"/>
      <c r="R1200" s="83"/>
      <c r="S1200" s="83"/>
      <c r="T1200" s="64"/>
      <c r="U1200" s="64"/>
      <c r="V1200" s="84"/>
      <c r="W1200" s="85"/>
      <c r="X1200" s="86"/>
      <c r="Y1200" s="86"/>
    </row>
    <row r="1201" spans="1:25">
      <c r="A1201" s="60"/>
      <c r="B1201" s="61"/>
      <c r="C1201" s="61"/>
      <c r="D1201" s="61"/>
      <c r="E1201" s="62"/>
      <c r="F1201" s="63"/>
      <c r="G1201" s="64"/>
      <c r="H1201" s="65"/>
      <c r="I1201" s="65"/>
      <c r="J1201" s="77"/>
      <c r="K1201" s="64"/>
      <c r="L1201" s="64"/>
      <c r="M1201" s="64"/>
      <c r="N1201" s="64"/>
      <c r="O1201" s="64"/>
      <c r="P1201" s="64"/>
      <c r="Q1201" s="64"/>
      <c r="R1201" s="83"/>
      <c r="S1201" s="83"/>
      <c r="T1201" s="64"/>
      <c r="U1201" s="64"/>
      <c r="V1201" s="84"/>
      <c r="W1201" s="85"/>
      <c r="X1201" s="86"/>
      <c r="Y1201" s="86"/>
    </row>
    <row r="1202" spans="1:25">
      <c r="A1202" s="60"/>
      <c r="B1202" s="61"/>
      <c r="C1202" s="61"/>
      <c r="D1202" s="61"/>
      <c r="E1202" s="62"/>
      <c r="F1202" s="63"/>
      <c r="G1202" s="64"/>
      <c r="H1202" s="65"/>
      <c r="I1202" s="65"/>
      <c r="J1202" s="77"/>
      <c r="K1202" s="64"/>
      <c r="L1202" s="64"/>
      <c r="M1202" s="64"/>
      <c r="N1202" s="64"/>
      <c r="O1202" s="64"/>
      <c r="P1202" s="64"/>
      <c r="Q1202" s="64"/>
      <c r="R1202" s="83"/>
      <c r="S1202" s="83"/>
      <c r="T1202" s="64"/>
      <c r="U1202" s="64"/>
      <c r="V1202" s="84"/>
      <c r="W1202" s="85"/>
      <c r="X1202" s="86"/>
      <c r="Y1202" s="86"/>
    </row>
    <row r="1203" spans="1:25">
      <c r="A1203" s="60"/>
      <c r="B1203" s="61"/>
      <c r="C1203" s="61"/>
      <c r="D1203" s="61"/>
      <c r="E1203" s="62"/>
      <c r="F1203" s="63"/>
      <c r="G1203" s="64"/>
      <c r="H1203" s="65"/>
      <c r="I1203" s="65"/>
      <c r="J1203" s="77"/>
      <c r="K1203" s="64"/>
      <c r="L1203" s="64"/>
      <c r="M1203" s="64"/>
      <c r="N1203" s="64"/>
      <c r="O1203" s="64"/>
      <c r="P1203" s="64"/>
      <c r="Q1203" s="64"/>
      <c r="R1203" s="83"/>
      <c r="S1203" s="83"/>
      <c r="T1203" s="64"/>
      <c r="U1203" s="64"/>
      <c r="V1203" s="84"/>
      <c r="W1203" s="85"/>
      <c r="X1203" s="86"/>
      <c r="Y1203" s="86"/>
    </row>
    <row r="1204" spans="1:25">
      <c r="A1204" s="60"/>
      <c r="B1204" s="61"/>
      <c r="C1204" s="61"/>
      <c r="D1204" s="61"/>
      <c r="E1204" s="62"/>
      <c r="F1204" s="63"/>
      <c r="G1204" s="64"/>
      <c r="H1204" s="65"/>
      <c r="I1204" s="65"/>
      <c r="J1204" s="77"/>
      <c r="K1204" s="64"/>
      <c r="L1204" s="64"/>
      <c r="M1204" s="64"/>
      <c r="N1204" s="64"/>
      <c r="O1204" s="64"/>
      <c r="P1204" s="64"/>
      <c r="Q1204" s="64"/>
      <c r="R1204" s="83"/>
      <c r="S1204" s="83"/>
      <c r="T1204" s="64"/>
      <c r="U1204" s="64"/>
      <c r="V1204" s="84"/>
      <c r="W1204" s="85"/>
      <c r="X1204" s="86"/>
      <c r="Y1204" s="86"/>
    </row>
    <row r="1205" spans="1:25">
      <c r="A1205" s="60"/>
      <c r="B1205" s="61"/>
      <c r="C1205" s="61"/>
      <c r="D1205" s="61"/>
      <c r="E1205" s="62"/>
      <c r="F1205" s="63"/>
      <c r="G1205" s="64"/>
      <c r="H1205" s="65"/>
      <c r="I1205" s="65"/>
      <c r="J1205" s="77"/>
      <c r="K1205" s="64"/>
      <c r="L1205" s="64"/>
      <c r="M1205" s="64"/>
      <c r="N1205" s="64"/>
      <c r="O1205" s="64"/>
      <c r="P1205" s="64"/>
      <c r="Q1205" s="64"/>
      <c r="R1205" s="83"/>
      <c r="S1205" s="83"/>
      <c r="T1205" s="64"/>
      <c r="U1205" s="64"/>
      <c r="V1205" s="84"/>
      <c r="W1205" s="85"/>
      <c r="X1205" s="86"/>
      <c r="Y1205" s="86"/>
    </row>
    <row r="1206" spans="1:25">
      <c r="A1206" s="60"/>
      <c r="B1206" s="61"/>
      <c r="C1206" s="61"/>
      <c r="D1206" s="61"/>
      <c r="E1206" s="62"/>
      <c r="F1206" s="63"/>
      <c r="G1206" s="64"/>
      <c r="H1206" s="65"/>
      <c r="I1206" s="65"/>
      <c r="J1206" s="77"/>
      <c r="K1206" s="64"/>
      <c r="L1206" s="64"/>
      <c r="M1206" s="64"/>
      <c r="N1206" s="64"/>
      <c r="O1206" s="64"/>
      <c r="P1206" s="64"/>
      <c r="Q1206" s="64"/>
      <c r="R1206" s="83"/>
      <c r="S1206" s="83"/>
      <c r="T1206" s="64"/>
      <c r="U1206" s="64"/>
      <c r="V1206" s="84"/>
      <c r="W1206" s="85"/>
      <c r="X1206" s="86"/>
      <c r="Y1206" s="86"/>
    </row>
    <row r="1207" spans="1:25">
      <c r="A1207" s="60"/>
      <c r="B1207" s="61"/>
      <c r="C1207" s="61"/>
      <c r="D1207" s="61"/>
      <c r="E1207" s="62"/>
      <c r="F1207" s="63"/>
      <c r="G1207" s="64"/>
      <c r="H1207" s="65"/>
      <c r="I1207" s="65"/>
      <c r="J1207" s="77"/>
      <c r="K1207" s="64"/>
      <c r="L1207" s="64"/>
      <c r="M1207" s="64"/>
      <c r="N1207" s="64"/>
      <c r="O1207" s="64"/>
      <c r="P1207" s="64"/>
      <c r="Q1207" s="64"/>
      <c r="R1207" s="83"/>
      <c r="S1207" s="83"/>
      <c r="T1207" s="64"/>
      <c r="U1207" s="64"/>
      <c r="V1207" s="84"/>
      <c r="W1207" s="85"/>
      <c r="X1207" s="86"/>
      <c r="Y1207" s="86"/>
    </row>
    <row r="1208" spans="1:25">
      <c r="A1208" s="60"/>
      <c r="B1208" s="61"/>
      <c r="C1208" s="61"/>
      <c r="D1208" s="61"/>
      <c r="E1208" s="62"/>
      <c r="F1208" s="63"/>
      <c r="G1208" s="64"/>
      <c r="H1208" s="65"/>
      <c r="I1208" s="65"/>
      <c r="J1208" s="77"/>
      <c r="K1208" s="64"/>
      <c r="L1208" s="64"/>
      <c r="M1208" s="64"/>
      <c r="N1208" s="64"/>
      <c r="O1208" s="64"/>
      <c r="P1208" s="64"/>
      <c r="Q1208" s="64"/>
      <c r="R1208" s="83"/>
      <c r="S1208" s="83"/>
      <c r="T1208" s="64"/>
      <c r="U1208" s="64"/>
      <c r="V1208" s="84"/>
      <c r="W1208" s="85"/>
      <c r="X1208" s="86"/>
      <c r="Y1208" s="86"/>
    </row>
    <row r="1209" spans="1:25">
      <c r="A1209" s="60"/>
      <c r="B1209" s="61"/>
      <c r="C1209" s="61"/>
      <c r="D1209" s="61"/>
      <c r="E1209" s="62"/>
      <c r="F1209" s="63"/>
      <c r="G1209" s="64"/>
      <c r="H1209" s="65"/>
      <c r="I1209" s="65"/>
      <c r="J1209" s="77"/>
      <c r="K1209" s="64"/>
      <c r="L1209" s="64"/>
      <c r="M1209" s="64"/>
      <c r="N1209" s="64"/>
      <c r="O1209" s="64"/>
      <c r="P1209" s="64"/>
      <c r="Q1209" s="64"/>
      <c r="R1209" s="83"/>
      <c r="S1209" s="83"/>
      <c r="T1209" s="64"/>
      <c r="U1209" s="64"/>
      <c r="V1209" s="84"/>
      <c r="W1209" s="85"/>
      <c r="X1209" s="86"/>
      <c r="Y1209" s="86"/>
    </row>
    <row r="1210" spans="1:25">
      <c r="A1210" s="60"/>
      <c r="B1210" s="61"/>
      <c r="C1210" s="61"/>
      <c r="D1210" s="61"/>
      <c r="E1210" s="62"/>
      <c r="F1210" s="63"/>
      <c r="G1210" s="64"/>
      <c r="H1210" s="65"/>
      <c r="I1210" s="65"/>
      <c r="J1210" s="77"/>
      <c r="K1210" s="64"/>
      <c r="L1210" s="64"/>
      <c r="M1210" s="64"/>
      <c r="N1210" s="64"/>
      <c r="O1210" s="64"/>
      <c r="P1210" s="64"/>
      <c r="Q1210" s="64"/>
      <c r="R1210" s="83"/>
      <c r="S1210" s="83"/>
      <c r="T1210" s="64"/>
      <c r="U1210" s="64"/>
      <c r="V1210" s="84"/>
      <c r="W1210" s="85"/>
      <c r="X1210" s="86"/>
      <c r="Y1210" s="86"/>
    </row>
    <row r="1211" spans="1:25">
      <c r="A1211" s="60"/>
      <c r="B1211" s="61"/>
      <c r="C1211" s="61"/>
      <c r="D1211" s="61"/>
      <c r="E1211" s="62"/>
      <c r="F1211" s="63"/>
      <c r="G1211" s="64"/>
      <c r="H1211" s="65"/>
      <c r="I1211" s="65"/>
      <c r="J1211" s="77"/>
      <c r="K1211" s="64"/>
      <c r="L1211" s="64"/>
      <c r="M1211" s="64"/>
      <c r="N1211" s="64"/>
      <c r="O1211" s="64"/>
      <c r="P1211" s="64"/>
      <c r="Q1211" s="64"/>
      <c r="R1211" s="83"/>
      <c r="S1211" s="83"/>
      <c r="T1211" s="64"/>
      <c r="U1211" s="64"/>
      <c r="V1211" s="84"/>
      <c r="W1211" s="85"/>
      <c r="X1211" s="86"/>
      <c r="Y1211" s="86"/>
    </row>
    <row r="1212" spans="1:25">
      <c r="A1212" s="60"/>
      <c r="B1212" s="61"/>
      <c r="C1212" s="61"/>
      <c r="D1212" s="61"/>
      <c r="E1212" s="62"/>
      <c r="F1212" s="63"/>
      <c r="G1212" s="64"/>
      <c r="H1212" s="65"/>
      <c r="I1212" s="65"/>
      <c r="J1212" s="77"/>
      <c r="K1212" s="64"/>
      <c r="L1212" s="64"/>
      <c r="M1212" s="64"/>
      <c r="N1212" s="64"/>
      <c r="O1212" s="64"/>
      <c r="P1212" s="64"/>
      <c r="Q1212" s="64"/>
      <c r="R1212" s="83"/>
      <c r="S1212" s="83"/>
      <c r="T1212" s="64"/>
      <c r="U1212" s="64"/>
      <c r="V1212" s="84"/>
      <c r="W1212" s="85"/>
      <c r="X1212" s="86"/>
      <c r="Y1212" s="86"/>
    </row>
    <row r="1213" spans="1:25">
      <c r="A1213" s="60"/>
      <c r="B1213" s="61"/>
      <c r="C1213" s="61"/>
      <c r="D1213" s="61"/>
      <c r="E1213" s="62"/>
      <c r="F1213" s="63"/>
      <c r="G1213" s="64"/>
      <c r="H1213" s="65"/>
      <c r="I1213" s="65"/>
      <c r="J1213" s="77"/>
      <c r="K1213" s="64"/>
      <c r="L1213" s="64"/>
      <c r="M1213" s="64"/>
      <c r="N1213" s="64"/>
      <c r="O1213" s="64"/>
      <c r="P1213" s="64"/>
      <c r="Q1213" s="64"/>
      <c r="R1213" s="83"/>
      <c r="S1213" s="83"/>
      <c r="T1213" s="64"/>
      <c r="U1213" s="64"/>
      <c r="V1213" s="84"/>
      <c r="W1213" s="85"/>
      <c r="X1213" s="86"/>
      <c r="Y1213" s="86"/>
    </row>
    <row r="1214" spans="1:25">
      <c r="A1214" s="60"/>
      <c r="B1214" s="61"/>
      <c r="C1214" s="61"/>
      <c r="D1214" s="61"/>
      <c r="E1214" s="62"/>
      <c r="F1214" s="63"/>
      <c r="G1214" s="64"/>
      <c r="H1214" s="65"/>
      <c r="I1214" s="65"/>
      <c r="J1214" s="77"/>
      <c r="K1214" s="64"/>
      <c r="L1214" s="64"/>
      <c r="M1214" s="64"/>
      <c r="N1214" s="64"/>
      <c r="O1214" s="64"/>
      <c r="P1214" s="64"/>
      <c r="Q1214" s="64"/>
      <c r="R1214" s="83"/>
      <c r="S1214" s="83"/>
      <c r="T1214" s="64"/>
      <c r="U1214" s="64"/>
      <c r="V1214" s="84"/>
      <c r="W1214" s="85"/>
      <c r="X1214" s="86"/>
      <c r="Y1214" s="86"/>
    </row>
    <row r="1215" spans="1:25">
      <c r="A1215" s="60"/>
      <c r="B1215" s="61"/>
      <c r="C1215" s="61"/>
      <c r="D1215" s="61"/>
      <c r="E1215" s="62"/>
      <c r="F1215" s="63"/>
      <c r="G1215" s="64"/>
      <c r="H1215" s="65"/>
      <c r="I1215" s="65"/>
      <c r="J1215" s="77"/>
      <c r="K1215" s="64"/>
      <c r="L1215" s="64"/>
      <c r="M1215" s="64"/>
      <c r="N1215" s="64"/>
      <c r="O1215" s="64"/>
      <c r="P1215" s="64"/>
      <c r="Q1215" s="64"/>
      <c r="R1215" s="83"/>
      <c r="S1215" s="83"/>
      <c r="T1215" s="64"/>
      <c r="U1215" s="64"/>
      <c r="V1215" s="84"/>
      <c r="W1215" s="85"/>
      <c r="X1215" s="86"/>
      <c r="Y1215" s="86"/>
    </row>
    <row r="1216" spans="1:25">
      <c r="A1216" s="60"/>
      <c r="B1216" s="61"/>
      <c r="C1216" s="61"/>
      <c r="D1216" s="61"/>
      <c r="E1216" s="62"/>
      <c r="F1216" s="63"/>
      <c r="G1216" s="64"/>
      <c r="H1216" s="65"/>
      <c r="I1216" s="65"/>
      <c r="J1216" s="77"/>
      <c r="K1216" s="64"/>
      <c r="L1216" s="64"/>
      <c r="M1216" s="64"/>
      <c r="N1216" s="64"/>
      <c r="O1216" s="64"/>
      <c r="P1216" s="64"/>
      <c r="Q1216" s="64"/>
      <c r="R1216" s="83"/>
      <c r="S1216" s="83"/>
      <c r="T1216" s="64"/>
      <c r="U1216" s="64"/>
      <c r="V1216" s="84"/>
      <c r="W1216" s="85"/>
      <c r="X1216" s="86"/>
      <c r="Y1216" s="86"/>
    </row>
    <row r="1217" spans="1:25">
      <c r="A1217" s="60"/>
      <c r="B1217" s="61"/>
      <c r="C1217" s="61"/>
      <c r="D1217" s="61"/>
      <c r="E1217" s="62"/>
      <c r="F1217" s="63"/>
      <c r="G1217" s="64"/>
      <c r="H1217" s="65"/>
      <c r="I1217" s="65"/>
      <c r="J1217" s="77"/>
      <c r="K1217" s="64"/>
      <c r="L1217" s="64"/>
      <c r="M1217" s="64"/>
      <c r="N1217" s="64"/>
      <c r="O1217" s="64"/>
      <c r="P1217" s="64"/>
      <c r="Q1217" s="64"/>
      <c r="R1217" s="83"/>
      <c r="S1217" s="83"/>
      <c r="T1217" s="64"/>
      <c r="U1217" s="64"/>
      <c r="V1217" s="84"/>
      <c r="W1217" s="85"/>
      <c r="X1217" s="86"/>
      <c r="Y1217" s="86"/>
    </row>
    <row r="1218" spans="1:25">
      <c r="A1218" s="60"/>
      <c r="B1218" s="61"/>
      <c r="C1218" s="61"/>
      <c r="D1218" s="61"/>
      <c r="E1218" s="62"/>
      <c r="F1218" s="63"/>
      <c r="G1218" s="64"/>
      <c r="H1218" s="65"/>
      <c r="I1218" s="65"/>
      <c r="J1218" s="77"/>
      <c r="K1218" s="64"/>
      <c r="L1218" s="64"/>
      <c r="M1218" s="64"/>
      <c r="N1218" s="64"/>
      <c r="O1218" s="64"/>
      <c r="P1218" s="64"/>
      <c r="Q1218" s="64"/>
      <c r="R1218" s="83"/>
      <c r="S1218" s="83"/>
      <c r="T1218" s="64"/>
      <c r="U1218" s="64"/>
      <c r="V1218" s="84"/>
      <c r="W1218" s="85"/>
      <c r="X1218" s="86"/>
      <c r="Y1218" s="86"/>
    </row>
    <row r="1219" spans="1:25">
      <c r="A1219" s="60"/>
      <c r="B1219" s="61"/>
      <c r="C1219" s="61"/>
      <c r="D1219" s="61"/>
      <c r="E1219" s="62"/>
      <c r="F1219" s="63"/>
      <c r="G1219" s="64"/>
      <c r="H1219" s="65"/>
      <c r="I1219" s="65"/>
      <c r="J1219" s="77"/>
      <c r="K1219" s="64"/>
      <c r="L1219" s="64"/>
      <c r="M1219" s="64"/>
      <c r="N1219" s="64"/>
      <c r="O1219" s="64"/>
      <c r="P1219" s="64"/>
      <c r="Q1219" s="64"/>
      <c r="R1219" s="83"/>
      <c r="S1219" s="83"/>
      <c r="T1219" s="64"/>
      <c r="U1219" s="64"/>
      <c r="V1219" s="84"/>
      <c r="W1219" s="85"/>
      <c r="X1219" s="86"/>
      <c r="Y1219" s="86"/>
    </row>
    <row r="1220" spans="1:25">
      <c r="A1220" s="60"/>
      <c r="B1220" s="61"/>
      <c r="C1220" s="61"/>
      <c r="D1220" s="61"/>
      <c r="E1220" s="62"/>
      <c r="F1220" s="63"/>
      <c r="G1220" s="64"/>
      <c r="H1220" s="65"/>
      <c r="I1220" s="65"/>
      <c r="J1220" s="77"/>
      <c r="K1220" s="64"/>
      <c r="L1220" s="64"/>
      <c r="M1220" s="64"/>
      <c r="N1220" s="64"/>
      <c r="O1220" s="64"/>
      <c r="P1220" s="64"/>
      <c r="Q1220" s="64"/>
      <c r="R1220" s="83"/>
      <c r="S1220" s="83"/>
      <c r="T1220" s="64"/>
      <c r="U1220" s="64"/>
      <c r="V1220" s="84"/>
      <c r="W1220" s="85"/>
      <c r="X1220" s="86"/>
      <c r="Y1220" s="86"/>
    </row>
    <row r="1221" spans="1:25">
      <c r="A1221" s="60"/>
      <c r="B1221" s="61"/>
      <c r="C1221" s="61"/>
      <c r="D1221" s="61"/>
      <c r="E1221" s="62"/>
      <c r="F1221" s="63"/>
      <c r="G1221" s="64"/>
      <c r="H1221" s="65"/>
      <c r="I1221" s="65"/>
      <c r="J1221" s="77"/>
      <c r="K1221" s="64"/>
      <c r="L1221" s="64"/>
      <c r="M1221" s="64"/>
      <c r="N1221" s="64"/>
      <c r="O1221" s="64"/>
      <c r="P1221" s="64"/>
      <c r="Q1221" s="64"/>
      <c r="R1221" s="83"/>
      <c r="S1221" s="83"/>
      <c r="T1221" s="64"/>
      <c r="U1221" s="64"/>
      <c r="V1221" s="84"/>
      <c r="W1221" s="85"/>
      <c r="X1221" s="86"/>
      <c r="Y1221" s="86"/>
    </row>
    <row r="1222" spans="1:25">
      <c r="A1222" s="60"/>
      <c r="B1222" s="61"/>
      <c r="C1222" s="61"/>
      <c r="D1222" s="61"/>
      <c r="E1222" s="62"/>
      <c r="F1222" s="63"/>
      <c r="G1222" s="64"/>
      <c r="H1222" s="65"/>
      <c r="I1222" s="65"/>
      <c r="J1222" s="77"/>
      <c r="K1222" s="64"/>
      <c r="L1222" s="64"/>
      <c r="M1222" s="64"/>
      <c r="N1222" s="64"/>
      <c r="O1222" s="64"/>
      <c r="P1222" s="64"/>
      <c r="Q1222" s="64"/>
      <c r="R1222" s="83"/>
      <c r="S1222" s="83"/>
      <c r="T1222" s="64"/>
      <c r="U1222" s="64"/>
      <c r="V1222" s="84"/>
      <c r="W1222" s="85"/>
      <c r="X1222" s="86"/>
      <c r="Y1222" s="86"/>
    </row>
    <row r="1223" spans="1:25">
      <c r="A1223" s="60"/>
      <c r="B1223" s="61"/>
      <c r="C1223" s="61"/>
      <c r="D1223" s="61"/>
      <c r="E1223" s="62"/>
      <c r="F1223" s="63"/>
      <c r="G1223" s="64"/>
      <c r="H1223" s="65"/>
      <c r="I1223" s="65"/>
      <c r="J1223" s="77"/>
      <c r="K1223" s="64"/>
      <c r="L1223" s="64"/>
      <c r="M1223" s="64"/>
      <c r="N1223" s="64"/>
      <c r="O1223" s="64"/>
      <c r="P1223" s="64"/>
      <c r="Q1223" s="64"/>
      <c r="R1223" s="83"/>
      <c r="S1223" s="83"/>
      <c r="T1223" s="64"/>
      <c r="U1223" s="64"/>
      <c r="V1223" s="84"/>
      <c r="W1223" s="85"/>
      <c r="X1223" s="86"/>
      <c r="Y1223" s="86"/>
    </row>
    <row r="1224" spans="1:25">
      <c r="A1224" s="60"/>
      <c r="B1224" s="61"/>
      <c r="C1224" s="61"/>
      <c r="D1224" s="61"/>
      <c r="E1224" s="62"/>
      <c r="F1224" s="63"/>
      <c r="G1224" s="64"/>
      <c r="H1224" s="65"/>
      <c r="I1224" s="65"/>
      <c r="J1224" s="77"/>
      <c r="K1224" s="64"/>
      <c r="L1224" s="64"/>
      <c r="M1224" s="64"/>
      <c r="N1224" s="64"/>
      <c r="O1224" s="64"/>
      <c r="P1224" s="64"/>
      <c r="Q1224" s="64"/>
      <c r="R1224" s="83"/>
      <c r="S1224" s="83"/>
      <c r="T1224" s="64"/>
      <c r="U1224" s="64"/>
      <c r="V1224" s="84"/>
      <c r="W1224" s="85"/>
      <c r="X1224" s="86"/>
      <c r="Y1224" s="86"/>
    </row>
    <row r="1225" spans="1:25">
      <c r="A1225" s="60"/>
      <c r="B1225" s="61"/>
      <c r="C1225" s="61"/>
      <c r="D1225" s="61"/>
      <c r="E1225" s="62"/>
      <c r="F1225" s="63"/>
      <c r="G1225" s="64"/>
      <c r="H1225" s="65"/>
      <c r="I1225" s="65"/>
      <c r="J1225" s="77"/>
      <c r="K1225" s="64"/>
      <c r="L1225" s="64"/>
      <c r="M1225" s="64"/>
      <c r="N1225" s="64"/>
      <c r="O1225" s="64"/>
      <c r="P1225" s="64"/>
      <c r="Q1225" s="64"/>
      <c r="R1225" s="83"/>
      <c r="S1225" s="83"/>
      <c r="T1225" s="64"/>
      <c r="U1225" s="64"/>
      <c r="V1225" s="84"/>
      <c r="W1225" s="85"/>
      <c r="X1225" s="86"/>
      <c r="Y1225" s="86"/>
    </row>
    <row r="1226" spans="1:25">
      <c r="A1226" s="60"/>
      <c r="B1226" s="61"/>
      <c r="C1226" s="61"/>
      <c r="D1226" s="61"/>
      <c r="E1226" s="62"/>
      <c r="F1226" s="63"/>
      <c r="G1226" s="64"/>
      <c r="H1226" s="65"/>
      <c r="I1226" s="65"/>
      <c r="J1226" s="77"/>
      <c r="K1226" s="64"/>
      <c r="L1226" s="64"/>
      <c r="M1226" s="64"/>
      <c r="N1226" s="64"/>
      <c r="O1226" s="64"/>
      <c r="P1226" s="64"/>
      <c r="Q1226" s="64"/>
      <c r="R1226" s="83"/>
      <c r="S1226" s="83"/>
      <c r="T1226" s="64"/>
      <c r="U1226" s="64"/>
      <c r="V1226" s="84"/>
      <c r="W1226" s="85"/>
      <c r="X1226" s="86"/>
      <c r="Y1226" s="86"/>
    </row>
    <row r="1227" spans="1:25">
      <c r="A1227" s="60"/>
      <c r="B1227" s="61"/>
      <c r="C1227" s="61"/>
      <c r="D1227" s="61"/>
      <c r="E1227" s="62"/>
      <c r="F1227" s="63"/>
      <c r="G1227" s="64"/>
      <c r="H1227" s="65"/>
      <c r="I1227" s="65"/>
      <c r="J1227" s="77"/>
      <c r="K1227" s="64"/>
      <c r="L1227" s="64"/>
      <c r="M1227" s="64"/>
      <c r="N1227" s="64"/>
      <c r="O1227" s="64"/>
      <c r="P1227" s="64"/>
      <c r="Q1227" s="64"/>
      <c r="R1227" s="83"/>
      <c r="S1227" s="83"/>
      <c r="T1227" s="64"/>
      <c r="U1227" s="64"/>
      <c r="V1227" s="84"/>
      <c r="W1227" s="85"/>
      <c r="X1227" s="86"/>
      <c r="Y1227" s="86"/>
    </row>
    <row r="1228" spans="1:25">
      <c r="A1228" s="60"/>
      <c r="B1228" s="61"/>
      <c r="C1228" s="61"/>
      <c r="D1228" s="61"/>
      <c r="E1228" s="62"/>
      <c r="F1228" s="63"/>
      <c r="G1228" s="64"/>
      <c r="H1228" s="65"/>
      <c r="I1228" s="65"/>
      <c r="J1228" s="77"/>
      <c r="K1228" s="64"/>
      <c r="L1228" s="64"/>
      <c r="M1228" s="64"/>
      <c r="N1228" s="64"/>
      <c r="O1228" s="64"/>
      <c r="P1228" s="64"/>
      <c r="Q1228" s="64"/>
      <c r="R1228" s="83"/>
      <c r="S1228" s="83"/>
      <c r="T1228" s="64"/>
      <c r="U1228" s="64"/>
      <c r="V1228" s="84"/>
      <c r="W1228" s="85"/>
      <c r="X1228" s="86"/>
      <c r="Y1228" s="86"/>
    </row>
    <row r="1229" spans="1:25">
      <c r="A1229" s="60"/>
      <c r="B1229" s="61"/>
      <c r="C1229" s="61"/>
      <c r="D1229" s="61"/>
      <c r="E1229" s="62"/>
      <c r="F1229" s="63"/>
      <c r="G1229" s="64"/>
      <c r="H1229" s="65"/>
      <c r="I1229" s="65"/>
      <c r="J1229" s="77"/>
      <c r="K1229" s="64"/>
      <c r="L1229" s="64"/>
      <c r="M1229" s="64"/>
      <c r="N1229" s="64"/>
      <c r="O1229" s="64"/>
      <c r="P1229" s="64"/>
      <c r="Q1229" s="64"/>
      <c r="R1229" s="83"/>
      <c r="S1229" s="83"/>
      <c r="T1229" s="64"/>
      <c r="U1229" s="64"/>
      <c r="V1229" s="84"/>
      <c r="W1229" s="85"/>
      <c r="X1229" s="86"/>
      <c r="Y1229" s="86"/>
    </row>
    <row r="1230" spans="1:25">
      <c r="A1230" s="60"/>
      <c r="B1230" s="61"/>
      <c r="C1230" s="61"/>
      <c r="D1230" s="61"/>
      <c r="E1230" s="62"/>
      <c r="F1230" s="63"/>
      <c r="G1230" s="64"/>
      <c r="H1230" s="65"/>
      <c r="I1230" s="65"/>
      <c r="J1230" s="77"/>
      <c r="K1230" s="64"/>
      <c r="L1230" s="64"/>
      <c r="M1230" s="64"/>
      <c r="N1230" s="64"/>
      <c r="O1230" s="64"/>
      <c r="P1230" s="64"/>
      <c r="Q1230" s="64"/>
      <c r="R1230" s="83"/>
      <c r="S1230" s="83"/>
      <c r="T1230" s="64"/>
      <c r="U1230" s="64"/>
      <c r="V1230" s="84"/>
      <c r="W1230" s="85"/>
      <c r="X1230" s="86"/>
      <c r="Y1230" s="86"/>
    </row>
    <row r="1231" spans="1:25">
      <c r="A1231" s="60"/>
      <c r="B1231" s="61"/>
      <c r="C1231" s="61"/>
      <c r="D1231" s="61"/>
      <c r="E1231" s="62"/>
      <c r="F1231" s="63"/>
      <c r="G1231" s="64"/>
      <c r="H1231" s="65"/>
      <c r="I1231" s="65"/>
      <c r="J1231" s="77"/>
      <c r="K1231" s="64"/>
      <c r="L1231" s="64"/>
      <c r="M1231" s="64"/>
      <c r="N1231" s="64"/>
      <c r="O1231" s="64"/>
      <c r="P1231" s="64"/>
      <c r="Q1231" s="64"/>
      <c r="R1231" s="83"/>
      <c r="S1231" s="83"/>
      <c r="T1231" s="64"/>
      <c r="U1231" s="64"/>
      <c r="V1231" s="84"/>
      <c r="W1231" s="85"/>
      <c r="X1231" s="86"/>
      <c r="Y1231" s="86"/>
    </row>
    <row r="1232" spans="1:25">
      <c r="A1232" s="60"/>
      <c r="B1232" s="61"/>
      <c r="C1232" s="61"/>
      <c r="D1232" s="61"/>
      <c r="E1232" s="62"/>
      <c r="F1232" s="63"/>
      <c r="G1232" s="64"/>
      <c r="H1232" s="65"/>
      <c r="I1232" s="65"/>
      <c r="J1232" s="77"/>
      <c r="K1232" s="64"/>
      <c r="L1232" s="64"/>
      <c r="M1232" s="64"/>
      <c r="N1232" s="64"/>
      <c r="O1232" s="64"/>
      <c r="P1232" s="64"/>
      <c r="Q1232" s="64"/>
      <c r="R1232" s="83"/>
      <c r="S1232" s="83"/>
      <c r="T1232" s="64"/>
      <c r="U1232" s="64"/>
      <c r="V1232" s="84"/>
      <c r="W1232" s="85"/>
      <c r="X1232" s="86"/>
      <c r="Y1232" s="86"/>
    </row>
    <row r="1233" spans="1:25">
      <c r="A1233" s="60"/>
      <c r="B1233" s="61"/>
      <c r="C1233" s="61"/>
      <c r="D1233" s="61"/>
      <c r="E1233" s="62"/>
      <c r="F1233" s="63"/>
      <c r="G1233" s="64"/>
      <c r="H1233" s="65"/>
      <c r="I1233" s="65"/>
      <c r="J1233" s="77"/>
      <c r="K1233" s="64"/>
      <c r="L1233" s="64"/>
      <c r="M1233" s="64"/>
      <c r="N1233" s="64"/>
      <c r="O1233" s="64"/>
      <c r="P1233" s="64"/>
      <c r="Q1233" s="64"/>
      <c r="R1233" s="83"/>
      <c r="S1233" s="83"/>
      <c r="T1233" s="64"/>
      <c r="U1233" s="64"/>
      <c r="V1233" s="84"/>
      <c r="W1233" s="85"/>
      <c r="X1233" s="86"/>
      <c r="Y1233" s="86"/>
    </row>
    <row r="1234" spans="1:25">
      <c r="A1234" s="60"/>
      <c r="B1234" s="61"/>
      <c r="C1234" s="61"/>
      <c r="D1234" s="61"/>
      <c r="E1234" s="62"/>
      <c r="F1234" s="63"/>
      <c r="G1234" s="64"/>
      <c r="H1234" s="65"/>
      <c r="I1234" s="65"/>
      <c r="J1234" s="77"/>
      <c r="K1234" s="64"/>
      <c r="L1234" s="64"/>
      <c r="M1234" s="64"/>
      <c r="N1234" s="64"/>
      <c r="O1234" s="64"/>
      <c r="P1234" s="64"/>
      <c r="Q1234" s="64"/>
      <c r="R1234" s="83"/>
      <c r="S1234" s="83"/>
      <c r="T1234" s="64"/>
      <c r="U1234" s="64"/>
      <c r="V1234" s="84"/>
      <c r="W1234" s="85"/>
      <c r="X1234" s="86"/>
      <c r="Y1234" s="86"/>
    </row>
    <row r="1235" spans="1:25">
      <c r="A1235" s="60"/>
      <c r="B1235" s="61"/>
      <c r="C1235" s="61"/>
      <c r="D1235" s="61"/>
      <c r="E1235" s="62"/>
      <c r="F1235" s="63"/>
      <c r="G1235" s="64"/>
      <c r="H1235" s="65"/>
      <c r="I1235" s="65"/>
      <c r="J1235" s="77"/>
      <c r="K1235" s="64"/>
      <c r="L1235" s="64"/>
      <c r="M1235" s="64"/>
      <c r="N1235" s="64"/>
      <c r="O1235" s="64"/>
      <c r="P1235" s="64"/>
      <c r="Q1235" s="64"/>
      <c r="R1235" s="83"/>
      <c r="S1235" s="83"/>
      <c r="T1235" s="64"/>
      <c r="U1235" s="64"/>
      <c r="V1235" s="84"/>
      <c r="W1235" s="85"/>
      <c r="X1235" s="86"/>
      <c r="Y1235" s="86"/>
    </row>
    <row r="1236" spans="1:25">
      <c r="A1236" s="60"/>
      <c r="B1236" s="61"/>
      <c r="C1236" s="61"/>
      <c r="D1236" s="61"/>
      <c r="E1236" s="62"/>
      <c r="F1236" s="63"/>
      <c r="G1236" s="64"/>
      <c r="H1236" s="65"/>
      <c r="I1236" s="65"/>
      <c r="J1236" s="77"/>
      <c r="K1236" s="64"/>
      <c r="L1236" s="64"/>
      <c r="M1236" s="64"/>
      <c r="N1236" s="64"/>
      <c r="O1236" s="64"/>
      <c r="P1236" s="64"/>
      <c r="Q1236" s="64"/>
      <c r="R1236" s="83"/>
      <c r="S1236" s="83"/>
      <c r="T1236" s="64"/>
      <c r="U1236" s="64"/>
      <c r="V1236" s="84"/>
      <c r="W1236" s="85"/>
      <c r="X1236" s="86"/>
      <c r="Y1236" s="86"/>
    </row>
    <row r="1237" spans="1:25">
      <c r="A1237" s="60"/>
      <c r="B1237" s="61"/>
      <c r="C1237" s="61"/>
      <c r="D1237" s="61"/>
      <c r="E1237" s="62"/>
      <c r="F1237" s="63"/>
      <c r="G1237" s="64"/>
      <c r="H1237" s="65"/>
      <c r="I1237" s="65"/>
      <c r="J1237" s="77"/>
      <c r="K1237" s="64"/>
      <c r="L1237" s="64"/>
      <c r="M1237" s="64"/>
      <c r="N1237" s="64"/>
      <c r="O1237" s="64"/>
      <c r="P1237" s="64"/>
      <c r="Q1237" s="64"/>
      <c r="R1237" s="83"/>
      <c r="S1237" s="83"/>
      <c r="T1237" s="64"/>
      <c r="U1237" s="64"/>
      <c r="V1237" s="84"/>
      <c r="W1237" s="85"/>
      <c r="X1237" s="86"/>
      <c r="Y1237" s="86"/>
    </row>
    <row r="1238" spans="1:25">
      <c r="A1238" s="60"/>
      <c r="B1238" s="61"/>
      <c r="C1238" s="61"/>
      <c r="D1238" s="61"/>
      <c r="E1238" s="62"/>
      <c r="F1238" s="63"/>
      <c r="G1238" s="64"/>
      <c r="H1238" s="65"/>
      <c r="I1238" s="65"/>
      <c r="J1238" s="77"/>
      <c r="K1238" s="64"/>
      <c r="L1238" s="64"/>
      <c r="M1238" s="64"/>
      <c r="N1238" s="64"/>
      <c r="O1238" s="64"/>
      <c r="P1238" s="64"/>
      <c r="Q1238" s="64"/>
      <c r="R1238" s="83"/>
      <c r="S1238" s="83"/>
      <c r="T1238" s="64"/>
      <c r="U1238" s="64"/>
      <c r="V1238" s="84"/>
      <c r="W1238" s="85"/>
      <c r="X1238" s="86"/>
      <c r="Y1238" s="86"/>
    </row>
    <row r="1239" spans="1:25">
      <c r="A1239" s="60"/>
      <c r="B1239" s="61"/>
      <c r="C1239" s="61"/>
      <c r="D1239" s="61"/>
      <c r="E1239" s="62"/>
      <c r="F1239" s="63"/>
      <c r="G1239" s="64"/>
      <c r="H1239" s="65"/>
      <c r="I1239" s="65"/>
      <c r="J1239" s="77"/>
      <c r="K1239" s="64"/>
      <c r="L1239" s="64"/>
      <c r="M1239" s="64"/>
      <c r="N1239" s="64"/>
      <c r="O1239" s="64"/>
      <c r="P1239" s="64"/>
      <c r="Q1239" s="64"/>
      <c r="R1239" s="83"/>
      <c r="S1239" s="83"/>
      <c r="T1239" s="64"/>
      <c r="U1239" s="64"/>
      <c r="V1239" s="84"/>
      <c r="W1239" s="85"/>
      <c r="X1239" s="86"/>
      <c r="Y1239" s="86"/>
    </row>
    <row r="1240" spans="1:25">
      <c r="A1240" s="60"/>
      <c r="B1240" s="61"/>
      <c r="C1240" s="61"/>
      <c r="D1240" s="61"/>
      <c r="E1240" s="62"/>
      <c r="F1240" s="63"/>
      <c r="G1240" s="64"/>
      <c r="H1240" s="65"/>
      <c r="I1240" s="65"/>
      <c r="J1240" s="77"/>
      <c r="K1240" s="64"/>
      <c r="L1240" s="64"/>
      <c r="M1240" s="64"/>
      <c r="N1240" s="64"/>
      <c r="O1240" s="64"/>
      <c r="P1240" s="64"/>
      <c r="Q1240" s="64"/>
      <c r="R1240" s="83"/>
      <c r="S1240" s="83"/>
      <c r="T1240" s="64"/>
      <c r="U1240" s="64"/>
      <c r="V1240" s="84"/>
      <c r="W1240" s="85"/>
      <c r="X1240" s="86"/>
      <c r="Y1240" s="86"/>
    </row>
    <row r="1241" spans="1:25">
      <c r="A1241" s="60"/>
      <c r="B1241" s="61"/>
      <c r="C1241" s="61"/>
      <c r="D1241" s="61"/>
      <c r="E1241" s="62"/>
      <c r="F1241" s="63"/>
      <c r="G1241" s="64"/>
      <c r="H1241" s="65"/>
      <c r="I1241" s="65"/>
      <c r="J1241" s="77"/>
      <c r="K1241" s="64"/>
      <c r="L1241" s="64"/>
      <c r="M1241" s="64"/>
      <c r="N1241" s="64"/>
      <c r="O1241" s="64"/>
      <c r="P1241" s="64"/>
      <c r="Q1241" s="64"/>
      <c r="R1241" s="83"/>
      <c r="S1241" s="83"/>
      <c r="T1241" s="64"/>
      <c r="U1241" s="64"/>
      <c r="V1241" s="84"/>
      <c r="W1241" s="85"/>
      <c r="X1241" s="86"/>
      <c r="Y1241" s="86"/>
    </row>
    <row r="1242" spans="1:25">
      <c r="A1242" s="60"/>
      <c r="B1242" s="61"/>
      <c r="C1242" s="61"/>
      <c r="D1242" s="61"/>
      <c r="E1242" s="62"/>
      <c r="F1242" s="63"/>
      <c r="G1242" s="64"/>
      <c r="H1242" s="65"/>
      <c r="I1242" s="65"/>
      <c r="J1242" s="77"/>
      <c r="K1242" s="64"/>
      <c r="L1242" s="64"/>
      <c r="M1242" s="64"/>
      <c r="N1242" s="64"/>
      <c r="O1242" s="64"/>
      <c r="P1242" s="64"/>
      <c r="Q1242" s="64"/>
      <c r="R1242" s="83"/>
      <c r="S1242" s="83"/>
      <c r="T1242" s="64"/>
      <c r="U1242" s="64"/>
      <c r="V1242" s="84"/>
      <c r="W1242" s="85"/>
      <c r="X1242" s="86"/>
      <c r="Y1242" s="86"/>
    </row>
    <row r="1243" spans="1:25">
      <c r="A1243" s="60"/>
      <c r="B1243" s="61"/>
      <c r="C1243" s="61"/>
      <c r="D1243" s="61"/>
      <c r="E1243" s="62"/>
      <c r="F1243" s="63"/>
      <c r="G1243" s="64"/>
      <c r="H1243" s="65"/>
      <c r="I1243" s="65"/>
      <c r="J1243" s="77"/>
      <c r="K1243" s="64"/>
      <c r="L1243" s="64"/>
      <c r="M1243" s="64"/>
      <c r="N1243" s="64"/>
      <c r="O1243" s="64"/>
      <c r="P1243" s="64"/>
      <c r="Q1243" s="64"/>
      <c r="R1243" s="83"/>
      <c r="S1243" s="83"/>
      <c r="T1243" s="64"/>
      <c r="U1243" s="64"/>
      <c r="V1243" s="84"/>
      <c r="W1243" s="85"/>
      <c r="X1243" s="86"/>
      <c r="Y1243" s="86"/>
    </row>
    <row r="1244" spans="1:25">
      <c r="A1244" s="60"/>
      <c r="B1244" s="61"/>
      <c r="C1244" s="61"/>
      <c r="D1244" s="61"/>
      <c r="E1244" s="62"/>
      <c r="F1244" s="63"/>
      <c r="G1244" s="64"/>
      <c r="H1244" s="65"/>
      <c r="I1244" s="65"/>
      <c r="J1244" s="77"/>
      <c r="K1244" s="64"/>
      <c r="L1244" s="64"/>
      <c r="M1244" s="64"/>
      <c r="N1244" s="64"/>
      <c r="O1244" s="64"/>
      <c r="P1244" s="64"/>
      <c r="Q1244" s="64"/>
      <c r="R1244" s="83"/>
      <c r="S1244" s="83"/>
      <c r="T1244" s="64"/>
      <c r="U1244" s="64"/>
      <c r="V1244" s="84"/>
      <c r="W1244" s="85"/>
      <c r="X1244" s="86"/>
      <c r="Y1244" s="86"/>
    </row>
    <row r="1245" spans="1:25">
      <c r="A1245" s="60"/>
      <c r="B1245" s="61"/>
      <c r="C1245" s="61"/>
      <c r="D1245" s="61"/>
      <c r="E1245" s="62"/>
      <c r="F1245" s="63"/>
      <c r="G1245" s="64"/>
      <c r="H1245" s="65"/>
      <c r="I1245" s="65"/>
      <c r="J1245" s="77"/>
      <c r="K1245" s="64"/>
      <c r="L1245" s="64"/>
      <c r="M1245" s="64"/>
      <c r="N1245" s="64"/>
      <c r="O1245" s="64"/>
      <c r="P1245" s="64"/>
      <c r="Q1245" s="64"/>
      <c r="R1245" s="83"/>
      <c r="S1245" s="83"/>
      <c r="T1245" s="64"/>
      <c r="U1245" s="64"/>
      <c r="V1245" s="84"/>
      <c r="W1245" s="85"/>
      <c r="X1245" s="86"/>
      <c r="Y1245" s="86"/>
    </row>
    <row r="1246" spans="1:25">
      <c r="A1246" s="60"/>
      <c r="B1246" s="61"/>
      <c r="C1246" s="61"/>
      <c r="D1246" s="61"/>
      <c r="E1246" s="62"/>
      <c r="F1246" s="63"/>
      <c r="G1246" s="64"/>
      <c r="H1246" s="65"/>
      <c r="I1246" s="65"/>
      <c r="J1246" s="77"/>
      <c r="K1246" s="64"/>
      <c r="L1246" s="64"/>
      <c r="M1246" s="64"/>
      <c r="N1246" s="64"/>
      <c r="O1246" s="64"/>
      <c r="P1246" s="64"/>
      <c r="Q1246" s="64"/>
      <c r="R1246" s="83"/>
      <c r="S1246" s="83"/>
      <c r="T1246" s="64"/>
      <c r="U1246" s="64"/>
      <c r="V1246" s="84"/>
      <c r="W1246" s="85"/>
      <c r="X1246" s="86"/>
      <c r="Y1246" s="86"/>
    </row>
    <row r="1247" spans="1:25">
      <c r="A1247" s="60"/>
      <c r="B1247" s="61"/>
      <c r="C1247" s="61"/>
      <c r="D1247" s="61"/>
      <c r="E1247" s="62"/>
      <c r="F1247" s="63"/>
      <c r="G1247" s="64"/>
      <c r="H1247" s="65"/>
      <c r="I1247" s="65"/>
      <c r="J1247" s="77"/>
      <c r="K1247" s="64"/>
      <c r="L1247" s="64"/>
      <c r="M1247" s="64"/>
      <c r="N1247" s="64"/>
      <c r="O1247" s="64"/>
      <c r="P1247" s="64"/>
      <c r="Q1247" s="64"/>
      <c r="R1247" s="83"/>
      <c r="S1247" s="83"/>
      <c r="T1247" s="64"/>
      <c r="U1247" s="64"/>
      <c r="V1247" s="84"/>
      <c r="W1247" s="85"/>
      <c r="X1247" s="86"/>
      <c r="Y1247" s="86"/>
    </row>
    <row r="1248" spans="1:25">
      <c r="A1248" s="60"/>
      <c r="B1248" s="61"/>
      <c r="C1248" s="61"/>
      <c r="D1248" s="61"/>
      <c r="E1248" s="62"/>
      <c r="F1248" s="63"/>
      <c r="G1248" s="64"/>
      <c r="H1248" s="65"/>
      <c r="I1248" s="65"/>
      <c r="J1248" s="77"/>
      <c r="K1248" s="64"/>
      <c r="L1248" s="64"/>
      <c r="M1248" s="64"/>
      <c r="N1248" s="64"/>
      <c r="O1248" s="64"/>
      <c r="P1248" s="64"/>
      <c r="Q1248" s="64"/>
      <c r="R1248" s="83"/>
      <c r="S1248" s="83"/>
      <c r="T1248" s="64"/>
      <c r="U1248" s="64"/>
      <c r="V1248" s="84"/>
      <c r="W1248" s="85"/>
      <c r="X1248" s="86"/>
      <c r="Y1248" s="86"/>
    </row>
    <row r="1249" spans="1:25">
      <c r="A1249" s="60"/>
      <c r="B1249" s="61"/>
      <c r="C1249" s="61"/>
      <c r="D1249" s="61"/>
      <c r="E1249" s="62"/>
      <c r="F1249" s="63"/>
      <c r="G1249" s="64"/>
      <c r="H1249" s="65"/>
      <c r="I1249" s="65"/>
      <c r="J1249" s="77"/>
      <c r="K1249" s="64"/>
      <c r="L1249" s="64"/>
      <c r="M1249" s="64"/>
      <c r="N1249" s="64"/>
      <c r="O1249" s="64"/>
      <c r="P1249" s="64"/>
      <c r="Q1249" s="64"/>
      <c r="R1249" s="83"/>
      <c r="S1249" s="83"/>
      <c r="T1249" s="64"/>
      <c r="U1249" s="64"/>
      <c r="V1249" s="84"/>
      <c r="W1249" s="85"/>
      <c r="X1249" s="86"/>
      <c r="Y1249" s="86"/>
    </row>
    <row r="1250" spans="1:25">
      <c r="A1250" s="60"/>
      <c r="B1250" s="61"/>
      <c r="C1250" s="61"/>
      <c r="D1250" s="61"/>
      <c r="E1250" s="62"/>
      <c r="F1250" s="63"/>
      <c r="G1250" s="64"/>
      <c r="H1250" s="65"/>
      <c r="I1250" s="65"/>
      <c r="J1250" s="77"/>
      <c r="K1250" s="64"/>
      <c r="L1250" s="64"/>
      <c r="M1250" s="64"/>
      <c r="N1250" s="64"/>
      <c r="O1250" s="64"/>
      <c r="P1250" s="64"/>
      <c r="Q1250" s="64"/>
      <c r="R1250" s="83"/>
      <c r="S1250" s="83"/>
      <c r="T1250" s="64"/>
      <c r="U1250" s="64"/>
      <c r="V1250" s="84"/>
      <c r="W1250" s="85"/>
      <c r="X1250" s="86"/>
      <c r="Y1250" s="86"/>
    </row>
    <row r="1251" spans="1:25">
      <c r="A1251" s="60"/>
      <c r="B1251" s="61"/>
      <c r="C1251" s="61"/>
      <c r="D1251" s="61"/>
      <c r="E1251" s="62"/>
      <c r="F1251" s="63"/>
      <c r="G1251" s="64"/>
      <c r="H1251" s="65"/>
      <c r="I1251" s="65"/>
      <c r="J1251" s="77"/>
      <c r="K1251" s="64"/>
      <c r="L1251" s="64"/>
      <c r="M1251" s="64"/>
      <c r="N1251" s="64"/>
      <c r="O1251" s="64"/>
      <c r="P1251" s="64"/>
      <c r="Q1251" s="64"/>
      <c r="R1251" s="83"/>
      <c r="S1251" s="83"/>
      <c r="T1251" s="64"/>
      <c r="U1251" s="64"/>
      <c r="V1251" s="84"/>
      <c r="W1251" s="85"/>
      <c r="X1251" s="86"/>
      <c r="Y1251" s="86"/>
    </row>
    <row r="1252" spans="1:25">
      <c r="A1252" s="60"/>
      <c r="B1252" s="61"/>
      <c r="C1252" s="61"/>
      <c r="D1252" s="61"/>
      <c r="E1252" s="62"/>
      <c r="F1252" s="63"/>
      <c r="G1252" s="64"/>
      <c r="H1252" s="65"/>
      <c r="I1252" s="65"/>
      <c r="J1252" s="77"/>
      <c r="K1252" s="64"/>
      <c r="L1252" s="64"/>
      <c r="M1252" s="64"/>
      <c r="N1252" s="64"/>
      <c r="O1252" s="64"/>
      <c r="P1252" s="64"/>
      <c r="Q1252" s="64"/>
      <c r="R1252" s="83"/>
      <c r="S1252" s="83"/>
      <c r="T1252" s="64"/>
      <c r="U1252" s="64"/>
      <c r="V1252" s="84"/>
      <c r="W1252" s="85"/>
      <c r="X1252" s="86"/>
      <c r="Y1252" s="86"/>
    </row>
    <row r="1253" spans="1:25">
      <c r="A1253" s="60"/>
      <c r="B1253" s="61"/>
      <c r="C1253" s="61"/>
      <c r="D1253" s="61"/>
      <c r="E1253" s="62"/>
      <c r="F1253" s="63"/>
      <c r="G1253" s="64"/>
      <c r="H1253" s="65"/>
      <c r="I1253" s="65"/>
      <c r="J1253" s="77"/>
      <c r="K1253" s="64"/>
      <c r="L1253" s="64"/>
      <c r="M1253" s="64"/>
      <c r="N1253" s="64"/>
      <c r="O1253" s="64"/>
      <c r="P1253" s="64"/>
      <c r="Q1253" s="64"/>
      <c r="R1253" s="83"/>
      <c r="S1253" s="83"/>
      <c r="T1253" s="64"/>
      <c r="U1253" s="64"/>
      <c r="V1253" s="84"/>
      <c r="W1253" s="85"/>
      <c r="X1253" s="86"/>
      <c r="Y1253" s="86"/>
    </row>
    <row r="1254" spans="1:25">
      <c r="A1254" s="60"/>
      <c r="B1254" s="61"/>
      <c r="C1254" s="61"/>
      <c r="D1254" s="61"/>
      <c r="E1254" s="62"/>
      <c r="F1254" s="63"/>
      <c r="G1254" s="64"/>
      <c r="H1254" s="65"/>
      <c r="I1254" s="65"/>
      <c r="J1254" s="77"/>
      <c r="K1254" s="64"/>
      <c r="L1254" s="64"/>
      <c r="M1254" s="64"/>
      <c r="N1254" s="64"/>
      <c r="O1254" s="64"/>
      <c r="P1254" s="64"/>
      <c r="Q1254" s="64"/>
      <c r="R1254" s="83"/>
      <c r="S1254" s="83"/>
      <c r="T1254" s="64"/>
      <c r="U1254" s="64"/>
      <c r="V1254" s="84"/>
      <c r="W1254" s="85"/>
      <c r="X1254" s="86"/>
      <c r="Y1254" s="86"/>
    </row>
    <row r="1255" spans="1:25">
      <c r="A1255" s="60"/>
      <c r="B1255" s="61"/>
      <c r="C1255" s="61"/>
      <c r="D1255" s="61"/>
      <c r="E1255" s="62"/>
      <c r="F1255" s="63"/>
      <c r="G1255" s="64"/>
      <c r="H1255" s="65"/>
      <c r="I1255" s="65"/>
      <c r="J1255" s="77"/>
      <c r="K1255" s="64"/>
      <c r="L1255" s="64"/>
      <c r="M1255" s="64"/>
      <c r="N1255" s="64"/>
      <c r="O1255" s="64"/>
      <c r="P1255" s="64"/>
      <c r="Q1255" s="64"/>
      <c r="R1255" s="83"/>
      <c r="S1255" s="83"/>
      <c r="T1255" s="64"/>
      <c r="U1255" s="64"/>
      <c r="V1255" s="84"/>
      <c r="W1255" s="85"/>
      <c r="X1255" s="86"/>
      <c r="Y1255" s="86"/>
    </row>
    <row r="1256" spans="1:25">
      <c r="A1256" s="60"/>
      <c r="B1256" s="61"/>
      <c r="C1256" s="61"/>
      <c r="D1256" s="61"/>
      <c r="E1256" s="62"/>
      <c r="F1256" s="63"/>
      <c r="G1256" s="64"/>
      <c r="H1256" s="65"/>
      <c r="I1256" s="65"/>
      <c r="J1256" s="77"/>
      <c r="K1256" s="64"/>
      <c r="L1256" s="64"/>
      <c r="M1256" s="64"/>
      <c r="N1256" s="64"/>
      <c r="O1256" s="64"/>
      <c r="P1256" s="64"/>
      <c r="Q1256" s="64"/>
      <c r="R1256" s="83"/>
      <c r="S1256" s="83"/>
      <c r="T1256" s="64"/>
      <c r="U1256" s="64"/>
      <c r="V1256" s="84"/>
      <c r="W1256" s="85"/>
      <c r="X1256" s="86"/>
      <c r="Y1256" s="86"/>
    </row>
    <row r="1257" spans="1:25">
      <c r="A1257" s="60"/>
      <c r="B1257" s="61"/>
      <c r="C1257" s="61"/>
      <c r="D1257" s="61"/>
      <c r="E1257" s="62"/>
      <c r="F1257" s="63"/>
      <c r="G1257" s="64"/>
      <c r="H1257" s="65"/>
      <c r="I1257" s="65"/>
      <c r="J1257" s="77"/>
      <c r="K1257" s="64"/>
      <c r="L1257" s="64"/>
      <c r="M1257" s="64"/>
      <c r="N1257" s="64"/>
      <c r="O1257" s="64"/>
      <c r="P1257" s="64"/>
      <c r="Q1257" s="64"/>
      <c r="R1257" s="83"/>
      <c r="S1257" s="83"/>
      <c r="T1257" s="64"/>
      <c r="U1257" s="64"/>
      <c r="V1257" s="84"/>
      <c r="W1257" s="85"/>
      <c r="X1257" s="86"/>
      <c r="Y1257" s="86"/>
    </row>
    <row r="1258" spans="1:25">
      <c r="A1258" s="60"/>
      <c r="B1258" s="61"/>
      <c r="C1258" s="61"/>
      <c r="D1258" s="61"/>
      <c r="E1258" s="62"/>
      <c r="F1258" s="63"/>
      <c r="G1258" s="64"/>
      <c r="H1258" s="65"/>
      <c r="I1258" s="65"/>
      <c r="J1258" s="77"/>
      <c r="K1258" s="64"/>
      <c r="L1258" s="64"/>
      <c r="M1258" s="64"/>
      <c r="N1258" s="64"/>
      <c r="O1258" s="64"/>
      <c r="P1258" s="64"/>
      <c r="Q1258" s="64"/>
      <c r="R1258" s="83"/>
      <c r="S1258" s="83"/>
      <c r="T1258" s="64"/>
      <c r="U1258" s="64"/>
      <c r="V1258" s="84"/>
      <c r="W1258" s="85"/>
      <c r="X1258" s="86"/>
      <c r="Y1258" s="86"/>
    </row>
    <row r="1259" spans="1:25">
      <c r="A1259" s="60"/>
      <c r="B1259" s="61"/>
      <c r="C1259" s="61"/>
      <c r="D1259" s="61"/>
      <c r="E1259" s="62"/>
      <c r="F1259" s="63"/>
      <c r="G1259" s="64"/>
      <c r="H1259" s="65"/>
      <c r="I1259" s="65"/>
      <c r="J1259" s="77"/>
      <c r="K1259" s="64"/>
      <c r="L1259" s="64"/>
      <c r="M1259" s="64"/>
      <c r="N1259" s="64"/>
      <c r="O1259" s="64"/>
      <c r="P1259" s="64"/>
      <c r="Q1259" s="64"/>
      <c r="R1259" s="83"/>
      <c r="S1259" s="83"/>
      <c r="T1259" s="64"/>
      <c r="U1259" s="64"/>
      <c r="V1259" s="84"/>
      <c r="W1259" s="85"/>
      <c r="X1259" s="86"/>
      <c r="Y1259" s="86"/>
    </row>
    <row r="1260" spans="1:25">
      <c r="A1260" s="60"/>
      <c r="B1260" s="61"/>
      <c r="C1260" s="61"/>
      <c r="D1260" s="61"/>
      <c r="E1260" s="62"/>
      <c r="F1260" s="63"/>
      <c r="G1260" s="64"/>
      <c r="H1260" s="65"/>
      <c r="I1260" s="65"/>
      <c r="J1260" s="77"/>
      <c r="K1260" s="64"/>
      <c r="L1260" s="64"/>
      <c r="M1260" s="64"/>
      <c r="N1260" s="64"/>
      <c r="O1260" s="64"/>
      <c r="P1260" s="64"/>
      <c r="Q1260" s="64"/>
      <c r="R1260" s="83"/>
      <c r="S1260" s="83"/>
      <c r="T1260" s="64"/>
      <c r="U1260" s="64"/>
      <c r="V1260" s="84"/>
      <c r="W1260" s="85"/>
      <c r="X1260" s="86"/>
      <c r="Y1260" s="86"/>
    </row>
    <row r="1261" spans="1:25">
      <c r="A1261" s="60"/>
      <c r="B1261" s="61"/>
      <c r="C1261" s="61"/>
      <c r="D1261" s="61"/>
      <c r="E1261" s="62"/>
      <c r="F1261" s="63"/>
      <c r="G1261" s="64"/>
      <c r="H1261" s="65"/>
      <c r="I1261" s="65"/>
      <c r="J1261" s="77"/>
      <c r="K1261" s="64"/>
      <c r="L1261" s="64"/>
      <c r="M1261" s="64"/>
      <c r="N1261" s="64"/>
      <c r="O1261" s="64"/>
      <c r="P1261" s="64"/>
      <c r="Q1261" s="64"/>
      <c r="R1261" s="83"/>
      <c r="S1261" s="83"/>
      <c r="T1261" s="64"/>
      <c r="U1261" s="64"/>
      <c r="V1261" s="84"/>
      <c r="W1261" s="85"/>
      <c r="X1261" s="86"/>
      <c r="Y1261" s="86"/>
    </row>
    <row r="1262" spans="1:25">
      <c r="A1262" s="60"/>
      <c r="B1262" s="61"/>
      <c r="C1262" s="61"/>
      <c r="D1262" s="61"/>
      <c r="E1262" s="62"/>
      <c r="F1262" s="63"/>
      <c r="G1262" s="64"/>
      <c r="H1262" s="65"/>
      <c r="I1262" s="65"/>
      <c r="J1262" s="77"/>
      <c r="K1262" s="64"/>
      <c r="L1262" s="64"/>
      <c r="M1262" s="64"/>
      <c r="N1262" s="64"/>
      <c r="O1262" s="64"/>
      <c r="P1262" s="64"/>
      <c r="Q1262" s="64"/>
      <c r="R1262" s="83"/>
      <c r="S1262" s="83"/>
      <c r="T1262" s="64"/>
      <c r="U1262" s="64"/>
      <c r="V1262" s="84"/>
      <c r="W1262" s="85"/>
      <c r="X1262" s="86"/>
      <c r="Y1262" s="86"/>
    </row>
    <row r="1263" spans="1:25">
      <c r="A1263" s="60"/>
      <c r="B1263" s="61"/>
      <c r="C1263" s="61"/>
      <c r="D1263" s="61"/>
      <c r="E1263" s="62"/>
      <c r="F1263" s="63"/>
      <c r="G1263" s="64"/>
      <c r="H1263" s="65"/>
      <c r="I1263" s="65"/>
      <c r="J1263" s="77"/>
      <c r="K1263" s="64"/>
      <c r="L1263" s="64"/>
      <c r="M1263" s="64"/>
      <c r="N1263" s="64"/>
      <c r="O1263" s="64"/>
      <c r="P1263" s="64"/>
      <c r="Q1263" s="64"/>
      <c r="R1263" s="83"/>
      <c r="S1263" s="83"/>
      <c r="T1263" s="64"/>
      <c r="U1263" s="64"/>
      <c r="V1263" s="84"/>
      <c r="W1263" s="85"/>
      <c r="X1263" s="86"/>
      <c r="Y1263" s="86"/>
    </row>
    <row r="1264" spans="1:25">
      <c r="A1264" s="60"/>
      <c r="B1264" s="61"/>
      <c r="C1264" s="61"/>
      <c r="D1264" s="61"/>
      <c r="E1264" s="62"/>
      <c r="F1264" s="63"/>
      <c r="G1264" s="64"/>
      <c r="H1264" s="65"/>
      <c r="I1264" s="65"/>
      <c r="J1264" s="77"/>
      <c r="K1264" s="64"/>
      <c r="L1264" s="64"/>
      <c r="M1264" s="64"/>
      <c r="N1264" s="64"/>
      <c r="O1264" s="64"/>
      <c r="P1264" s="64"/>
      <c r="Q1264" s="64"/>
      <c r="R1264" s="83"/>
      <c r="S1264" s="83"/>
      <c r="T1264" s="64"/>
      <c r="U1264" s="64"/>
      <c r="V1264" s="84"/>
      <c r="W1264" s="85"/>
      <c r="X1264" s="86"/>
      <c r="Y1264" s="86"/>
    </row>
    <row r="1265" spans="1:25">
      <c r="A1265" s="60"/>
      <c r="B1265" s="61"/>
      <c r="C1265" s="61"/>
      <c r="D1265" s="61"/>
      <c r="E1265" s="62"/>
      <c r="F1265" s="63"/>
      <c r="G1265" s="64"/>
      <c r="H1265" s="65"/>
      <c r="I1265" s="65"/>
      <c r="J1265" s="77"/>
      <c r="K1265" s="64"/>
      <c r="L1265" s="64"/>
      <c r="M1265" s="64"/>
      <c r="N1265" s="64"/>
      <c r="O1265" s="64"/>
      <c r="P1265" s="64"/>
      <c r="Q1265" s="64"/>
      <c r="R1265" s="83"/>
      <c r="S1265" s="83"/>
      <c r="T1265" s="64"/>
      <c r="U1265" s="64"/>
      <c r="V1265" s="84"/>
      <c r="W1265" s="85"/>
      <c r="X1265" s="86"/>
      <c r="Y1265" s="86"/>
    </row>
    <row r="1266" spans="1:25">
      <c r="A1266" s="60"/>
      <c r="B1266" s="61"/>
      <c r="C1266" s="61"/>
      <c r="D1266" s="61"/>
      <c r="E1266" s="62"/>
      <c r="F1266" s="63"/>
      <c r="G1266" s="64"/>
      <c r="H1266" s="65"/>
      <c r="I1266" s="65"/>
      <c r="J1266" s="77"/>
      <c r="K1266" s="64"/>
      <c r="L1266" s="64"/>
      <c r="M1266" s="64"/>
      <c r="N1266" s="64"/>
      <c r="O1266" s="64"/>
      <c r="P1266" s="64"/>
      <c r="Q1266" s="64"/>
      <c r="R1266" s="83"/>
      <c r="S1266" s="83"/>
      <c r="T1266" s="64"/>
      <c r="U1266" s="64"/>
      <c r="V1266" s="84"/>
      <c r="W1266" s="85"/>
      <c r="X1266" s="86"/>
      <c r="Y1266" s="86"/>
    </row>
    <row r="1267" spans="1:25">
      <c r="A1267" s="60"/>
      <c r="B1267" s="61"/>
      <c r="C1267" s="61"/>
      <c r="D1267" s="61"/>
      <c r="E1267" s="62"/>
      <c r="F1267" s="63"/>
      <c r="G1267" s="64"/>
      <c r="H1267" s="65"/>
      <c r="I1267" s="65"/>
      <c r="J1267" s="77"/>
      <c r="K1267" s="64"/>
      <c r="L1267" s="64"/>
      <c r="M1267" s="64"/>
      <c r="N1267" s="64"/>
      <c r="O1267" s="64"/>
      <c r="P1267" s="64"/>
      <c r="Q1267" s="64"/>
      <c r="R1267" s="83"/>
      <c r="S1267" s="83"/>
      <c r="T1267" s="64"/>
      <c r="U1267" s="64"/>
      <c r="V1267" s="84"/>
      <c r="W1267" s="85"/>
      <c r="X1267" s="86"/>
      <c r="Y1267" s="86"/>
    </row>
    <row r="1268" spans="1:25">
      <c r="A1268" s="60"/>
      <c r="B1268" s="61"/>
      <c r="C1268" s="61"/>
      <c r="D1268" s="61"/>
      <c r="E1268" s="62"/>
      <c r="F1268" s="63"/>
      <c r="G1268" s="64"/>
      <c r="H1268" s="65"/>
      <c r="I1268" s="65"/>
      <c r="J1268" s="77"/>
      <c r="K1268" s="64"/>
      <c r="L1268" s="64"/>
      <c r="M1268" s="64"/>
      <c r="N1268" s="64"/>
      <c r="O1268" s="64"/>
      <c r="P1268" s="64"/>
      <c r="Q1268" s="64"/>
      <c r="R1268" s="83"/>
      <c r="S1268" s="83"/>
      <c r="T1268" s="64"/>
      <c r="U1268" s="64"/>
      <c r="V1268" s="84"/>
      <c r="W1268" s="85"/>
      <c r="X1268" s="86"/>
      <c r="Y1268" s="86"/>
    </row>
    <row r="1269" spans="1:25">
      <c r="A1269" s="60"/>
      <c r="B1269" s="61"/>
      <c r="C1269" s="61"/>
      <c r="D1269" s="61"/>
      <c r="E1269" s="62"/>
      <c r="F1269" s="63"/>
      <c r="G1269" s="64"/>
      <c r="H1269" s="65"/>
      <c r="I1269" s="65"/>
      <c r="J1269" s="77"/>
      <c r="K1269" s="64"/>
      <c r="L1269" s="64"/>
      <c r="M1269" s="64"/>
      <c r="N1269" s="64"/>
      <c r="O1269" s="64"/>
      <c r="P1269" s="64"/>
      <c r="Q1269" s="64"/>
      <c r="R1269" s="83"/>
      <c r="S1269" s="83"/>
      <c r="T1269" s="64"/>
      <c r="U1269" s="64"/>
      <c r="V1269" s="84"/>
      <c r="W1269" s="85"/>
      <c r="X1269" s="86"/>
      <c r="Y1269" s="86"/>
    </row>
    <row r="1270" spans="1:25">
      <c r="A1270" s="60"/>
      <c r="B1270" s="61"/>
      <c r="C1270" s="61"/>
      <c r="D1270" s="61"/>
      <c r="E1270" s="62"/>
      <c r="F1270" s="63"/>
      <c r="G1270" s="64"/>
      <c r="H1270" s="65"/>
      <c r="I1270" s="65"/>
      <c r="J1270" s="77"/>
      <c r="K1270" s="64"/>
      <c r="L1270" s="64"/>
      <c r="M1270" s="64"/>
      <c r="N1270" s="64"/>
      <c r="O1270" s="64"/>
      <c r="P1270" s="64"/>
      <c r="Q1270" s="64"/>
      <c r="R1270" s="83"/>
      <c r="S1270" s="83"/>
      <c r="T1270" s="64"/>
      <c r="U1270" s="64"/>
      <c r="V1270" s="84"/>
      <c r="W1270" s="85"/>
      <c r="X1270" s="86"/>
      <c r="Y1270" s="86"/>
    </row>
    <row r="1271" spans="1:25">
      <c r="A1271" s="60"/>
      <c r="B1271" s="61"/>
      <c r="C1271" s="61"/>
      <c r="D1271" s="61"/>
      <c r="E1271" s="62"/>
      <c r="F1271" s="63"/>
      <c r="G1271" s="64"/>
      <c r="H1271" s="65"/>
      <c r="I1271" s="65"/>
      <c r="J1271" s="77"/>
      <c r="K1271" s="64"/>
      <c r="L1271" s="64"/>
      <c r="M1271" s="64"/>
      <c r="N1271" s="64"/>
      <c r="O1271" s="64"/>
      <c r="P1271" s="64"/>
      <c r="Q1271" s="64"/>
      <c r="R1271" s="83"/>
      <c r="S1271" s="83"/>
      <c r="T1271" s="64"/>
      <c r="U1271" s="64"/>
      <c r="V1271" s="84"/>
      <c r="W1271" s="85"/>
      <c r="X1271" s="86"/>
      <c r="Y1271" s="86"/>
    </row>
    <row r="1272" spans="1:25">
      <c r="A1272" s="60"/>
      <c r="B1272" s="61"/>
      <c r="C1272" s="61"/>
      <c r="D1272" s="61"/>
      <c r="E1272" s="62"/>
      <c r="F1272" s="63"/>
      <c r="G1272" s="64"/>
      <c r="H1272" s="65"/>
      <c r="I1272" s="65"/>
      <c r="J1272" s="77"/>
      <c r="K1272" s="64"/>
      <c r="L1272" s="64"/>
      <c r="M1272" s="64"/>
      <c r="N1272" s="64"/>
      <c r="O1272" s="64"/>
      <c r="P1272" s="64"/>
      <c r="Q1272" s="64"/>
      <c r="R1272" s="83"/>
      <c r="S1272" s="83"/>
      <c r="T1272" s="64"/>
      <c r="U1272" s="64"/>
      <c r="V1272" s="84"/>
      <c r="W1272" s="85"/>
      <c r="X1272" s="86"/>
      <c r="Y1272" s="86"/>
    </row>
    <row r="1273" spans="1:25">
      <c r="A1273" s="60"/>
      <c r="B1273" s="61"/>
      <c r="C1273" s="61"/>
      <c r="D1273" s="61"/>
      <c r="E1273" s="62"/>
      <c r="F1273" s="63"/>
      <c r="G1273" s="64"/>
      <c r="H1273" s="65"/>
      <c r="I1273" s="65"/>
      <c r="J1273" s="77"/>
      <c r="K1273" s="64"/>
      <c r="L1273" s="64"/>
      <c r="M1273" s="64"/>
      <c r="N1273" s="64"/>
      <c r="O1273" s="64"/>
      <c r="P1273" s="64"/>
      <c r="Q1273" s="64"/>
      <c r="R1273" s="83"/>
      <c r="S1273" s="83"/>
      <c r="T1273" s="64"/>
      <c r="U1273" s="64"/>
      <c r="V1273" s="84"/>
      <c r="W1273" s="85"/>
      <c r="X1273" s="86"/>
      <c r="Y1273" s="86"/>
    </row>
    <row r="1274" spans="1:25">
      <c r="A1274" s="60"/>
      <c r="B1274" s="61"/>
      <c r="C1274" s="61"/>
      <c r="D1274" s="61"/>
      <c r="E1274" s="62"/>
      <c r="F1274" s="63"/>
      <c r="G1274" s="64"/>
      <c r="H1274" s="65"/>
      <c r="I1274" s="65"/>
      <c r="J1274" s="77"/>
      <c r="K1274" s="64"/>
      <c r="L1274" s="64"/>
      <c r="M1274" s="64"/>
      <c r="N1274" s="64"/>
      <c r="O1274" s="64"/>
      <c r="P1274" s="64"/>
      <c r="Q1274" s="64"/>
      <c r="R1274" s="83"/>
      <c r="S1274" s="83"/>
      <c r="T1274" s="64"/>
      <c r="U1274" s="64"/>
      <c r="V1274" s="84"/>
      <c r="W1274" s="85"/>
      <c r="X1274" s="86"/>
      <c r="Y1274" s="86"/>
    </row>
    <row r="1275" spans="1:25">
      <c r="A1275" s="60"/>
      <c r="B1275" s="61"/>
      <c r="C1275" s="61"/>
      <c r="D1275" s="61"/>
      <c r="E1275" s="62"/>
      <c r="F1275" s="63"/>
      <c r="G1275" s="64"/>
      <c r="H1275" s="65"/>
      <c r="I1275" s="65"/>
      <c r="J1275" s="77"/>
      <c r="K1275" s="64"/>
      <c r="L1275" s="64"/>
      <c r="M1275" s="64"/>
      <c r="N1275" s="64"/>
      <c r="O1275" s="64"/>
      <c r="P1275" s="64"/>
      <c r="Q1275" s="64"/>
      <c r="R1275" s="83"/>
      <c r="S1275" s="83"/>
      <c r="T1275" s="64"/>
      <c r="U1275" s="64"/>
      <c r="V1275" s="84"/>
      <c r="W1275" s="85"/>
      <c r="X1275" s="86"/>
      <c r="Y1275" s="86"/>
    </row>
    <row r="1276" spans="1:25">
      <c r="A1276" s="60"/>
      <c r="B1276" s="61"/>
      <c r="C1276" s="61"/>
      <c r="D1276" s="61"/>
      <c r="E1276" s="62"/>
      <c r="F1276" s="63"/>
      <c r="G1276" s="64"/>
      <c r="H1276" s="65"/>
      <c r="I1276" s="65"/>
      <c r="J1276" s="77"/>
      <c r="K1276" s="64"/>
      <c r="L1276" s="64"/>
      <c r="M1276" s="64"/>
      <c r="N1276" s="64"/>
      <c r="O1276" s="64"/>
      <c r="P1276" s="64"/>
      <c r="Q1276" s="64"/>
      <c r="R1276" s="83"/>
      <c r="S1276" s="83"/>
      <c r="T1276" s="64"/>
      <c r="U1276" s="64"/>
      <c r="V1276" s="84"/>
      <c r="W1276" s="85"/>
      <c r="X1276" s="86"/>
      <c r="Y1276" s="86"/>
    </row>
    <row r="1277" spans="1:25">
      <c r="A1277" s="60"/>
      <c r="B1277" s="61"/>
      <c r="C1277" s="61"/>
      <c r="D1277" s="61"/>
      <c r="E1277" s="62"/>
      <c r="F1277" s="63"/>
      <c r="G1277" s="64"/>
      <c r="H1277" s="65"/>
      <c r="I1277" s="65"/>
      <c r="J1277" s="77"/>
      <c r="K1277" s="64"/>
      <c r="L1277" s="64"/>
      <c r="M1277" s="64"/>
      <c r="N1277" s="64"/>
      <c r="O1277" s="64"/>
      <c r="P1277" s="64"/>
      <c r="Q1277" s="64"/>
      <c r="R1277" s="83"/>
      <c r="S1277" s="83"/>
      <c r="T1277" s="64"/>
      <c r="U1277" s="64"/>
      <c r="V1277" s="84"/>
      <c r="W1277" s="85"/>
      <c r="X1277" s="86"/>
      <c r="Y1277" s="86"/>
    </row>
    <row r="1278" spans="1:25">
      <c r="A1278" s="60"/>
      <c r="B1278" s="61"/>
      <c r="C1278" s="61"/>
      <c r="D1278" s="61"/>
      <c r="E1278" s="62"/>
      <c r="F1278" s="63"/>
      <c r="G1278" s="64"/>
      <c r="H1278" s="65"/>
      <c r="I1278" s="65"/>
      <c r="J1278" s="77"/>
      <c r="K1278" s="64"/>
      <c r="L1278" s="64"/>
      <c r="M1278" s="64"/>
      <c r="N1278" s="64"/>
      <c r="O1278" s="64"/>
      <c r="P1278" s="64"/>
      <c r="Q1278" s="64"/>
      <c r="R1278" s="83"/>
      <c r="S1278" s="83"/>
      <c r="T1278" s="64"/>
      <c r="U1278" s="64"/>
      <c r="V1278" s="84"/>
      <c r="W1278" s="85"/>
      <c r="X1278" s="86"/>
      <c r="Y1278" s="86"/>
    </row>
    <row r="1279" spans="1:25">
      <c r="A1279" s="60"/>
      <c r="B1279" s="61"/>
      <c r="C1279" s="61"/>
      <c r="D1279" s="61"/>
      <c r="E1279" s="62"/>
      <c r="F1279" s="63"/>
      <c r="G1279" s="64"/>
      <c r="H1279" s="65"/>
      <c r="I1279" s="65"/>
      <c r="J1279" s="77"/>
      <c r="K1279" s="64"/>
      <c r="L1279" s="64"/>
      <c r="M1279" s="64"/>
      <c r="N1279" s="64"/>
      <c r="O1279" s="64"/>
      <c r="P1279" s="64"/>
      <c r="Q1279" s="64"/>
      <c r="R1279" s="83"/>
      <c r="S1279" s="83"/>
      <c r="T1279" s="64"/>
      <c r="U1279" s="64"/>
      <c r="V1279" s="84"/>
      <c r="W1279" s="85"/>
      <c r="X1279" s="86"/>
      <c r="Y1279" s="86"/>
    </row>
    <row r="1280" spans="1:25">
      <c r="A1280" s="60"/>
      <c r="B1280" s="61"/>
      <c r="C1280" s="61"/>
      <c r="D1280" s="61"/>
      <c r="E1280" s="62"/>
      <c r="F1280" s="63"/>
      <c r="G1280" s="64"/>
      <c r="H1280" s="65"/>
      <c r="I1280" s="65"/>
      <c r="J1280" s="77"/>
      <c r="K1280" s="64"/>
      <c r="L1280" s="64"/>
      <c r="M1280" s="64"/>
      <c r="N1280" s="64"/>
      <c r="O1280" s="64"/>
      <c r="P1280" s="64"/>
      <c r="Q1280" s="64"/>
      <c r="R1280" s="83"/>
      <c r="S1280" s="83"/>
      <c r="T1280" s="64"/>
      <c r="U1280" s="64"/>
      <c r="V1280" s="84"/>
      <c r="W1280" s="85"/>
      <c r="X1280" s="86"/>
      <c r="Y1280" s="86"/>
    </row>
    <row r="1281" spans="1:25">
      <c r="A1281" s="60"/>
      <c r="B1281" s="61"/>
      <c r="C1281" s="61"/>
      <c r="D1281" s="61"/>
      <c r="E1281" s="62"/>
      <c r="F1281" s="63"/>
      <c r="G1281" s="64"/>
      <c r="H1281" s="65"/>
      <c r="I1281" s="65"/>
      <c r="J1281" s="77"/>
      <c r="K1281" s="64"/>
      <c r="L1281" s="64"/>
      <c r="M1281" s="64"/>
      <c r="N1281" s="64"/>
      <c r="O1281" s="64"/>
      <c r="P1281" s="64"/>
      <c r="Q1281" s="64"/>
      <c r="R1281" s="83"/>
      <c r="S1281" s="83"/>
      <c r="T1281" s="64"/>
      <c r="U1281" s="64"/>
      <c r="V1281" s="84"/>
      <c r="W1281" s="85"/>
      <c r="X1281" s="86"/>
      <c r="Y1281" s="86"/>
    </row>
    <row r="1282" spans="1:25">
      <c r="A1282" s="60"/>
      <c r="B1282" s="61"/>
      <c r="C1282" s="61"/>
      <c r="D1282" s="61"/>
      <c r="E1282" s="62"/>
      <c r="F1282" s="63"/>
      <c r="G1282" s="64"/>
      <c r="H1282" s="65"/>
      <c r="I1282" s="65"/>
      <c r="J1282" s="77"/>
      <c r="K1282" s="64"/>
      <c r="L1282" s="64"/>
      <c r="M1282" s="64"/>
      <c r="N1282" s="64"/>
      <c r="O1282" s="64"/>
      <c r="P1282" s="64"/>
      <c r="Q1282" s="64"/>
      <c r="R1282" s="83"/>
      <c r="S1282" s="83"/>
      <c r="T1282" s="64"/>
      <c r="U1282" s="64"/>
      <c r="V1282" s="84"/>
      <c r="W1282" s="85"/>
      <c r="X1282" s="86"/>
      <c r="Y1282" s="86"/>
    </row>
    <row r="1283" spans="1:25">
      <c r="A1283" s="60"/>
      <c r="B1283" s="61"/>
      <c r="C1283" s="61"/>
      <c r="D1283" s="61"/>
      <c r="E1283" s="62"/>
      <c r="F1283" s="63"/>
      <c r="G1283" s="64"/>
      <c r="H1283" s="65"/>
      <c r="I1283" s="65"/>
      <c r="J1283" s="77"/>
      <c r="K1283" s="64"/>
      <c r="L1283" s="64"/>
      <c r="M1283" s="64"/>
      <c r="N1283" s="64"/>
      <c r="O1283" s="64"/>
      <c r="P1283" s="64"/>
      <c r="Q1283" s="64"/>
      <c r="R1283" s="83"/>
      <c r="S1283" s="83"/>
      <c r="T1283" s="64"/>
      <c r="U1283" s="64"/>
      <c r="V1283" s="84"/>
      <c r="W1283" s="85"/>
      <c r="X1283" s="86"/>
      <c r="Y1283" s="86"/>
    </row>
    <row r="1284" spans="1:25">
      <c r="A1284" s="60"/>
      <c r="B1284" s="61"/>
      <c r="C1284" s="61"/>
      <c r="D1284" s="61"/>
      <c r="E1284" s="62"/>
      <c r="F1284" s="63"/>
      <c r="G1284" s="64"/>
      <c r="H1284" s="65"/>
      <c r="I1284" s="65"/>
      <c r="J1284" s="77"/>
      <c r="K1284" s="64"/>
      <c r="L1284" s="64"/>
      <c r="M1284" s="64"/>
      <c r="N1284" s="64"/>
      <c r="O1284" s="64"/>
      <c r="P1284" s="64"/>
      <c r="Q1284" s="64"/>
      <c r="R1284" s="83"/>
      <c r="S1284" s="83"/>
      <c r="T1284" s="64"/>
      <c r="U1284" s="64"/>
      <c r="V1284" s="84"/>
      <c r="W1284" s="85"/>
      <c r="X1284" s="86"/>
      <c r="Y1284" s="86"/>
    </row>
    <row r="1285" spans="1:25">
      <c r="A1285" s="60"/>
      <c r="B1285" s="61"/>
      <c r="C1285" s="61"/>
      <c r="D1285" s="61"/>
      <c r="E1285" s="62"/>
      <c r="F1285" s="63"/>
      <c r="G1285" s="64"/>
      <c r="H1285" s="65"/>
      <c r="I1285" s="65"/>
      <c r="J1285" s="77"/>
      <c r="K1285" s="64"/>
      <c r="L1285" s="64"/>
      <c r="M1285" s="64"/>
      <c r="N1285" s="64"/>
      <c r="O1285" s="64"/>
      <c r="P1285" s="64"/>
      <c r="Q1285" s="64"/>
      <c r="R1285" s="83"/>
      <c r="S1285" s="83"/>
      <c r="T1285" s="64"/>
      <c r="U1285" s="64"/>
      <c r="V1285" s="84"/>
      <c r="W1285" s="85"/>
      <c r="X1285" s="86"/>
      <c r="Y1285" s="86"/>
    </row>
    <row r="1286" spans="1:25">
      <c r="A1286" s="60"/>
      <c r="B1286" s="61"/>
      <c r="C1286" s="61"/>
      <c r="D1286" s="61"/>
      <c r="E1286" s="62"/>
      <c r="F1286" s="63"/>
      <c r="G1286" s="64"/>
      <c r="H1286" s="65"/>
      <c r="I1286" s="65"/>
      <c r="J1286" s="77"/>
      <c r="K1286" s="64"/>
      <c r="L1286" s="64"/>
      <c r="M1286" s="64"/>
      <c r="N1286" s="64"/>
      <c r="O1286" s="64"/>
      <c r="P1286" s="64"/>
      <c r="Q1286" s="64"/>
      <c r="R1286" s="83"/>
      <c r="S1286" s="83"/>
      <c r="T1286" s="64"/>
      <c r="U1286" s="64"/>
      <c r="V1286" s="84"/>
      <c r="W1286" s="85"/>
      <c r="X1286" s="86"/>
      <c r="Y1286" s="86"/>
    </row>
    <row r="1287" spans="1:25">
      <c r="A1287" s="60"/>
      <c r="B1287" s="61"/>
      <c r="C1287" s="61"/>
      <c r="D1287" s="61"/>
      <c r="E1287" s="62"/>
      <c r="F1287" s="63"/>
      <c r="G1287" s="64"/>
      <c r="H1287" s="65"/>
      <c r="I1287" s="65"/>
      <c r="J1287" s="77"/>
      <c r="K1287" s="64"/>
      <c r="L1287" s="64"/>
      <c r="M1287" s="64"/>
      <c r="N1287" s="64"/>
      <c r="O1287" s="64"/>
      <c r="P1287" s="64"/>
      <c r="Q1287" s="64"/>
      <c r="R1287" s="83"/>
      <c r="S1287" s="83"/>
      <c r="T1287" s="64"/>
      <c r="U1287" s="64"/>
      <c r="V1287" s="84"/>
      <c r="W1287" s="85"/>
      <c r="X1287" s="86"/>
      <c r="Y1287" s="86"/>
    </row>
    <row r="1288" spans="1:25">
      <c r="A1288" s="60"/>
      <c r="B1288" s="61"/>
      <c r="C1288" s="61"/>
      <c r="D1288" s="61"/>
      <c r="E1288" s="62"/>
      <c r="F1288" s="63"/>
      <c r="G1288" s="64"/>
      <c r="H1288" s="65"/>
      <c r="I1288" s="65"/>
      <c r="J1288" s="77"/>
      <c r="K1288" s="64"/>
      <c r="L1288" s="64"/>
      <c r="M1288" s="64"/>
      <c r="N1288" s="64"/>
      <c r="O1288" s="64"/>
      <c r="P1288" s="64"/>
      <c r="Q1288" s="64"/>
      <c r="R1288" s="83"/>
      <c r="S1288" s="83"/>
      <c r="T1288" s="64"/>
      <c r="U1288" s="64"/>
      <c r="V1288" s="84"/>
      <c r="W1288" s="85"/>
      <c r="X1288" s="86"/>
      <c r="Y1288" s="86"/>
    </row>
    <row r="1289" spans="1:25">
      <c r="A1289" s="60"/>
      <c r="B1289" s="61"/>
      <c r="C1289" s="61"/>
      <c r="D1289" s="61"/>
      <c r="E1289" s="62"/>
      <c r="F1289" s="63"/>
      <c r="G1289" s="64"/>
      <c r="H1289" s="65"/>
      <c r="I1289" s="65"/>
      <c r="J1289" s="77"/>
      <c r="K1289" s="64"/>
      <c r="L1289" s="64"/>
      <c r="M1289" s="64"/>
      <c r="N1289" s="64"/>
      <c r="O1289" s="64"/>
      <c r="P1289" s="64"/>
      <c r="Q1289" s="64"/>
      <c r="R1289" s="83"/>
      <c r="S1289" s="83"/>
      <c r="T1289" s="64"/>
      <c r="U1289" s="64"/>
      <c r="V1289" s="84"/>
      <c r="W1289" s="85"/>
      <c r="X1289" s="86"/>
      <c r="Y1289" s="86"/>
    </row>
    <row r="1290" spans="1:25">
      <c r="A1290" s="60"/>
      <c r="B1290" s="61"/>
      <c r="C1290" s="61"/>
      <c r="D1290" s="61"/>
      <c r="E1290" s="62"/>
      <c r="F1290" s="63"/>
      <c r="G1290" s="64"/>
      <c r="H1290" s="65"/>
      <c r="I1290" s="65"/>
      <c r="J1290" s="77"/>
      <c r="K1290" s="64"/>
      <c r="L1290" s="64"/>
      <c r="M1290" s="64"/>
      <c r="N1290" s="64"/>
      <c r="O1290" s="64"/>
      <c r="P1290" s="64"/>
      <c r="Q1290" s="64"/>
      <c r="R1290" s="83"/>
      <c r="S1290" s="83"/>
      <c r="T1290" s="64"/>
      <c r="U1290" s="64"/>
      <c r="V1290" s="84"/>
      <c r="W1290" s="85"/>
      <c r="X1290" s="86"/>
      <c r="Y1290" s="86"/>
    </row>
    <row r="1291" spans="1:25">
      <c r="A1291" s="60"/>
      <c r="B1291" s="61"/>
      <c r="C1291" s="61"/>
      <c r="D1291" s="61"/>
      <c r="E1291" s="62"/>
      <c r="F1291" s="63"/>
      <c r="G1291" s="64"/>
      <c r="H1291" s="65"/>
      <c r="I1291" s="65"/>
      <c r="J1291" s="77"/>
      <c r="K1291" s="64"/>
      <c r="L1291" s="64"/>
      <c r="M1291" s="64"/>
      <c r="N1291" s="64"/>
      <c r="O1291" s="64"/>
      <c r="P1291" s="64"/>
      <c r="Q1291" s="64"/>
      <c r="R1291" s="83"/>
      <c r="S1291" s="83"/>
      <c r="T1291" s="64"/>
      <c r="U1291" s="64"/>
      <c r="V1291" s="84"/>
      <c r="W1291" s="85"/>
      <c r="X1291" s="86"/>
      <c r="Y1291" s="86"/>
    </row>
    <row r="1292" spans="1:25">
      <c r="A1292" s="60"/>
      <c r="B1292" s="61"/>
      <c r="C1292" s="61"/>
      <c r="D1292" s="61"/>
      <c r="E1292" s="62"/>
      <c r="F1292" s="63"/>
      <c r="G1292" s="64"/>
      <c r="H1292" s="65"/>
      <c r="I1292" s="65"/>
      <c r="J1292" s="77"/>
      <c r="K1292" s="64"/>
      <c r="L1292" s="64"/>
      <c r="M1292" s="64"/>
      <c r="N1292" s="64"/>
      <c r="O1292" s="64"/>
      <c r="P1292" s="64"/>
      <c r="Q1292" s="64"/>
      <c r="R1292" s="83"/>
      <c r="S1292" s="83"/>
      <c r="T1292" s="64"/>
      <c r="U1292" s="64"/>
      <c r="V1292" s="84"/>
      <c r="W1292" s="85"/>
      <c r="X1292" s="86"/>
      <c r="Y1292" s="86"/>
    </row>
    <row r="1293" spans="1:25">
      <c r="A1293" s="60"/>
      <c r="B1293" s="61"/>
      <c r="C1293" s="61"/>
      <c r="D1293" s="61"/>
      <c r="E1293" s="62"/>
      <c r="F1293" s="63"/>
      <c r="G1293" s="64"/>
      <c r="H1293" s="65"/>
      <c r="I1293" s="65"/>
      <c r="J1293" s="77"/>
      <c r="K1293" s="64"/>
      <c r="L1293" s="64"/>
      <c r="M1293" s="64"/>
      <c r="N1293" s="64"/>
      <c r="O1293" s="64"/>
      <c r="P1293" s="64"/>
      <c r="Q1293" s="64"/>
      <c r="R1293" s="83"/>
      <c r="S1293" s="83"/>
      <c r="T1293" s="64"/>
      <c r="U1293" s="64"/>
      <c r="V1293" s="84"/>
      <c r="W1293" s="85"/>
      <c r="X1293" s="86"/>
      <c r="Y1293" s="86"/>
    </row>
    <row r="1294" spans="1:25">
      <c r="A1294" s="60"/>
      <c r="B1294" s="61"/>
      <c r="C1294" s="61"/>
      <c r="D1294" s="61"/>
      <c r="E1294" s="62"/>
      <c r="F1294" s="63"/>
      <c r="G1294" s="64"/>
      <c r="H1294" s="65"/>
      <c r="I1294" s="65"/>
      <c r="J1294" s="77"/>
      <c r="K1294" s="64"/>
      <c r="L1294" s="64"/>
      <c r="M1294" s="64"/>
      <c r="N1294" s="64"/>
      <c r="O1294" s="64"/>
      <c r="P1294" s="64"/>
      <c r="Q1294" s="64"/>
      <c r="R1294" s="83"/>
      <c r="S1294" s="83"/>
      <c r="T1294" s="64"/>
      <c r="U1294" s="64"/>
      <c r="V1294" s="84"/>
      <c r="W1294" s="85"/>
      <c r="X1294" s="86"/>
      <c r="Y1294" s="86"/>
    </row>
    <row r="1295" spans="1:25">
      <c r="A1295" s="60"/>
      <c r="B1295" s="61"/>
      <c r="C1295" s="61"/>
      <c r="D1295" s="61"/>
      <c r="E1295" s="62"/>
      <c r="F1295" s="63"/>
      <c r="G1295" s="64"/>
      <c r="H1295" s="65"/>
      <c r="I1295" s="65"/>
      <c r="J1295" s="77"/>
      <c r="K1295" s="64"/>
      <c r="L1295" s="64"/>
      <c r="M1295" s="64"/>
      <c r="N1295" s="64"/>
      <c r="O1295" s="64"/>
      <c r="P1295" s="64"/>
      <c r="Q1295" s="64"/>
      <c r="R1295" s="83"/>
      <c r="S1295" s="83"/>
      <c r="T1295" s="64"/>
      <c r="U1295" s="64"/>
      <c r="V1295" s="84"/>
      <c r="W1295" s="85"/>
      <c r="X1295" s="86"/>
      <c r="Y1295" s="86"/>
    </row>
    <row r="1296" spans="1:25">
      <c r="A1296" s="60"/>
      <c r="B1296" s="61"/>
      <c r="C1296" s="61"/>
      <c r="D1296" s="61"/>
      <c r="E1296" s="62"/>
      <c r="F1296" s="63"/>
      <c r="G1296" s="64"/>
      <c r="H1296" s="65"/>
      <c r="I1296" s="65"/>
      <c r="J1296" s="77"/>
      <c r="K1296" s="64"/>
      <c r="L1296" s="64"/>
      <c r="M1296" s="64"/>
      <c r="N1296" s="64"/>
      <c r="O1296" s="64"/>
      <c r="P1296" s="64"/>
      <c r="Q1296" s="64"/>
      <c r="R1296" s="83"/>
      <c r="S1296" s="83"/>
      <c r="T1296" s="64"/>
      <c r="U1296" s="64"/>
      <c r="V1296" s="84"/>
      <c r="W1296" s="85"/>
      <c r="X1296" s="86"/>
      <c r="Y1296" s="86"/>
    </row>
    <row r="1297" spans="1:25">
      <c r="A1297" s="60"/>
      <c r="B1297" s="61"/>
      <c r="C1297" s="61"/>
      <c r="D1297" s="61"/>
      <c r="E1297" s="62"/>
      <c r="F1297" s="63"/>
      <c r="G1297" s="64"/>
      <c r="H1297" s="65"/>
      <c r="I1297" s="65"/>
      <c r="J1297" s="77"/>
      <c r="K1297" s="64"/>
      <c r="L1297" s="64"/>
      <c r="M1297" s="64"/>
      <c r="N1297" s="64"/>
      <c r="O1297" s="64"/>
      <c r="P1297" s="64"/>
      <c r="Q1297" s="64"/>
      <c r="R1297" s="83"/>
      <c r="S1297" s="83"/>
      <c r="T1297" s="64"/>
      <c r="U1297" s="64"/>
      <c r="V1297" s="84"/>
      <c r="W1297" s="85"/>
      <c r="X1297" s="86"/>
      <c r="Y1297" s="86"/>
    </row>
    <row r="1298" spans="1:25">
      <c r="A1298" s="60"/>
      <c r="B1298" s="61"/>
      <c r="C1298" s="61"/>
      <c r="D1298" s="61"/>
      <c r="E1298" s="62"/>
      <c r="F1298" s="63"/>
      <c r="G1298" s="64"/>
      <c r="H1298" s="65"/>
      <c r="I1298" s="65"/>
      <c r="J1298" s="77"/>
      <c r="K1298" s="64"/>
      <c r="L1298" s="64"/>
      <c r="M1298" s="64"/>
      <c r="N1298" s="64"/>
      <c r="O1298" s="64"/>
      <c r="P1298" s="64"/>
      <c r="Q1298" s="64"/>
      <c r="R1298" s="83"/>
      <c r="S1298" s="83"/>
      <c r="T1298" s="64"/>
      <c r="U1298" s="64"/>
      <c r="V1298" s="84"/>
      <c r="W1298" s="85"/>
      <c r="X1298" s="86"/>
      <c r="Y1298" s="86"/>
    </row>
    <row r="1299" spans="1:25">
      <c r="A1299" s="60"/>
      <c r="B1299" s="61"/>
      <c r="C1299" s="61"/>
      <c r="D1299" s="61"/>
      <c r="E1299" s="62"/>
      <c r="F1299" s="63"/>
      <c r="G1299" s="64"/>
      <c r="H1299" s="65"/>
      <c r="I1299" s="65"/>
      <c r="J1299" s="77"/>
      <c r="K1299" s="64"/>
      <c r="L1299" s="64"/>
      <c r="M1299" s="64"/>
      <c r="N1299" s="64"/>
      <c r="O1299" s="64"/>
      <c r="P1299" s="64"/>
      <c r="Q1299" s="64"/>
      <c r="R1299" s="83"/>
      <c r="S1299" s="83"/>
      <c r="T1299" s="64"/>
      <c r="U1299" s="64"/>
      <c r="V1299" s="84"/>
      <c r="W1299" s="85"/>
      <c r="X1299" s="86"/>
      <c r="Y1299" s="86"/>
    </row>
    <row r="1300" spans="1:25">
      <c r="A1300" s="60"/>
      <c r="B1300" s="61"/>
      <c r="C1300" s="61"/>
      <c r="D1300" s="61"/>
      <c r="E1300" s="62"/>
      <c r="F1300" s="63"/>
      <c r="G1300" s="64"/>
      <c r="H1300" s="65"/>
      <c r="I1300" s="65"/>
      <c r="J1300" s="77"/>
      <c r="K1300" s="64"/>
      <c r="L1300" s="64"/>
      <c r="M1300" s="64"/>
      <c r="N1300" s="64"/>
      <c r="O1300" s="64"/>
      <c r="P1300" s="64"/>
      <c r="Q1300" s="64"/>
      <c r="R1300" s="83"/>
      <c r="S1300" s="83"/>
      <c r="T1300" s="64"/>
      <c r="U1300" s="64"/>
      <c r="V1300" s="84"/>
      <c r="W1300" s="85"/>
      <c r="X1300" s="86"/>
      <c r="Y1300" s="86"/>
    </row>
    <row r="1301" spans="1:25">
      <c r="A1301" s="60"/>
      <c r="B1301" s="61"/>
      <c r="C1301" s="61"/>
      <c r="D1301" s="61"/>
      <c r="E1301" s="62"/>
      <c r="F1301" s="63"/>
      <c r="G1301" s="64"/>
      <c r="H1301" s="65"/>
      <c r="I1301" s="65"/>
      <c r="J1301" s="77"/>
      <c r="K1301" s="64"/>
      <c r="L1301" s="64"/>
      <c r="M1301" s="64"/>
      <c r="N1301" s="64"/>
      <c r="O1301" s="64"/>
      <c r="P1301" s="64"/>
      <c r="Q1301" s="64"/>
      <c r="R1301" s="83"/>
      <c r="S1301" s="83"/>
      <c r="T1301" s="64"/>
      <c r="U1301" s="64"/>
      <c r="V1301" s="84"/>
      <c r="W1301" s="85"/>
      <c r="X1301" s="86"/>
      <c r="Y1301" s="86"/>
    </row>
    <row r="1302" spans="1:25">
      <c r="A1302" s="60"/>
      <c r="B1302" s="61"/>
      <c r="C1302" s="61"/>
      <c r="D1302" s="61"/>
      <c r="E1302" s="62"/>
      <c r="F1302" s="63"/>
      <c r="G1302" s="64"/>
      <c r="H1302" s="65"/>
      <c r="I1302" s="65"/>
      <c r="J1302" s="77"/>
      <c r="K1302" s="64"/>
      <c r="L1302" s="64"/>
      <c r="M1302" s="64"/>
      <c r="N1302" s="64"/>
      <c r="O1302" s="64"/>
      <c r="P1302" s="64"/>
      <c r="Q1302" s="64"/>
      <c r="R1302" s="83"/>
      <c r="S1302" s="83"/>
      <c r="T1302" s="64"/>
      <c r="U1302" s="64"/>
      <c r="V1302" s="84"/>
      <c r="W1302" s="85"/>
      <c r="X1302" s="86"/>
      <c r="Y1302" s="86"/>
    </row>
    <row r="1303" spans="1:25">
      <c r="A1303" s="60"/>
      <c r="B1303" s="61"/>
      <c r="C1303" s="61"/>
      <c r="D1303" s="61"/>
      <c r="E1303" s="62"/>
      <c r="F1303" s="63"/>
      <c r="G1303" s="64"/>
      <c r="H1303" s="65"/>
      <c r="I1303" s="65"/>
      <c r="J1303" s="77"/>
      <c r="K1303" s="64"/>
      <c r="L1303" s="64"/>
      <c r="M1303" s="64"/>
      <c r="N1303" s="64"/>
      <c r="O1303" s="64"/>
      <c r="P1303" s="64"/>
      <c r="Q1303" s="64"/>
      <c r="R1303" s="83"/>
      <c r="S1303" s="83"/>
      <c r="T1303" s="64"/>
      <c r="U1303" s="64"/>
      <c r="V1303" s="84"/>
      <c r="W1303" s="85"/>
      <c r="X1303" s="86"/>
      <c r="Y1303" s="86"/>
    </row>
    <row r="1304" spans="1:25">
      <c r="A1304" s="60"/>
      <c r="B1304" s="61"/>
      <c r="C1304" s="61"/>
      <c r="D1304" s="61"/>
      <c r="E1304" s="62"/>
      <c r="F1304" s="63"/>
      <c r="G1304" s="64"/>
      <c r="H1304" s="65"/>
      <c r="I1304" s="65"/>
      <c r="J1304" s="77"/>
      <c r="K1304" s="64"/>
      <c r="L1304" s="64"/>
      <c r="M1304" s="64"/>
      <c r="N1304" s="64"/>
      <c r="O1304" s="64"/>
      <c r="P1304" s="64"/>
      <c r="Q1304" s="64"/>
      <c r="R1304" s="83"/>
      <c r="S1304" s="83"/>
      <c r="T1304" s="64"/>
      <c r="U1304" s="64"/>
      <c r="V1304" s="84"/>
      <c r="W1304" s="85"/>
      <c r="X1304" s="86"/>
      <c r="Y1304" s="86"/>
    </row>
    <row r="1305" spans="1:25">
      <c r="A1305" s="60"/>
      <c r="B1305" s="61"/>
      <c r="C1305" s="61"/>
      <c r="D1305" s="61"/>
      <c r="E1305" s="62"/>
      <c r="F1305" s="63"/>
      <c r="G1305" s="64"/>
      <c r="H1305" s="65"/>
      <c r="I1305" s="65"/>
      <c r="J1305" s="77"/>
      <c r="K1305" s="64"/>
      <c r="L1305" s="64"/>
      <c r="M1305" s="64"/>
      <c r="N1305" s="64"/>
      <c r="O1305" s="64"/>
      <c r="P1305" s="64"/>
      <c r="Q1305" s="64"/>
      <c r="R1305" s="83"/>
      <c r="S1305" s="83"/>
      <c r="T1305" s="64"/>
      <c r="U1305" s="64"/>
      <c r="V1305" s="84"/>
      <c r="W1305" s="85"/>
      <c r="X1305" s="86"/>
      <c r="Y1305" s="86"/>
    </row>
    <row r="1306" spans="1:25">
      <c r="A1306" s="60"/>
      <c r="B1306" s="61"/>
      <c r="C1306" s="61"/>
      <c r="D1306" s="61"/>
      <c r="E1306" s="62"/>
      <c r="F1306" s="63"/>
      <c r="G1306" s="64"/>
      <c r="H1306" s="65"/>
      <c r="I1306" s="65"/>
      <c r="J1306" s="77"/>
      <c r="K1306" s="64"/>
      <c r="L1306" s="64"/>
      <c r="M1306" s="64"/>
      <c r="N1306" s="64"/>
      <c r="O1306" s="64"/>
      <c r="P1306" s="64"/>
      <c r="Q1306" s="64"/>
      <c r="R1306" s="83"/>
      <c r="S1306" s="83"/>
      <c r="T1306" s="64"/>
      <c r="U1306" s="64"/>
      <c r="V1306" s="84"/>
      <c r="W1306" s="85"/>
      <c r="X1306" s="86"/>
      <c r="Y1306" s="86"/>
    </row>
    <row r="1307" spans="1:25">
      <c r="A1307" s="60"/>
      <c r="B1307" s="61"/>
      <c r="C1307" s="61"/>
      <c r="D1307" s="61"/>
      <c r="E1307" s="62"/>
      <c r="F1307" s="63"/>
      <c r="G1307" s="64"/>
      <c r="H1307" s="65"/>
      <c r="I1307" s="65"/>
      <c r="J1307" s="77"/>
      <c r="K1307" s="64"/>
      <c r="L1307" s="64"/>
      <c r="M1307" s="64"/>
      <c r="N1307" s="64"/>
      <c r="O1307" s="64"/>
      <c r="P1307" s="64"/>
      <c r="Q1307" s="64"/>
      <c r="R1307" s="83"/>
      <c r="S1307" s="83"/>
      <c r="T1307" s="64"/>
      <c r="U1307" s="64"/>
      <c r="V1307" s="84"/>
      <c r="W1307" s="85"/>
      <c r="X1307" s="86"/>
      <c r="Y1307" s="86"/>
    </row>
    <row r="1308" spans="1:25">
      <c r="A1308" s="60"/>
      <c r="B1308" s="61"/>
      <c r="C1308" s="61"/>
      <c r="D1308" s="61"/>
      <c r="E1308" s="62"/>
      <c r="F1308" s="63"/>
      <c r="G1308" s="64"/>
      <c r="H1308" s="65"/>
      <c r="I1308" s="65"/>
      <c r="J1308" s="77"/>
      <c r="K1308" s="64"/>
      <c r="L1308" s="64"/>
      <c r="M1308" s="64"/>
      <c r="N1308" s="64"/>
      <c r="O1308" s="64"/>
      <c r="P1308" s="64"/>
      <c r="Q1308" s="64"/>
      <c r="R1308" s="83"/>
      <c r="S1308" s="83"/>
      <c r="T1308" s="64"/>
      <c r="U1308" s="64"/>
      <c r="V1308" s="84"/>
      <c r="W1308" s="85"/>
      <c r="X1308" s="86"/>
      <c r="Y1308" s="86"/>
    </row>
    <row r="1309" spans="1:25">
      <c r="A1309" s="60"/>
      <c r="B1309" s="61"/>
      <c r="C1309" s="61"/>
      <c r="D1309" s="61"/>
      <c r="E1309" s="62"/>
      <c r="F1309" s="63"/>
      <c r="G1309" s="64"/>
      <c r="H1309" s="65"/>
      <c r="I1309" s="65"/>
      <c r="J1309" s="77"/>
      <c r="K1309" s="64"/>
      <c r="L1309" s="64"/>
      <c r="M1309" s="64"/>
      <c r="N1309" s="64"/>
      <c r="O1309" s="64"/>
      <c r="P1309" s="64"/>
      <c r="Q1309" s="64"/>
      <c r="R1309" s="83"/>
      <c r="S1309" s="83"/>
      <c r="T1309" s="64"/>
      <c r="U1309" s="64"/>
      <c r="V1309" s="84"/>
      <c r="W1309" s="85"/>
      <c r="X1309" s="86"/>
      <c r="Y1309" s="86"/>
    </row>
    <row r="1310" spans="1:25">
      <c r="A1310" s="60"/>
      <c r="B1310" s="61"/>
      <c r="C1310" s="61"/>
      <c r="D1310" s="61"/>
      <c r="E1310" s="62"/>
      <c r="F1310" s="63"/>
      <c r="G1310" s="64"/>
      <c r="H1310" s="65"/>
      <c r="I1310" s="65"/>
      <c r="J1310" s="77"/>
      <c r="K1310" s="64"/>
      <c r="L1310" s="64"/>
      <c r="M1310" s="64"/>
      <c r="N1310" s="64"/>
      <c r="O1310" s="64"/>
      <c r="P1310" s="64"/>
      <c r="Q1310" s="64"/>
      <c r="R1310" s="83"/>
      <c r="S1310" s="83"/>
      <c r="T1310" s="64"/>
      <c r="U1310" s="64"/>
      <c r="V1310" s="84"/>
      <c r="W1310" s="85"/>
      <c r="X1310" s="86"/>
      <c r="Y1310" s="86"/>
    </row>
    <row r="1311" spans="1:25">
      <c r="A1311" s="60"/>
      <c r="B1311" s="61"/>
      <c r="C1311" s="61"/>
      <c r="D1311" s="61"/>
      <c r="E1311" s="62"/>
      <c r="F1311" s="63"/>
      <c r="G1311" s="64"/>
      <c r="H1311" s="65"/>
      <c r="I1311" s="65"/>
      <c r="J1311" s="77"/>
      <c r="K1311" s="64"/>
      <c r="L1311" s="64"/>
      <c r="M1311" s="64"/>
      <c r="N1311" s="64"/>
      <c r="O1311" s="64"/>
      <c r="P1311" s="64"/>
      <c r="Q1311" s="64"/>
      <c r="R1311" s="83"/>
      <c r="S1311" s="83"/>
      <c r="T1311" s="64"/>
      <c r="U1311" s="64"/>
      <c r="V1311" s="84"/>
      <c r="W1311" s="85"/>
      <c r="X1311" s="86"/>
      <c r="Y1311" s="86"/>
    </row>
    <row r="1312" spans="1:25">
      <c r="A1312" s="60"/>
      <c r="B1312" s="61"/>
      <c r="C1312" s="61"/>
      <c r="D1312" s="61"/>
      <c r="E1312" s="62"/>
      <c r="F1312" s="63"/>
      <c r="G1312" s="64"/>
      <c r="H1312" s="65"/>
      <c r="I1312" s="65"/>
      <c r="J1312" s="77"/>
      <c r="K1312" s="64"/>
      <c r="L1312" s="64"/>
      <c r="M1312" s="64"/>
      <c r="N1312" s="64"/>
      <c r="O1312" s="64"/>
      <c r="P1312" s="64"/>
      <c r="Q1312" s="64"/>
      <c r="R1312" s="83"/>
      <c r="S1312" s="83"/>
      <c r="T1312" s="64"/>
      <c r="U1312" s="64"/>
      <c r="V1312" s="84"/>
      <c r="W1312" s="85"/>
      <c r="X1312" s="86"/>
      <c r="Y1312" s="86"/>
    </row>
    <row r="1313" spans="1:25">
      <c r="A1313" s="60"/>
      <c r="B1313" s="61"/>
      <c r="C1313" s="61"/>
      <c r="D1313" s="61"/>
      <c r="E1313" s="62"/>
      <c r="F1313" s="63"/>
      <c r="G1313" s="64"/>
      <c r="H1313" s="65"/>
      <c r="I1313" s="65"/>
      <c r="J1313" s="77"/>
      <c r="K1313" s="64"/>
      <c r="L1313" s="64"/>
      <c r="M1313" s="64"/>
      <c r="N1313" s="64"/>
      <c r="O1313" s="64"/>
      <c r="P1313" s="64"/>
      <c r="Q1313" s="64"/>
      <c r="R1313" s="83"/>
      <c r="S1313" s="83"/>
      <c r="T1313" s="64"/>
      <c r="U1313" s="64"/>
      <c r="V1313" s="84"/>
      <c r="W1313" s="85"/>
      <c r="X1313" s="86"/>
      <c r="Y1313" s="86"/>
    </row>
    <row r="1314" spans="1:25">
      <c r="A1314" s="60"/>
      <c r="B1314" s="61"/>
      <c r="C1314" s="61"/>
      <c r="D1314" s="61"/>
      <c r="E1314" s="62"/>
      <c r="F1314" s="63"/>
      <c r="G1314" s="64"/>
      <c r="H1314" s="65"/>
      <c r="I1314" s="65"/>
      <c r="J1314" s="77"/>
      <c r="K1314" s="64"/>
      <c r="L1314" s="64"/>
      <c r="M1314" s="64"/>
      <c r="N1314" s="64"/>
      <c r="O1314" s="64"/>
      <c r="P1314" s="64"/>
      <c r="Q1314" s="64"/>
      <c r="R1314" s="83"/>
      <c r="S1314" s="83"/>
      <c r="T1314" s="64"/>
      <c r="U1314" s="64"/>
      <c r="V1314" s="84"/>
      <c r="W1314" s="85"/>
      <c r="X1314" s="86"/>
      <c r="Y1314" s="86"/>
    </row>
    <row r="1315" spans="1:25">
      <c r="A1315" s="60"/>
      <c r="B1315" s="61"/>
      <c r="C1315" s="61"/>
      <c r="D1315" s="61"/>
      <c r="E1315" s="62"/>
      <c r="F1315" s="63"/>
      <c r="G1315" s="64"/>
      <c r="H1315" s="65"/>
      <c r="I1315" s="65"/>
      <c r="J1315" s="77"/>
      <c r="K1315" s="64"/>
      <c r="L1315" s="64"/>
      <c r="M1315" s="64"/>
      <c r="N1315" s="64"/>
      <c r="O1315" s="64"/>
      <c r="P1315" s="64"/>
      <c r="Q1315" s="64"/>
      <c r="R1315" s="83"/>
      <c r="S1315" s="83"/>
      <c r="T1315" s="64"/>
      <c r="U1315" s="64"/>
      <c r="V1315" s="84"/>
      <c r="W1315" s="85"/>
      <c r="X1315" s="86"/>
      <c r="Y1315" s="86"/>
    </row>
    <row r="1316" spans="1:25">
      <c r="A1316" s="60"/>
      <c r="B1316" s="61"/>
      <c r="C1316" s="61"/>
      <c r="D1316" s="61"/>
      <c r="E1316" s="62"/>
      <c r="F1316" s="63"/>
      <c r="G1316" s="64"/>
      <c r="H1316" s="65"/>
      <c r="I1316" s="65"/>
      <c r="J1316" s="77"/>
      <c r="K1316" s="64"/>
      <c r="L1316" s="64"/>
      <c r="M1316" s="64"/>
      <c r="N1316" s="64"/>
      <c r="O1316" s="64"/>
      <c r="P1316" s="64"/>
      <c r="Q1316" s="64"/>
      <c r="R1316" s="83"/>
      <c r="S1316" s="83"/>
      <c r="T1316" s="64"/>
      <c r="U1316" s="64"/>
      <c r="V1316" s="84"/>
      <c r="W1316" s="85"/>
      <c r="X1316" s="86"/>
      <c r="Y1316" s="86"/>
    </row>
    <row r="1317" spans="1:25">
      <c r="A1317" s="60"/>
      <c r="B1317" s="61"/>
      <c r="C1317" s="61"/>
      <c r="D1317" s="61"/>
      <c r="E1317" s="62"/>
      <c r="F1317" s="63"/>
      <c r="G1317" s="64"/>
      <c r="H1317" s="65"/>
      <c r="I1317" s="65"/>
      <c r="J1317" s="77"/>
      <c r="K1317" s="64"/>
      <c r="L1317" s="64"/>
      <c r="M1317" s="64"/>
      <c r="N1317" s="64"/>
      <c r="O1317" s="64"/>
      <c r="P1317" s="64"/>
      <c r="Q1317" s="64"/>
      <c r="R1317" s="83"/>
      <c r="S1317" s="83"/>
      <c r="T1317" s="64"/>
      <c r="U1317" s="64"/>
      <c r="V1317" s="84"/>
      <c r="W1317" s="85"/>
      <c r="X1317" s="86"/>
      <c r="Y1317" s="86"/>
    </row>
    <row r="1318" spans="1:25">
      <c r="A1318" s="60"/>
      <c r="B1318" s="61"/>
      <c r="C1318" s="61"/>
      <c r="D1318" s="61"/>
      <c r="E1318" s="62"/>
      <c r="F1318" s="63"/>
      <c r="G1318" s="64"/>
      <c r="H1318" s="65"/>
      <c r="I1318" s="65"/>
      <c r="J1318" s="77"/>
      <c r="K1318" s="64"/>
      <c r="L1318" s="64"/>
      <c r="M1318" s="64"/>
      <c r="N1318" s="64"/>
      <c r="O1318" s="64"/>
      <c r="P1318" s="64"/>
      <c r="Q1318" s="64"/>
      <c r="R1318" s="83"/>
      <c r="S1318" s="83"/>
      <c r="T1318" s="64"/>
      <c r="U1318" s="64"/>
      <c r="V1318" s="84"/>
      <c r="W1318" s="85"/>
      <c r="X1318" s="86"/>
      <c r="Y1318" s="86"/>
    </row>
    <row r="1319" spans="1:25">
      <c r="A1319" s="60"/>
      <c r="B1319" s="61"/>
      <c r="C1319" s="61"/>
      <c r="D1319" s="61"/>
      <c r="E1319" s="62"/>
      <c r="F1319" s="63"/>
      <c r="G1319" s="64"/>
      <c r="H1319" s="65"/>
      <c r="I1319" s="65"/>
      <c r="J1319" s="77"/>
      <c r="K1319" s="64"/>
      <c r="L1319" s="64"/>
      <c r="M1319" s="64"/>
      <c r="N1319" s="64"/>
      <c r="O1319" s="64"/>
      <c r="P1319" s="64"/>
      <c r="Q1319" s="64"/>
      <c r="R1319" s="83"/>
      <c r="S1319" s="83"/>
      <c r="T1319" s="64"/>
      <c r="U1319" s="64"/>
      <c r="V1319" s="84"/>
      <c r="W1319" s="85"/>
      <c r="X1319" s="86"/>
      <c r="Y1319" s="86"/>
    </row>
    <row r="1320" spans="1:25">
      <c r="A1320" s="60"/>
      <c r="B1320" s="61"/>
      <c r="C1320" s="61"/>
      <c r="D1320" s="61"/>
      <c r="E1320" s="62"/>
      <c r="F1320" s="63"/>
      <c r="G1320" s="64"/>
      <c r="H1320" s="65"/>
      <c r="I1320" s="65"/>
      <c r="J1320" s="77"/>
      <c r="K1320" s="64"/>
      <c r="L1320" s="64"/>
      <c r="M1320" s="64"/>
      <c r="N1320" s="64"/>
      <c r="O1320" s="64"/>
      <c r="P1320" s="64"/>
      <c r="Q1320" s="64"/>
      <c r="R1320" s="83"/>
      <c r="S1320" s="83"/>
      <c r="T1320" s="64"/>
      <c r="U1320" s="64"/>
      <c r="V1320" s="84"/>
      <c r="W1320" s="85"/>
      <c r="X1320" s="86"/>
      <c r="Y1320" s="86"/>
    </row>
    <row r="1321" spans="1:25">
      <c r="A1321" s="60"/>
      <c r="B1321" s="61"/>
      <c r="C1321" s="61"/>
      <c r="D1321" s="61"/>
      <c r="E1321" s="62"/>
      <c r="F1321" s="63"/>
      <c r="G1321" s="64"/>
      <c r="H1321" s="65"/>
      <c r="I1321" s="65"/>
      <c r="J1321" s="77"/>
      <c r="K1321" s="64"/>
      <c r="L1321" s="64"/>
      <c r="M1321" s="64"/>
      <c r="N1321" s="64"/>
      <c r="O1321" s="64"/>
      <c r="P1321" s="64"/>
      <c r="Q1321" s="64"/>
      <c r="R1321" s="83"/>
      <c r="S1321" s="83"/>
      <c r="T1321" s="64"/>
      <c r="U1321" s="64"/>
      <c r="V1321" s="84"/>
      <c r="W1321" s="85"/>
      <c r="X1321" s="86"/>
      <c r="Y1321" s="86"/>
    </row>
    <row r="1322" spans="1:25">
      <c r="A1322" s="60"/>
      <c r="B1322" s="61"/>
      <c r="C1322" s="61"/>
      <c r="D1322" s="61"/>
      <c r="E1322" s="62"/>
      <c r="F1322" s="63"/>
      <c r="G1322" s="64"/>
      <c r="H1322" s="65"/>
      <c r="I1322" s="65"/>
      <c r="J1322" s="77"/>
      <c r="K1322" s="64"/>
      <c r="L1322" s="64"/>
      <c r="M1322" s="64"/>
      <c r="N1322" s="64"/>
      <c r="O1322" s="64"/>
      <c r="P1322" s="64"/>
      <c r="Q1322" s="64"/>
      <c r="R1322" s="83"/>
      <c r="S1322" s="83"/>
      <c r="T1322" s="64"/>
      <c r="U1322" s="64"/>
      <c r="V1322" s="84"/>
      <c r="W1322" s="85"/>
      <c r="X1322" s="86"/>
      <c r="Y1322" s="86"/>
    </row>
    <row r="1323" spans="1:25">
      <c r="A1323" s="60"/>
      <c r="B1323" s="61"/>
      <c r="C1323" s="61"/>
      <c r="D1323" s="61"/>
      <c r="E1323" s="62"/>
      <c r="F1323" s="63"/>
      <c r="G1323" s="64"/>
      <c r="H1323" s="65"/>
      <c r="I1323" s="65"/>
      <c r="J1323" s="77"/>
      <c r="K1323" s="64"/>
      <c r="L1323" s="64"/>
      <c r="M1323" s="64"/>
      <c r="N1323" s="64"/>
      <c r="O1323" s="64"/>
      <c r="P1323" s="64"/>
      <c r="Q1323" s="64"/>
      <c r="R1323" s="83"/>
      <c r="S1323" s="83"/>
      <c r="T1323" s="64"/>
      <c r="U1323" s="64"/>
      <c r="V1323" s="84"/>
      <c r="W1323" s="85"/>
      <c r="X1323" s="86"/>
      <c r="Y1323" s="86"/>
    </row>
    <row r="1324" spans="1:25">
      <c r="A1324" s="60"/>
      <c r="B1324" s="61"/>
      <c r="C1324" s="61"/>
      <c r="D1324" s="61"/>
      <c r="E1324" s="62"/>
      <c r="F1324" s="63"/>
      <c r="G1324" s="64"/>
      <c r="H1324" s="65"/>
      <c r="I1324" s="65"/>
      <c r="J1324" s="77"/>
      <c r="K1324" s="64"/>
      <c r="L1324" s="64"/>
      <c r="M1324" s="64"/>
      <c r="N1324" s="64"/>
      <c r="O1324" s="64"/>
      <c r="P1324" s="64"/>
      <c r="Q1324" s="64"/>
      <c r="R1324" s="83"/>
      <c r="S1324" s="83"/>
      <c r="T1324" s="64"/>
      <c r="U1324" s="64"/>
      <c r="V1324" s="84"/>
      <c r="W1324" s="85"/>
      <c r="X1324" s="86"/>
      <c r="Y1324" s="86"/>
    </row>
    <row r="1325" spans="1:25">
      <c r="A1325" s="60"/>
      <c r="B1325" s="61"/>
      <c r="C1325" s="61"/>
      <c r="D1325" s="61"/>
      <c r="E1325" s="62"/>
      <c r="F1325" s="63"/>
      <c r="G1325" s="64"/>
      <c r="H1325" s="65"/>
      <c r="I1325" s="65"/>
      <c r="J1325" s="77"/>
      <c r="K1325" s="64"/>
      <c r="L1325" s="64"/>
      <c r="M1325" s="64"/>
      <c r="N1325" s="64"/>
      <c r="O1325" s="64"/>
      <c r="P1325" s="64"/>
      <c r="Q1325" s="64"/>
      <c r="R1325" s="83"/>
      <c r="S1325" s="83"/>
      <c r="T1325" s="64"/>
      <c r="U1325" s="64"/>
      <c r="V1325" s="84"/>
      <c r="W1325" s="85"/>
      <c r="X1325" s="86"/>
      <c r="Y1325" s="86"/>
    </row>
    <row r="1326" spans="1:25">
      <c r="A1326" s="60"/>
      <c r="B1326" s="61"/>
      <c r="C1326" s="61"/>
      <c r="D1326" s="61"/>
      <c r="E1326" s="62"/>
      <c r="F1326" s="63"/>
      <c r="G1326" s="64"/>
      <c r="H1326" s="65"/>
      <c r="I1326" s="65"/>
      <c r="J1326" s="77"/>
      <c r="K1326" s="64"/>
      <c r="L1326" s="64"/>
      <c r="M1326" s="64"/>
      <c r="N1326" s="64"/>
      <c r="O1326" s="64"/>
      <c r="P1326" s="64"/>
      <c r="Q1326" s="64"/>
      <c r="R1326" s="83"/>
      <c r="S1326" s="83"/>
      <c r="T1326" s="64"/>
      <c r="U1326" s="64"/>
      <c r="V1326" s="84"/>
      <c r="W1326" s="85"/>
      <c r="X1326" s="86"/>
      <c r="Y1326" s="86"/>
    </row>
    <row r="1327" spans="1:25">
      <c r="A1327" s="60"/>
      <c r="B1327" s="61"/>
      <c r="C1327" s="61"/>
      <c r="D1327" s="61"/>
      <c r="E1327" s="62"/>
      <c r="F1327" s="63"/>
      <c r="G1327" s="64"/>
      <c r="H1327" s="65"/>
      <c r="I1327" s="65"/>
      <c r="J1327" s="77"/>
      <c r="K1327" s="64"/>
      <c r="L1327" s="64"/>
      <c r="M1327" s="64"/>
      <c r="N1327" s="64"/>
      <c r="O1327" s="64"/>
      <c r="P1327" s="64"/>
      <c r="Q1327" s="64"/>
      <c r="R1327" s="83"/>
      <c r="S1327" s="83"/>
      <c r="T1327" s="64"/>
      <c r="U1327" s="64"/>
      <c r="V1327" s="84"/>
      <c r="W1327" s="85"/>
      <c r="X1327" s="86"/>
      <c r="Y1327" s="86"/>
    </row>
    <row r="1328" spans="1:25">
      <c r="A1328" s="60"/>
      <c r="B1328" s="61"/>
      <c r="C1328" s="61"/>
      <c r="D1328" s="61"/>
      <c r="E1328" s="62"/>
      <c r="F1328" s="63"/>
      <c r="G1328" s="64"/>
      <c r="H1328" s="65"/>
      <c r="I1328" s="65"/>
      <c r="J1328" s="77"/>
      <c r="K1328" s="64"/>
      <c r="L1328" s="64"/>
      <c r="M1328" s="64"/>
      <c r="N1328" s="64"/>
      <c r="O1328" s="64"/>
      <c r="P1328" s="64"/>
      <c r="Q1328" s="64"/>
      <c r="R1328" s="83"/>
      <c r="S1328" s="83"/>
      <c r="T1328" s="64"/>
      <c r="U1328" s="64"/>
      <c r="V1328" s="84"/>
      <c r="W1328" s="85"/>
      <c r="X1328" s="86"/>
      <c r="Y1328" s="86"/>
    </row>
    <row r="1329" spans="1:25">
      <c r="A1329" s="60"/>
      <c r="B1329" s="61"/>
      <c r="C1329" s="61"/>
      <c r="D1329" s="61"/>
      <c r="E1329" s="62"/>
      <c r="F1329" s="63"/>
      <c r="G1329" s="64"/>
      <c r="H1329" s="65"/>
      <c r="I1329" s="65"/>
      <c r="J1329" s="77"/>
      <c r="K1329" s="64"/>
      <c r="L1329" s="64"/>
      <c r="M1329" s="64"/>
      <c r="N1329" s="64"/>
      <c r="O1329" s="64"/>
      <c r="P1329" s="64"/>
      <c r="Q1329" s="64"/>
      <c r="R1329" s="83"/>
      <c r="S1329" s="83"/>
      <c r="T1329" s="64"/>
      <c r="U1329" s="64"/>
      <c r="V1329" s="84"/>
      <c r="W1329" s="85"/>
      <c r="X1329" s="86"/>
      <c r="Y1329" s="86"/>
    </row>
    <row r="1330" spans="1:25">
      <c r="A1330" s="60"/>
      <c r="B1330" s="61"/>
      <c r="C1330" s="61"/>
      <c r="D1330" s="61"/>
      <c r="E1330" s="62"/>
      <c r="F1330" s="63"/>
      <c r="G1330" s="64"/>
      <c r="H1330" s="65"/>
      <c r="I1330" s="65"/>
      <c r="J1330" s="77"/>
      <c r="K1330" s="64"/>
      <c r="L1330" s="64"/>
      <c r="M1330" s="64"/>
      <c r="N1330" s="64"/>
      <c r="O1330" s="64"/>
      <c r="P1330" s="64"/>
      <c r="Q1330" s="64"/>
      <c r="R1330" s="83"/>
      <c r="S1330" s="83"/>
      <c r="T1330" s="64"/>
      <c r="U1330" s="64"/>
      <c r="V1330" s="84"/>
      <c r="W1330" s="85"/>
      <c r="X1330" s="86"/>
      <c r="Y1330" s="86"/>
    </row>
    <row r="1331" spans="1:25">
      <c r="A1331" s="60"/>
      <c r="B1331" s="61"/>
      <c r="C1331" s="61"/>
      <c r="D1331" s="61"/>
      <c r="E1331" s="62"/>
      <c r="F1331" s="63"/>
      <c r="G1331" s="64"/>
      <c r="H1331" s="65"/>
      <c r="I1331" s="65"/>
      <c r="J1331" s="77"/>
      <c r="K1331" s="64"/>
      <c r="L1331" s="64"/>
      <c r="M1331" s="64"/>
      <c r="N1331" s="64"/>
      <c r="O1331" s="64"/>
      <c r="P1331" s="64"/>
      <c r="Q1331" s="64"/>
      <c r="R1331" s="83"/>
      <c r="S1331" s="83"/>
      <c r="T1331" s="64"/>
      <c r="U1331" s="64"/>
      <c r="V1331" s="84"/>
      <c r="W1331" s="85"/>
      <c r="X1331" s="86"/>
      <c r="Y1331" s="86"/>
    </row>
    <row r="1332" spans="1:25">
      <c r="A1332" s="60"/>
      <c r="B1332" s="61"/>
      <c r="C1332" s="61"/>
      <c r="D1332" s="61"/>
      <c r="E1332" s="62"/>
      <c r="F1332" s="63"/>
      <c r="G1332" s="64"/>
      <c r="H1332" s="65"/>
      <c r="I1332" s="65"/>
      <c r="J1332" s="77"/>
      <c r="K1332" s="64"/>
      <c r="L1332" s="64"/>
      <c r="M1332" s="64"/>
      <c r="N1332" s="64"/>
      <c r="O1332" s="64"/>
      <c r="P1332" s="64"/>
      <c r="Q1332" s="64"/>
      <c r="R1332" s="83"/>
      <c r="S1332" s="83"/>
      <c r="T1332" s="64"/>
      <c r="U1332" s="64"/>
      <c r="V1332" s="84"/>
      <c r="W1332" s="85"/>
      <c r="X1332" s="86"/>
      <c r="Y1332" s="86"/>
    </row>
    <row r="1333" spans="1:25">
      <c r="A1333" s="60"/>
      <c r="B1333" s="61"/>
      <c r="C1333" s="61"/>
      <c r="D1333" s="61"/>
      <c r="E1333" s="62"/>
      <c r="F1333" s="63"/>
      <c r="G1333" s="64"/>
      <c r="H1333" s="65"/>
      <c r="I1333" s="65"/>
      <c r="J1333" s="77"/>
      <c r="K1333" s="64"/>
      <c r="L1333" s="64"/>
      <c r="M1333" s="64"/>
      <c r="N1333" s="64"/>
      <c r="O1333" s="64"/>
      <c r="P1333" s="64"/>
      <c r="Q1333" s="64"/>
      <c r="R1333" s="83"/>
      <c r="S1333" s="83"/>
      <c r="T1333" s="64"/>
      <c r="U1333" s="64"/>
      <c r="V1333" s="84"/>
      <c r="W1333" s="85"/>
      <c r="X1333" s="86"/>
      <c r="Y1333" s="86"/>
    </row>
    <row r="1334" spans="1:25">
      <c r="A1334" s="60"/>
      <c r="B1334" s="61"/>
      <c r="C1334" s="61"/>
      <c r="D1334" s="61"/>
      <c r="E1334" s="62"/>
      <c r="F1334" s="63"/>
      <c r="G1334" s="64"/>
      <c r="H1334" s="65"/>
      <c r="I1334" s="65"/>
      <c r="J1334" s="77"/>
      <c r="K1334" s="64"/>
      <c r="L1334" s="64"/>
      <c r="M1334" s="64"/>
      <c r="N1334" s="64"/>
      <c r="O1334" s="64"/>
      <c r="P1334" s="64"/>
      <c r="Q1334" s="64"/>
      <c r="R1334" s="83"/>
      <c r="S1334" s="83"/>
      <c r="T1334" s="64"/>
      <c r="U1334" s="64"/>
      <c r="V1334" s="84"/>
      <c r="W1334" s="85"/>
      <c r="X1334" s="86"/>
      <c r="Y1334" s="86"/>
    </row>
    <row r="1335" spans="1:25">
      <c r="A1335" s="60"/>
      <c r="B1335" s="61"/>
      <c r="C1335" s="61"/>
      <c r="D1335" s="61"/>
      <c r="E1335" s="62"/>
      <c r="F1335" s="63"/>
      <c r="G1335" s="64"/>
      <c r="H1335" s="65"/>
      <c r="I1335" s="65"/>
      <c r="J1335" s="77"/>
      <c r="K1335" s="64"/>
      <c r="L1335" s="64"/>
      <c r="M1335" s="64"/>
      <c r="N1335" s="64"/>
      <c r="O1335" s="64"/>
      <c r="P1335" s="64"/>
      <c r="Q1335" s="64"/>
      <c r="R1335" s="83"/>
      <c r="S1335" s="83"/>
      <c r="T1335" s="64"/>
      <c r="U1335" s="64"/>
      <c r="V1335" s="84"/>
      <c r="W1335" s="85"/>
      <c r="X1335" s="86"/>
      <c r="Y1335" s="86"/>
    </row>
    <row r="1336" spans="1:25">
      <c r="A1336" s="60"/>
      <c r="B1336" s="61"/>
      <c r="C1336" s="61"/>
      <c r="D1336" s="61"/>
      <c r="E1336" s="62"/>
      <c r="F1336" s="63"/>
      <c r="G1336" s="64"/>
      <c r="H1336" s="65"/>
      <c r="I1336" s="65"/>
      <c r="J1336" s="77"/>
      <c r="K1336" s="64"/>
      <c r="L1336" s="64"/>
      <c r="M1336" s="64"/>
      <c r="N1336" s="64"/>
      <c r="O1336" s="64"/>
      <c r="P1336" s="64"/>
      <c r="Q1336" s="64"/>
      <c r="R1336" s="83"/>
      <c r="S1336" s="83"/>
      <c r="T1336" s="64"/>
      <c r="U1336" s="64"/>
      <c r="V1336" s="84"/>
      <c r="W1336" s="85"/>
      <c r="X1336" s="86"/>
      <c r="Y1336" s="86"/>
    </row>
    <row r="1337" spans="1:25">
      <c r="A1337" s="60"/>
      <c r="B1337" s="61"/>
      <c r="C1337" s="61"/>
      <c r="D1337" s="61"/>
      <c r="E1337" s="62"/>
      <c r="F1337" s="63"/>
      <c r="G1337" s="64"/>
      <c r="H1337" s="65"/>
      <c r="I1337" s="65"/>
      <c r="J1337" s="77"/>
      <c r="K1337" s="64"/>
      <c r="L1337" s="64"/>
      <c r="M1337" s="64"/>
      <c r="N1337" s="64"/>
      <c r="O1337" s="64"/>
      <c r="P1337" s="64"/>
      <c r="Q1337" s="64"/>
      <c r="R1337" s="83"/>
      <c r="S1337" s="83"/>
      <c r="T1337" s="64"/>
      <c r="U1337" s="64"/>
      <c r="V1337" s="84"/>
      <c r="W1337" s="85"/>
      <c r="X1337" s="86"/>
      <c r="Y1337" s="86"/>
    </row>
    <row r="1338" spans="1:25">
      <c r="A1338" s="60"/>
      <c r="B1338" s="61"/>
      <c r="C1338" s="61"/>
      <c r="D1338" s="61"/>
      <c r="E1338" s="62"/>
      <c r="F1338" s="63"/>
      <c r="G1338" s="64"/>
      <c r="H1338" s="65"/>
      <c r="I1338" s="65"/>
      <c r="J1338" s="77"/>
      <c r="K1338" s="64"/>
      <c r="L1338" s="64"/>
      <c r="M1338" s="64"/>
      <c r="N1338" s="64"/>
      <c r="O1338" s="64"/>
      <c r="P1338" s="64"/>
      <c r="Q1338" s="64"/>
      <c r="R1338" s="83"/>
      <c r="S1338" s="83"/>
      <c r="T1338" s="64"/>
      <c r="U1338" s="64"/>
      <c r="V1338" s="84"/>
      <c r="W1338" s="85"/>
      <c r="X1338" s="86"/>
      <c r="Y1338" s="86"/>
    </row>
    <row r="1339" spans="1:25">
      <c r="A1339" s="60"/>
      <c r="B1339" s="61"/>
      <c r="C1339" s="61"/>
      <c r="D1339" s="61"/>
      <c r="E1339" s="62"/>
      <c r="F1339" s="63"/>
      <c r="G1339" s="64"/>
      <c r="H1339" s="65"/>
      <c r="I1339" s="65"/>
      <c r="J1339" s="77"/>
      <c r="K1339" s="64"/>
      <c r="L1339" s="64"/>
      <c r="M1339" s="64"/>
      <c r="N1339" s="64"/>
      <c r="O1339" s="64"/>
      <c r="P1339" s="64"/>
      <c r="Q1339" s="64"/>
      <c r="R1339" s="83"/>
      <c r="S1339" s="83"/>
      <c r="T1339" s="64"/>
      <c r="U1339" s="64"/>
      <c r="V1339" s="84"/>
      <c r="W1339" s="85"/>
      <c r="X1339" s="86"/>
      <c r="Y1339" s="86"/>
    </row>
    <row r="1340" spans="1:25">
      <c r="A1340" s="60"/>
      <c r="B1340" s="61"/>
      <c r="C1340" s="61"/>
      <c r="D1340" s="61"/>
      <c r="E1340" s="62"/>
      <c r="F1340" s="63"/>
      <c r="G1340" s="64"/>
      <c r="H1340" s="65"/>
      <c r="I1340" s="65"/>
      <c r="J1340" s="77"/>
      <c r="K1340" s="64"/>
      <c r="L1340" s="64"/>
      <c r="M1340" s="64"/>
      <c r="N1340" s="64"/>
      <c r="O1340" s="64"/>
      <c r="P1340" s="64"/>
      <c r="Q1340" s="64"/>
      <c r="R1340" s="83"/>
      <c r="S1340" s="83"/>
      <c r="T1340" s="64"/>
      <c r="U1340" s="64"/>
      <c r="V1340" s="84"/>
      <c r="W1340" s="85"/>
      <c r="X1340" s="86"/>
      <c r="Y1340" s="86"/>
    </row>
    <row r="1341" spans="1:25">
      <c r="A1341" s="60"/>
      <c r="B1341" s="61"/>
      <c r="C1341" s="61"/>
      <c r="D1341" s="61"/>
      <c r="E1341" s="62"/>
      <c r="F1341" s="63"/>
      <c r="G1341" s="64"/>
      <c r="H1341" s="65"/>
      <c r="I1341" s="65"/>
      <c r="J1341" s="77"/>
      <c r="K1341" s="64"/>
      <c r="L1341" s="64"/>
      <c r="M1341" s="64"/>
      <c r="N1341" s="64"/>
      <c r="O1341" s="64"/>
      <c r="P1341" s="64"/>
      <c r="Q1341" s="64"/>
      <c r="R1341" s="83"/>
      <c r="S1341" s="83"/>
      <c r="T1341" s="64"/>
      <c r="U1341" s="64"/>
      <c r="V1341" s="84"/>
      <c r="W1341" s="85"/>
      <c r="X1341" s="86"/>
      <c r="Y1341" s="86"/>
    </row>
    <row r="1342" spans="1:25">
      <c r="A1342" s="60"/>
      <c r="B1342" s="61"/>
      <c r="C1342" s="61"/>
      <c r="D1342" s="61"/>
      <c r="E1342" s="62"/>
      <c r="F1342" s="63"/>
      <c r="G1342" s="64"/>
      <c r="H1342" s="65"/>
      <c r="I1342" s="65"/>
      <c r="J1342" s="77"/>
      <c r="K1342" s="64"/>
      <c r="L1342" s="64"/>
      <c r="M1342" s="64"/>
      <c r="N1342" s="64"/>
      <c r="O1342" s="64"/>
      <c r="P1342" s="64"/>
      <c r="Q1342" s="64"/>
      <c r="R1342" s="83"/>
      <c r="S1342" s="83"/>
      <c r="T1342" s="64"/>
      <c r="U1342" s="64"/>
      <c r="V1342" s="84"/>
      <c r="W1342" s="85"/>
      <c r="X1342" s="86"/>
      <c r="Y1342" s="86"/>
    </row>
    <row r="1343" spans="1:25">
      <c r="A1343" s="60"/>
      <c r="B1343" s="61"/>
      <c r="C1343" s="61"/>
      <c r="D1343" s="61"/>
      <c r="E1343" s="62"/>
      <c r="F1343" s="63"/>
      <c r="G1343" s="64"/>
      <c r="H1343" s="65"/>
      <c r="I1343" s="65"/>
      <c r="J1343" s="77"/>
      <c r="K1343" s="64"/>
      <c r="L1343" s="64"/>
      <c r="M1343" s="64"/>
      <c r="N1343" s="64"/>
      <c r="O1343" s="64"/>
      <c r="P1343" s="64"/>
      <c r="Q1343" s="64"/>
      <c r="R1343" s="83"/>
      <c r="S1343" s="83"/>
      <c r="T1343" s="64"/>
      <c r="U1343" s="64"/>
      <c r="V1343" s="84"/>
      <c r="W1343" s="85"/>
      <c r="X1343" s="86"/>
      <c r="Y1343" s="86"/>
    </row>
    <row r="1344" spans="1:25">
      <c r="A1344" s="60"/>
      <c r="B1344" s="61"/>
      <c r="C1344" s="61"/>
      <c r="D1344" s="61"/>
      <c r="E1344" s="62"/>
      <c r="F1344" s="63"/>
      <c r="G1344" s="64"/>
      <c r="H1344" s="65"/>
      <c r="I1344" s="65"/>
      <c r="J1344" s="77"/>
      <c r="K1344" s="64"/>
      <c r="L1344" s="64"/>
      <c r="M1344" s="64"/>
      <c r="N1344" s="64"/>
      <c r="O1344" s="64"/>
      <c r="P1344" s="64"/>
      <c r="Q1344" s="64"/>
      <c r="R1344" s="83"/>
      <c r="S1344" s="83"/>
      <c r="T1344" s="64"/>
      <c r="U1344" s="64"/>
      <c r="V1344" s="84"/>
      <c r="W1344" s="85"/>
      <c r="X1344" s="86"/>
      <c r="Y1344" s="86"/>
    </row>
    <row r="1345" spans="1:25">
      <c r="A1345" s="60"/>
      <c r="B1345" s="61"/>
      <c r="C1345" s="61"/>
      <c r="D1345" s="61"/>
      <c r="E1345" s="62"/>
      <c r="F1345" s="63"/>
      <c r="G1345" s="64"/>
      <c r="H1345" s="65"/>
      <c r="I1345" s="65"/>
      <c r="J1345" s="77"/>
      <c r="K1345" s="64"/>
      <c r="L1345" s="64"/>
      <c r="M1345" s="64"/>
      <c r="N1345" s="64"/>
      <c r="O1345" s="64"/>
      <c r="P1345" s="64"/>
      <c r="Q1345" s="64"/>
      <c r="R1345" s="83"/>
      <c r="S1345" s="83"/>
      <c r="T1345" s="64"/>
      <c r="U1345" s="64"/>
      <c r="V1345" s="84"/>
      <c r="W1345" s="85"/>
      <c r="X1345" s="86"/>
      <c r="Y1345" s="86"/>
    </row>
    <row r="1346" spans="1:25">
      <c r="A1346" s="60"/>
      <c r="B1346" s="61"/>
      <c r="C1346" s="61"/>
      <c r="D1346" s="61"/>
      <c r="E1346" s="62"/>
      <c r="F1346" s="63"/>
      <c r="G1346" s="64"/>
      <c r="H1346" s="65"/>
      <c r="I1346" s="65"/>
      <c r="J1346" s="77"/>
      <c r="K1346" s="64"/>
      <c r="L1346" s="64"/>
      <c r="M1346" s="64"/>
      <c r="N1346" s="64"/>
      <c r="O1346" s="64"/>
      <c r="P1346" s="64"/>
      <c r="Q1346" s="64"/>
      <c r="R1346" s="83"/>
      <c r="S1346" s="83"/>
      <c r="T1346" s="64"/>
      <c r="U1346" s="64"/>
      <c r="V1346" s="84"/>
      <c r="W1346" s="85"/>
      <c r="X1346" s="86"/>
      <c r="Y1346" s="86"/>
    </row>
    <row r="1347" spans="1:25">
      <c r="A1347" s="60"/>
      <c r="B1347" s="61"/>
      <c r="C1347" s="61"/>
      <c r="D1347" s="61"/>
      <c r="E1347" s="62"/>
      <c r="F1347" s="63"/>
      <c r="G1347" s="64"/>
      <c r="H1347" s="65"/>
      <c r="I1347" s="65"/>
      <c r="J1347" s="77"/>
      <c r="K1347" s="64"/>
      <c r="L1347" s="64"/>
      <c r="M1347" s="64"/>
      <c r="N1347" s="64"/>
      <c r="O1347" s="64"/>
      <c r="P1347" s="64"/>
      <c r="Q1347" s="64"/>
      <c r="R1347" s="83"/>
      <c r="S1347" s="83"/>
      <c r="T1347" s="64"/>
      <c r="U1347" s="64"/>
      <c r="V1347" s="84"/>
      <c r="W1347" s="85"/>
      <c r="X1347" s="86"/>
      <c r="Y1347" s="86"/>
    </row>
    <row r="1348" spans="1:25">
      <c r="A1348" s="60"/>
      <c r="B1348" s="61"/>
      <c r="C1348" s="61"/>
      <c r="D1348" s="61"/>
      <c r="E1348" s="62"/>
      <c r="F1348" s="63"/>
      <c r="G1348" s="64"/>
      <c r="H1348" s="65"/>
      <c r="I1348" s="65"/>
      <c r="J1348" s="77"/>
      <c r="K1348" s="64"/>
      <c r="L1348" s="64"/>
      <c r="M1348" s="64"/>
      <c r="N1348" s="64"/>
      <c r="O1348" s="64"/>
      <c r="P1348" s="64"/>
      <c r="Q1348" s="64"/>
      <c r="R1348" s="83"/>
      <c r="S1348" s="83"/>
      <c r="T1348" s="64"/>
      <c r="U1348" s="64"/>
      <c r="V1348" s="84"/>
      <c r="W1348" s="85"/>
      <c r="X1348" s="86"/>
      <c r="Y1348" s="86"/>
    </row>
    <row r="1349" spans="1:25">
      <c r="A1349" s="60"/>
      <c r="B1349" s="61"/>
      <c r="C1349" s="61"/>
      <c r="D1349" s="61"/>
      <c r="E1349" s="62"/>
      <c r="F1349" s="63"/>
      <c r="G1349" s="64"/>
      <c r="H1349" s="65"/>
      <c r="I1349" s="65"/>
      <c r="J1349" s="77"/>
      <c r="K1349" s="64"/>
      <c r="L1349" s="64"/>
      <c r="M1349" s="64"/>
      <c r="N1349" s="64"/>
      <c r="O1349" s="64"/>
      <c r="P1349" s="64"/>
      <c r="Q1349" s="64"/>
      <c r="R1349" s="83"/>
      <c r="S1349" s="83"/>
      <c r="T1349" s="64"/>
      <c r="U1349" s="64"/>
      <c r="V1349" s="84"/>
      <c r="W1349" s="85"/>
      <c r="X1349" s="86"/>
      <c r="Y1349" s="86"/>
    </row>
    <row r="1350" spans="1:25">
      <c r="A1350" s="60"/>
      <c r="B1350" s="61"/>
      <c r="C1350" s="61"/>
      <c r="D1350" s="61"/>
      <c r="E1350" s="62"/>
      <c r="F1350" s="63"/>
      <c r="G1350" s="64"/>
      <c r="H1350" s="65"/>
      <c r="I1350" s="65"/>
      <c r="J1350" s="77"/>
      <c r="K1350" s="64"/>
      <c r="L1350" s="64"/>
      <c r="M1350" s="64"/>
      <c r="N1350" s="64"/>
      <c r="O1350" s="64"/>
      <c r="P1350" s="64"/>
      <c r="Q1350" s="64"/>
      <c r="R1350" s="83"/>
      <c r="S1350" s="83"/>
      <c r="T1350" s="64"/>
      <c r="U1350" s="64"/>
      <c r="V1350" s="84"/>
      <c r="W1350" s="85"/>
      <c r="X1350" s="86"/>
      <c r="Y1350" s="86"/>
    </row>
    <row r="1351" spans="1:25">
      <c r="A1351" s="60"/>
      <c r="B1351" s="61"/>
      <c r="C1351" s="61"/>
      <c r="D1351" s="61"/>
      <c r="E1351" s="62"/>
      <c r="F1351" s="63"/>
      <c r="G1351" s="64"/>
      <c r="H1351" s="65"/>
      <c r="I1351" s="65"/>
      <c r="J1351" s="77"/>
      <c r="K1351" s="64"/>
      <c r="L1351" s="64"/>
      <c r="M1351" s="64"/>
      <c r="N1351" s="64"/>
      <c r="O1351" s="64"/>
      <c r="P1351" s="64"/>
      <c r="Q1351" s="64"/>
      <c r="R1351" s="83"/>
      <c r="S1351" s="83"/>
      <c r="T1351" s="64"/>
      <c r="U1351" s="64"/>
      <c r="V1351" s="84"/>
      <c r="W1351" s="85"/>
      <c r="X1351" s="86"/>
      <c r="Y1351" s="86"/>
    </row>
    <row r="1352" spans="1:25">
      <c r="A1352" s="60"/>
      <c r="B1352" s="61"/>
      <c r="C1352" s="61"/>
      <c r="D1352" s="61"/>
      <c r="E1352" s="62"/>
      <c r="F1352" s="63"/>
      <c r="G1352" s="64"/>
      <c r="H1352" s="65"/>
      <c r="I1352" s="65"/>
      <c r="J1352" s="77"/>
      <c r="K1352" s="64"/>
      <c r="L1352" s="64"/>
      <c r="M1352" s="64"/>
      <c r="N1352" s="64"/>
      <c r="O1352" s="64"/>
      <c r="P1352" s="64"/>
      <c r="Q1352" s="64"/>
      <c r="R1352" s="83"/>
      <c r="S1352" s="83"/>
      <c r="T1352" s="64"/>
      <c r="U1352" s="64"/>
      <c r="V1352" s="84"/>
      <c r="W1352" s="85"/>
      <c r="X1352" s="86"/>
      <c r="Y1352" s="86"/>
    </row>
    <row r="1353" spans="1:25">
      <c r="A1353" s="60"/>
      <c r="B1353" s="61"/>
      <c r="C1353" s="61"/>
      <c r="D1353" s="61"/>
      <c r="E1353" s="62"/>
      <c r="F1353" s="63"/>
      <c r="G1353" s="64"/>
      <c r="H1353" s="65"/>
      <c r="I1353" s="65"/>
      <c r="J1353" s="77"/>
      <c r="K1353" s="64"/>
      <c r="L1353" s="64"/>
      <c r="M1353" s="64"/>
      <c r="N1353" s="64"/>
      <c r="O1353" s="64"/>
      <c r="P1353" s="64"/>
      <c r="Q1353" s="64"/>
      <c r="R1353" s="83"/>
      <c r="S1353" s="83"/>
      <c r="T1353" s="64"/>
      <c r="U1353" s="64"/>
      <c r="V1353" s="84"/>
      <c r="W1353" s="85"/>
      <c r="X1353" s="86"/>
      <c r="Y1353" s="86"/>
    </row>
    <row r="1354" spans="1:25">
      <c r="A1354" s="60"/>
      <c r="B1354" s="61"/>
      <c r="C1354" s="61"/>
      <c r="D1354" s="61"/>
      <c r="E1354" s="62"/>
      <c r="F1354" s="63"/>
      <c r="G1354" s="64"/>
      <c r="H1354" s="65"/>
      <c r="I1354" s="65"/>
      <c r="J1354" s="77"/>
      <c r="K1354" s="64"/>
      <c r="L1354" s="64"/>
      <c r="M1354" s="64"/>
      <c r="N1354" s="64"/>
      <c r="O1354" s="64"/>
      <c r="P1354" s="64"/>
      <c r="Q1354" s="64"/>
      <c r="R1354" s="83"/>
      <c r="S1354" s="83"/>
      <c r="T1354" s="64"/>
      <c r="U1354" s="64"/>
      <c r="V1354" s="84"/>
      <c r="W1354" s="85"/>
      <c r="X1354" s="86"/>
      <c r="Y1354" s="86"/>
    </row>
    <row r="1355" spans="1:25">
      <c r="A1355" s="60"/>
      <c r="B1355" s="61"/>
      <c r="C1355" s="61"/>
      <c r="D1355" s="61"/>
      <c r="E1355" s="62"/>
      <c r="F1355" s="63"/>
      <c r="G1355" s="64"/>
      <c r="H1355" s="65"/>
      <c r="I1355" s="65"/>
      <c r="J1355" s="77"/>
      <c r="K1355" s="64"/>
      <c r="L1355" s="64"/>
      <c r="M1355" s="64"/>
      <c r="N1355" s="64"/>
      <c r="O1355" s="64"/>
      <c r="P1355" s="64"/>
      <c r="Q1355" s="64"/>
      <c r="R1355" s="83"/>
      <c r="S1355" s="83"/>
      <c r="T1355" s="64"/>
      <c r="U1355" s="64"/>
      <c r="V1355" s="84"/>
      <c r="W1355" s="85"/>
      <c r="X1355" s="86"/>
      <c r="Y1355" s="86"/>
    </row>
    <row r="1356" spans="1:25">
      <c r="A1356" s="60"/>
      <c r="B1356" s="61"/>
      <c r="C1356" s="61"/>
      <c r="D1356" s="61"/>
      <c r="E1356" s="62"/>
      <c r="F1356" s="63"/>
      <c r="G1356" s="64"/>
      <c r="H1356" s="65"/>
      <c r="I1356" s="65"/>
      <c r="J1356" s="77"/>
      <c r="K1356" s="64"/>
      <c r="L1356" s="64"/>
      <c r="M1356" s="64"/>
      <c r="N1356" s="64"/>
      <c r="O1356" s="64"/>
      <c r="P1356" s="64"/>
      <c r="Q1356" s="64"/>
      <c r="R1356" s="83"/>
      <c r="S1356" s="83"/>
      <c r="T1356" s="64"/>
      <c r="U1356" s="64"/>
      <c r="V1356" s="84"/>
      <c r="W1356" s="85"/>
      <c r="X1356" s="86"/>
      <c r="Y1356" s="86"/>
    </row>
    <row r="1357" spans="1:25">
      <c r="A1357" s="60"/>
      <c r="B1357" s="61"/>
      <c r="C1357" s="61"/>
      <c r="D1357" s="61"/>
      <c r="E1357" s="62"/>
      <c r="F1357" s="63"/>
      <c r="G1357" s="64"/>
      <c r="H1357" s="65"/>
      <c r="I1357" s="65"/>
      <c r="J1357" s="77"/>
      <c r="K1357" s="64"/>
      <c r="L1357" s="64"/>
      <c r="M1357" s="64"/>
      <c r="N1357" s="64"/>
      <c r="O1357" s="64"/>
      <c r="P1357" s="64"/>
      <c r="Q1357" s="64"/>
      <c r="R1357" s="83"/>
      <c r="S1357" s="83"/>
      <c r="T1357" s="64"/>
      <c r="U1357" s="64"/>
      <c r="V1357" s="84"/>
      <c r="W1357" s="85"/>
      <c r="X1357" s="86"/>
      <c r="Y1357" s="86"/>
    </row>
    <row r="1358" spans="1:25">
      <c r="A1358" s="60"/>
      <c r="B1358" s="61"/>
      <c r="C1358" s="61"/>
      <c r="D1358" s="61"/>
      <c r="E1358" s="62"/>
      <c r="F1358" s="63"/>
      <c r="G1358" s="64"/>
      <c r="H1358" s="65"/>
      <c r="I1358" s="65"/>
      <c r="J1358" s="77"/>
      <c r="K1358" s="64"/>
      <c r="L1358" s="64"/>
      <c r="M1358" s="64"/>
      <c r="N1358" s="64"/>
      <c r="O1358" s="64"/>
      <c r="P1358" s="64"/>
      <c r="Q1358" s="64"/>
      <c r="R1358" s="83"/>
      <c r="S1358" s="83"/>
      <c r="T1358" s="64"/>
      <c r="U1358" s="64"/>
      <c r="V1358" s="84"/>
      <c r="W1358" s="85"/>
      <c r="X1358" s="86"/>
      <c r="Y1358" s="86"/>
    </row>
    <row r="1359" spans="1:25">
      <c r="A1359" s="60"/>
      <c r="B1359" s="61"/>
      <c r="C1359" s="61"/>
      <c r="D1359" s="61"/>
      <c r="E1359" s="62"/>
      <c r="F1359" s="63"/>
      <c r="G1359" s="64"/>
      <c r="H1359" s="65"/>
      <c r="I1359" s="65"/>
      <c r="J1359" s="77"/>
      <c r="K1359" s="64"/>
      <c r="L1359" s="64"/>
      <c r="M1359" s="64"/>
      <c r="N1359" s="64"/>
      <c r="O1359" s="64"/>
      <c r="P1359" s="64"/>
      <c r="Q1359" s="64"/>
      <c r="R1359" s="83"/>
      <c r="S1359" s="83"/>
      <c r="T1359" s="64"/>
      <c r="U1359" s="64"/>
      <c r="V1359" s="84"/>
      <c r="W1359" s="85"/>
      <c r="X1359" s="86"/>
      <c r="Y1359" s="86"/>
    </row>
    <row r="1360" spans="1:25">
      <c r="A1360" s="60"/>
      <c r="B1360" s="61"/>
      <c r="C1360" s="61"/>
      <c r="D1360" s="61"/>
      <c r="E1360" s="62"/>
      <c r="F1360" s="63"/>
      <c r="G1360" s="64"/>
      <c r="H1360" s="65"/>
      <c r="I1360" s="65"/>
      <c r="J1360" s="77"/>
      <c r="K1360" s="64"/>
      <c r="L1360" s="64"/>
      <c r="M1360" s="64"/>
      <c r="N1360" s="64"/>
      <c r="O1360" s="64"/>
      <c r="P1360" s="64"/>
      <c r="Q1360" s="64"/>
      <c r="R1360" s="83"/>
      <c r="S1360" s="83"/>
      <c r="T1360" s="64"/>
      <c r="U1360" s="64"/>
      <c r="V1360" s="84"/>
      <c r="W1360" s="85"/>
      <c r="X1360" s="86"/>
      <c r="Y1360" s="86"/>
    </row>
    <row r="1361" spans="1:25">
      <c r="A1361" s="60"/>
      <c r="B1361" s="61"/>
      <c r="C1361" s="61"/>
      <c r="D1361" s="61"/>
      <c r="E1361" s="62"/>
      <c r="F1361" s="63"/>
      <c r="G1361" s="64"/>
      <c r="H1361" s="65"/>
      <c r="I1361" s="65"/>
      <c r="J1361" s="77"/>
      <c r="K1361" s="64"/>
      <c r="L1361" s="64"/>
      <c r="M1361" s="64"/>
      <c r="N1361" s="64"/>
      <c r="O1361" s="64"/>
      <c r="P1361" s="64"/>
      <c r="Q1361" s="64"/>
      <c r="R1361" s="83"/>
      <c r="S1361" s="83"/>
      <c r="T1361" s="64"/>
      <c r="U1361" s="64"/>
      <c r="V1361" s="84"/>
      <c r="W1361" s="85"/>
      <c r="X1361" s="86"/>
      <c r="Y1361" s="86"/>
    </row>
    <row r="1362" spans="1:25">
      <c r="A1362" s="60"/>
      <c r="B1362" s="61"/>
      <c r="C1362" s="61"/>
      <c r="D1362" s="61"/>
      <c r="E1362" s="62"/>
      <c r="F1362" s="63"/>
      <c r="G1362" s="64"/>
      <c r="H1362" s="65"/>
      <c r="I1362" s="65"/>
      <c r="J1362" s="77"/>
      <c r="K1362" s="64"/>
      <c r="L1362" s="64"/>
      <c r="M1362" s="64"/>
      <c r="N1362" s="64"/>
      <c r="O1362" s="64"/>
      <c r="P1362" s="64"/>
      <c r="Q1362" s="64"/>
      <c r="R1362" s="83"/>
      <c r="S1362" s="83"/>
      <c r="T1362" s="64"/>
      <c r="U1362" s="64"/>
      <c r="V1362" s="84"/>
      <c r="W1362" s="85"/>
      <c r="X1362" s="86"/>
      <c r="Y1362" s="86"/>
    </row>
    <row r="1363" spans="1:25">
      <c r="A1363" s="60"/>
      <c r="B1363" s="61"/>
      <c r="C1363" s="61"/>
      <c r="D1363" s="61"/>
      <c r="E1363" s="62"/>
      <c r="F1363" s="63"/>
      <c r="G1363" s="64"/>
      <c r="H1363" s="65"/>
      <c r="I1363" s="65"/>
      <c r="J1363" s="77"/>
      <c r="K1363" s="64"/>
      <c r="L1363" s="64"/>
      <c r="M1363" s="64"/>
      <c r="N1363" s="64"/>
      <c r="O1363" s="64"/>
      <c r="P1363" s="64"/>
      <c r="Q1363" s="64"/>
      <c r="R1363" s="83"/>
      <c r="S1363" s="83"/>
      <c r="T1363" s="64"/>
      <c r="U1363" s="64"/>
      <c r="V1363" s="84"/>
      <c r="W1363" s="85"/>
      <c r="X1363" s="86"/>
      <c r="Y1363" s="86"/>
    </row>
    <row r="1364" spans="1:25">
      <c r="A1364" s="60"/>
      <c r="B1364" s="61"/>
      <c r="C1364" s="61"/>
      <c r="D1364" s="61"/>
      <c r="E1364" s="62"/>
      <c r="F1364" s="63"/>
      <c r="G1364" s="64"/>
      <c r="H1364" s="65"/>
      <c r="I1364" s="65"/>
      <c r="J1364" s="77"/>
      <c r="K1364" s="64"/>
      <c r="L1364" s="64"/>
      <c r="M1364" s="64"/>
      <c r="N1364" s="64"/>
      <c r="O1364" s="64"/>
      <c r="P1364" s="64"/>
      <c r="Q1364" s="64"/>
      <c r="R1364" s="83"/>
      <c r="S1364" s="83"/>
      <c r="T1364" s="64"/>
      <c r="U1364" s="64"/>
      <c r="V1364" s="84"/>
      <c r="W1364" s="85"/>
      <c r="X1364" s="86"/>
      <c r="Y1364" s="86"/>
    </row>
    <row r="1365" spans="1:25">
      <c r="A1365" s="60"/>
      <c r="B1365" s="61"/>
      <c r="C1365" s="61"/>
      <c r="D1365" s="61"/>
      <c r="E1365" s="62"/>
      <c r="F1365" s="63"/>
      <c r="G1365" s="64"/>
      <c r="H1365" s="65"/>
      <c r="I1365" s="65"/>
      <c r="J1365" s="77"/>
      <c r="K1365" s="64"/>
      <c r="L1365" s="64"/>
      <c r="M1365" s="64"/>
      <c r="N1365" s="64"/>
      <c r="O1365" s="64"/>
      <c r="P1365" s="64"/>
      <c r="Q1365" s="64"/>
      <c r="R1365" s="83"/>
      <c r="S1365" s="83"/>
      <c r="T1365" s="64"/>
      <c r="U1365" s="64"/>
      <c r="V1365" s="84"/>
      <c r="W1365" s="85"/>
      <c r="X1365" s="86"/>
      <c r="Y1365" s="86"/>
    </row>
    <row r="1366" spans="1:25">
      <c r="A1366" s="60"/>
      <c r="B1366" s="61"/>
      <c r="C1366" s="61"/>
      <c r="D1366" s="61"/>
      <c r="E1366" s="62"/>
      <c r="F1366" s="63"/>
      <c r="G1366" s="64"/>
      <c r="H1366" s="65"/>
      <c r="I1366" s="65"/>
      <c r="J1366" s="77"/>
      <c r="K1366" s="64"/>
      <c r="L1366" s="64"/>
      <c r="M1366" s="64"/>
      <c r="N1366" s="64"/>
      <c r="O1366" s="64"/>
      <c r="P1366" s="64"/>
      <c r="Q1366" s="64"/>
      <c r="R1366" s="83"/>
      <c r="S1366" s="83"/>
      <c r="T1366" s="64"/>
      <c r="U1366" s="64"/>
      <c r="V1366" s="84"/>
      <c r="W1366" s="85"/>
      <c r="X1366" s="86"/>
      <c r="Y1366" s="86"/>
    </row>
    <row r="1367" spans="1:25">
      <c r="A1367" s="60"/>
      <c r="B1367" s="61"/>
      <c r="C1367" s="61"/>
      <c r="D1367" s="61"/>
      <c r="E1367" s="62"/>
      <c r="F1367" s="63"/>
      <c r="G1367" s="64"/>
      <c r="H1367" s="65"/>
      <c r="I1367" s="65"/>
      <c r="J1367" s="77"/>
      <c r="K1367" s="64"/>
      <c r="L1367" s="64"/>
      <c r="M1367" s="64"/>
      <c r="N1367" s="64"/>
      <c r="O1367" s="64"/>
      <c r="P1367" s="64"/>
      <c r="Q1367" s="64"/>
      <c r="R1367" s="83"/>
      <c r="S1367" s="83"/>
      <c r="T1367" s="64"/>
      <c r="U1367" s="64"/>
      <c r="V1367" s="84"/>
      <c r="W1367" s="85"/>
      <c r="X1367" s="86"/>
      <c r="Y1367" s="86"/>
    </row>
    <row r="1368" spans="1:25">
      <c r="A1368" s="60"/>
      <c r="B1368" s="61"/>
      <c r="C1368" s="61"/>
      <c r="D1368" s="61"/>
      <c r="E1368" s="62"/>
      <c r="F1368" s="63"/>
      <c r="G1368" s="64"/>
      <c r="H1368" s="65"/>
      <c r="I1368" s="65"/>
      <c r="J1368" s="77"/>
      <c r="K1368" s="64"/>
      <c r="L1368" s="64"/>
      <c r="M1368" s="64"/>
      <c r="N1368" s="64"/>
      <c r="O1368" s="64"/>
      <c r="P1368" s="64"/>
      <c r="Q1368" s="64"/>
      <c r="R1368" s="83"/>
      <c r="S1368" s="83"/>
      <c r="T1368" s="64"/>
      <c r="U1368" s="64"/>
      <c r="V1368" s="84"/>
      <c r="W1368" s="85"/>
      <c r="X1368" s="86"/>
      <c r="Y1368" s="86"/>
    </row>
    <row r="1369" spans="1:25">
      <c r="A1369" s="60"/>
      <c r="B1369" s="61"/>
      <c r="C1369" s="61"/>
      <c r="D1369" s="61"/>
      <c r="E1369" s="62"/>
      <c r="F1369" s="63"/>
      <c r="G1369" s="64"/>
      <c r="H1369" s="65"/>
      <c r="I1369" s="65"/>
      <c r="J1369" s="77"/>
      <c r="K1369" s="64"/>
      <c r="L1369" s="64"/>
      <c r="M1369" s="64"/>
      <c r="N1369" s="64"/>
      <c r="O1369" s="64"/>
      <c r="P1369" s="64"/>
      <c r="Q1369" s="64"/>
      <c r="R1369" s="83"/>
      <c r="S1369" s="83"/>
      <c r="T1369" s="64"/>
      <c r="U1369" s="64"/>
      <c r="V1369" s="84"/>
      <c r="W1369" s="85"/>
      <c r="X1369" s="86"/>
      <c r="Y1369" s="86"/>
    </row>
    <row r="1370" spans="1:25">
      <c r="A1370" s="60"/>
      <c r="B1370" s="61"/>
      <c r="C1370" s="61"/>
      <c r="D1370" s="61"/>
      <c r="E1370" s="62"/>
      <c r="F1370" s="63"/>
      <c r="G1370" s="64"/>
      <c r="H1370" s="65"/>
      <c r="I1370" s="65"/>
      <c r="J1370" s="77"/>
      <c r="K1370" s="64"/>
      <c r="L1370" s="64"/>
      <c r="M1370" s="64"/>
      <c r="N1370" s="64"/>
      <c r="O1370" s="64"/>
      <c r="P1370" s="64"/>
      <c r="Q1370" s="64"/>
      <c r="R1370" s="83"/>
      <c r="S1370" s="83"/>
      <c r="T1370" s="64"/>
      <c r="U1370" s="64"/>
      <c r="V1370" s="84"/>
      <c r="W1370" s="85"/>
      <c r="X1370" s="86"/>
      <c r="Y1370" s="86"/>
    </row>
    <row r="1371" spans="1:25">
      <c r="A1371" s="60"/>
      <c r="B1371" s="61"/>
      <c r="C1371" s="61"/>
      <c r="D1371" s="61"/>
      <c r="E1371" s="62"/>
      <c r="F1371" s="63"/>
      <c r="G1371" s="64"/>
      <c r="H1371" s="65"/>
      <c r="I1371" s="65"/>
      <c r="J1371" s="77"/>
      <c r="K1371" s="64"/>
      <c r="L1371" s="64"/>
      <c r="M1371" s="64"/>
      <c r="N1371" s="64"/>
      <c r="O1371" s="64"/>
      <c r="P1371" s="64"/>
      <c r="Q1371" s="64"/>
      <c r="R1371" s="83"/>
      <c r="S1371" s="83"/>
      <c r="T1371" s="64"/>
      <c r="U1371" s="64"/>
      <c r="V1371" s="84"/>
      <c r="W1371" s="85"/>
      <c r="X1371" s="86"/>
      <c r="Y1371" s="86"/>
    </row>
    <row r="1372" spans="1:25">
      <c r="A1372" s="60"/>
      <c r="B1372" s="61"/>
      <c r="C1372" s="61"/>
      <c r="D1372" s="61"/>
      <c r="E1372" s="62"/>
      <c r="F1372" s="63"/>
      <c r="G1372" s="64"/>
      <c r="H1372" s="65"/>
      <c r="I1372" s="65"/>
      <c r="J1372" s="77"/>
      <c r="K1372" s="64"/>
      <c r="L1372" s="64"/>
      <c r="M1372" s="64"/>
      <c r="N1372" s="64"/>
      <c r="O1372" s="64"/>
      <c r="P1372" s="64"/>
      <c r="Q1372" s="64"/>
      <c r="R1372" s="83"/>
      <c r="S1372" s="83"/>
      <c r="T1372" s="64"/>
      <c r="U1372" s="64"/>
      <c r="V1372" s="84"/>
      <c r="W1372" s="85"/>
      <c r="X1372" s="86"/>
      <c r="Y1372" s="86"/>
    </row>
    <row r="1373" spans="1:25">
      <c r="A1373" s="60"/>
      <c r="B1373" s="61"/>
      <c r="C1373" s="61"/>
      <c r="D1373" s="61"/>
      <c r="E1373" s="62"/>
      <c r="F1373" s="63"/>
      <c r="G1373" s="64"/>
      <c r="H1373" s="65"/>
      <c r="I1373" s="65"/>
      <c r="J1373" s="77"/>
      <c r="K1373" s="64"/>
      <c r="L1373" s="64"/>
      <c r="M1373" s="64"/>
      <c r="N1373" s="64"/>
      <c r="O1373" s="64"/>
      <c r="P1373" s="64"/>
      <c r="Q1373" s="64"/>
      <c r="R1373" s="83"/>
      <c r="S1373" s="83"/>
      <c r="T1373" s="64"/>
      <c r="U1373" s="64"/>
      <c r="V1373" s="84"/>
      <c r="W1373" s="85"/>
      <c r="X1373" s="86"/>
      <c r="Y1373" s="86"/>
    </row>
    <row r="1374" spans="1:25">
      <c r="A1374" s="60"/>
      <c r="B1374" s="61"/>
      <c r="C1374" s="61"/>
      <c r="D1374" s="61"/>
      <c r="E1374" s="62"/>
      <c r="F1374" s="63"/>
      <c r="G1374" s="64"/>
      <c r="H1374" s="65"/>
      <c r="I1374" s="65"/>
      <c r="J1374" s="77"/>
      <c r="K1374" s="64"/>
      <c r="L1374" s="64"/>
      <c r="M1374" s="64"/>
      <c r="N1374" s="64"/>
      <c r="O1374" s="64"/>
      <c r="P1374" s="64"/>
      <c r="Q1374" s="64"/>
      <c r="R1374" s="83"/>
      <c r="S1374" s="83"/>
      <c r="T1374" s="64"/>
      <c r="U1374" s="64"/>
      <c r="V1374" s="84"/>
      <c r="W1374" s="85"/>
      <c r="X1374" s="86"/>
      <c r="Y1374" s="86"/>
    </row>
    <row r="1375" spans="1:25">
      <c r="A1375" s="60"/>
      <c r="B1375" s="61"/>
      <c r="C1375" s="61"/>
      <c r="D1375" s="61"/>
      <c r="E1375" s="62"/>
      <c r="F1375" s="63"/>
      <c r="G1375" s="64"/>
      <c r="H1375" s="65"/>
      <c r="I1375" s="65"/>
      <c r="J1375" s="77"/>
      <c r="K1375" s="64"/>
      <c r="L1375" s="64"/>
      <c r="M1375" s="64"/>
      <c r="N1375" s="64"/>
      <c r="O1375" s="64"/>
      <c r="P1375" s="64"/>
      <c r="Q1375" s="64"/>
      <c r="R1375" s="83"/>
      <c r="S1375" s="83"/>
      <c r="T1375" s="64"/>
      <c r="U1375" s="64"/>
      <c r="V1375" s="84"/>
      <c r="W1375" s="85"/>
      <c r="X1375" s="86"/>
      <c r="Y1375" s="86"/>
    </row>
    <row r="1376" spans="1:25">
      <c r="A1376" s="60"/>
      <c r="B1376" s="61"/>
      <c r="C1376" s="61"/>
      <c r="D1376" s="61"/>
      <c r="E1376" s="62"/>
      <c r="F1376" s="63"/>
      <c r="G1376" s="64"/>
      <c r="H1376" s="65"/>
      <c r="I1376" s="65"/>
      <c r="J1376" s="77"/>
      <c r="K1376" s="64"/>
      <c r="L1376" s="64"/>
      <c r="M1376" s="64"/>
      <c r="N1376" s="64"/>
      <c r="O1376" s="64"/>
      <c r="P1376" s="64"/>
      <c r="Q1376" s="64"/>
      <c r="R1376" s="83"/>
      <c r="S1376" s="83"/>
      <c r="T1376" s="64"/>
      <c r="U1376" s="64"/>
      <c r="V1376" s="84"/>
      <c r="W1376" s="85"/>
      <c r="X1376" s="86"/>
      <c r="Y1376" s="86"/>
    </row>
    <row r="1377" spans="1:25">
      <c r="A1377" s="60"/>
      <c r="B1377" s="61"/>
      <c r="C1377" s="61"/>
      <c r="D1377" s="61"/>
      <c r="E1377" s="62"/>
      <c r="F1377" s="63"/>
      <c r="G1377" s="64"/>
      <c r="H1377" s="65"/>
      <c r="I1377" s="65"/>
      <c r="J1377" s="77"/>
      <c r="K1377" s="64"/>
      <c r="L1377" s="64"/>
      <c r="M1377" s="64"/>
      <c r="N1377" s="64"/>
      <c r="O1377" s="64"/>
      <c r="P1377" s="64"/>
      <c r="Q1377" s="64"/>
      <c r="R1377" s="83"/>
      <c r="S1377" s="83"/>
      <c r="T1377" s="64"/>
      <c r="U1377" s="64"/>
      <c r="V1377" s="84"/>
      <c r="W1377" s="85"/>
      <c r="X1377" s="86"/>
      <c r="Y1377" s="86"/>
    </row>
    <row r="1378" spans="1:25">
      <c r="A1378" s="60"/>
      <c r="B1378" s="61"/>
      <c r="C1378" s="61"/>
      <c r="D1378" s="61"/>
      <c r="E1378" s="62"/>
      <c r="F1378" s="63"/>
      <c r="G1378" s="64"/>
      <c r="H1378" s="65"/>
      <c r="I1378" s="65"/>
      <c r="J1378" s="77"/>
      <c r="K1378" s="64"/>
      <c r="L1378" s="64"/>
      <c r="M1378" s="64"/>
      <c r="N1378" s="64"/>
      <c r="O1378" s="64"/>
      <c r="P1378" s="64"/>
      <c r="Q1378" s="64"/>
      <c r="R1378" s="83"/>
      <c r="S1378" s="83"/>
      <c r="T1378" s="64"/>
      <c r="U1378" s="64"/>
      <c r="V1378" s="84"/>
      <c r="W1378" s="85"/>
      <c r="X1378" s="86"/>
      <c r="Y1378" s="86"/>
    </row>
    <row r="1379" spans="1:25">
      <c r="A1379" s="60"/>
      <c r="B1379" s="61"/>
      <c r="C1379" s="61"/>
      <c r="D1379" s="61"/>
      <c r="E1379" s="62"/>
      <c r="F1379" s="63"/>
      <c r="G1379" s="64"/>
      <c r="H1379" s="65"/>
      <c r="I1379" s="65"/>
      <c r="J1379" s="77"/>
      <c r="K1379" s="64"/>
      <c r="L1379" s="64"/>
      <c r="M1379" s="64"/>
      <c r="N1379" s="64"/>
      <c r="O1379" s="64"/>
      <c r="P1379" s="64"/>
      <c r="Q1379" s="64"/>
      <c r="R1379" s="83"/>
      <c r="S1379" s="83"/>
      <c r="T1379" s="64"/>
      <c r="U1379" s="64"/>
      <c r="V1379" s="84"/>
      <c r="W1379" s="85"/>
      <c r="X1379" s="86"/>
      <c r="Y1379" s="86"/>
    </row>
    <row r="1380" spans="1:25">
      <c r="A1380" s="60"/>
      <c r="B1380" s="61"/>
      <c r="C1380" s="61"/>
      <c r="D1380" s="61"/>
      <c r="E1380" s="62"/>
      <c r="F1380" s="63"/>
      <c r="G1380" s="64"/>
      <c r="H1380" s="65"/>
      <c r="I1380" s="65"/>
      <c r="J1380" s="77"/>
      <c r="K1380" s="64"/>
      <c r="L1380" s="64"/>
      <c r="M1380" s="64"/>
      <c r="N1380" s="64"/>
      <c r="O1380" s="64"/>
      <c r="P1380" s="64"/>
      <c r="Q1380" s="64"/>
      <c r="R1380" s="83"/>
      <c r="S1380" s="83"/>
      <c r="T1380" s="64"/>
      <c r="U1380" s="64"/>
      <c r="V1380" s="84"/>
      <c r="W1380" s="85"/>
      <c r="X1380" s="86"/>
      <c r="Y1380" s="86"/>
    </row>
    <row r="1381" spans="1:25">
      <c r="A1381" s="60"/>
      <c r="B1381" s="61"/>
      <c r="C1381" s="61"/>
      <c r="D1381" s="61"/>
      <c r="E1381" s="62"/>
      <c r="F1381" s="63"/>
      <c r="G1381" s="64"/>
      <c r="H1381" s="65"/>
      <c r="I1381" s="65"/>
      <c r="J1381" s="77"/>
      <c r="K1381" s="64"/>
      <c r="L1381" s="64"/>
      <c r="M1381" s="64"/>
      <c r="N1381" s="64"/>
      <c r="O1381" s="64"/>
      <c r="P1381" s="64"/>
      <c r="Q1381" s="64"/>
      <c r="R1381" s="83"/>
      <c r="S1381" s="83"/>
      <c r="T1381" s="64"/>
      <c r="U1381" s="64"/>
      <c r="V1381" s="84"/>
      <c r="W1381" s="85"/>
      <c r="X1381" s="86"/>
      <c r="Y1381" s="86"/>
    </row>
    <row r="1382" spans="1:25">
      <c r="A1382" s="60"/>
      <c r="B1382" s="61"/>
      <c r="C1382" s="61"/>
      <c r="D1382" s="61"/>
      <c r="E1382" s="62"/>
      <c r="F1382" s="63"/>
      <c r="G1382" s="64"/>
      <c r="H1382" s="65"/>
      <c r="I1382" s="65"/>
      <c r="J1382" s="77"/>
      <c r="K1382" s="64"/>
      <c r="L1382" s="64"/>
      <c r="M1382" s="64"/>
      <c r="N1382" s="64"/>
      <c r="O1382" s="64"/>
      <c r="P1382" s="64"/>
      <c r="Q1382" s="64"/>
      <c r="R1382" s="83"/>
      <c r="S1382" s="83"/>
      <c r="T1382" s="64"/>
      <c r="U1382" s="64"/>
      <c r="V1382" s="84"/>
      <c r="W1382" s="85"/>
      <c r="X1382" s="86"/>
      <c r="Y1382" s="86"/>
    </row>
    <row r="1383" spans="1:25">
      <c r="A1383" s="60"/>
      <c r="B1383" s="61"/>
      <c r="C1383" s="61"/>
      <c r="D1383" s="61"/>
      <c r="E1383" s="62"/>
      <c r="F1383" s="63"/>
      <c r="G1383" s="64"/>
      <c r="H1383" s="65"/>
      <c r="I1383" s="65"/>
      <c r="J1383" s="77"/>
      <c r="K1383" s="64"/>
      <c r="L1383" s="64"/>
      <c r="M1383" s="64"/>
      <c r="N1383" s="64"/>
      <c r="O1383" s="64"/>
      <c r="P1383" s="64"/>
      <c r="Q1383" s="64"/>
      <c r="R1383" s="83"/>
      <c r="S1383" s="83"/>
      <c r="T1383" s="64"/>
      <c r="U1383" s="64"/>
      <c r="V1383" s="84"/>
      <c r="W1383" s="85"/>
      <c r="X1383" s="86"/>
      <c r="Y1383" s="86"/>
    </row>
    <row r="1384" spans="1:25">
      <c r="A1384" s="60"/>
      <c r="B1384" s="61"/>
      <c r="C1384" s="61"/>
      <c r="D1384" s="61"/>
      <c r="E1384" s="62"/>
      <c r="F1384" s="63"/>
      <c r="G1384" s="64"/>
      <c r="H1384" s="65"/>
      <c r="I1384" s="65"/>
      <c r="J1384" s="77"/>
      <c r="K1384" s="64"/>
      <c r="L1384" s="64"/>
      <c r="M1384" s="64"/>
      <c r="N1384" s="64"/>
      <c r="O1384" s="64"/>
      <c r="P1384" s="64"/>
      <c r="Q1384" s="64"/>
      <c r="R1384" s="83"/>
      <c r="S1384" s="83"/>
      <c r="T1384" s="64"/>
      <c r="U1384" s="64"/>
      <c r="V1384" s="84"/>
      <c r="W1384" s="85"/>
      <c r="X1384" s="86"/>
      <c r="Y1384" s="86"/>
    </row>
    <row r="1385" spans="1:25">
      <c r="A1385" s="60"/>
      <c r="B1385" s="61"/>
      <c r="C1385" s="61"/>
      <c r="D1385" s="61"/>
      <c r="E1385" s="62"/>
      <c r="F1385" s="63"/>
      <c r="G1385" s="64"/>
      <c r="H1385" s="65"/>
      <c r="I1385" s="65"/>
      <c r="J1385" s="77"/>
      <c r="K1385" s="64"/>
      <c r="L1385" s="64"/>
      <c r="M1385" s="64"/>
      <c r="N1385" s="64"/>
      <c r="O1385" s="64"/>
      <c r="P1385" s="64"/>
      <c r="Q1385" s="64"/>
      <c r="R1385" s="83"/>
      <c r="S1385" s="83"/>
      <c r="T1385" s="64"/>
      <c r="U1385" s="64"/>
      <c r="V1385" s="84"/>
      <c r="W1385" s="85"/>
      <c r="X1385" s="86"/>
      <c r="Y1385" s="86"/>
    </row>
    <row r="1386" spans="1:25">
      <c r="A1386" s="60"/>
      <c r="B1386" s="61"/>
      <c r="C1386" s="61"/>
      <c r="D1386" s="61"/>
      <c r="E1386" s="62"/>
      <c r="F1386" s="63"/>
      <c r="G1386" s="64"/>
      <c r="H1386" s="65"/>
      <c r="I1386" s="65"/>
      <c r="J1386" s="77"/>
      <c r="K1386" s="64"/>
      <c r="L1386" s="64"/>
      <c r="M1386" s="64"/>
      <c r="N1386" s="64"/>
      <c r="O1386" s="64"/>
      <c r="P1386" s="64"/>
      <c r="Q1386" s="64"/>
      <c r="R1386" s="83"/>
      <c r="S1386" s="83"/>
      <c r="T1386" s="64"/>
      <c r="U1386" s="64"/>
      <c r="V1386" s="84"/>
      <c r="W1386" s="85"/>
      <c r="X1386" s="86"/>
      <c r="Y1386" s="86"/>
    </row>
    <row r="1387" spans="1:25">
      <c r="A1387" s="60"/>
      <c r="B1387" s="61"/>
      <c r="C1387" s="61"/>
      <c r="D1387" s="61"/>
      <c r="E1387" s="62"/>
      <c r="F1387" s="63"/>
      <c r="G1387" s="64"/>
      <c r="H1387" s="65"/>
      <c r="I1387" s="65"/>
      <c r="J1387" s="77"/>
      <c r="K1387" s="64"/>
      <c r="L1387" s="64"/>
      <c r="M1387" s="64"/>
      <c r="N1387" s="64"/>
      <c r="O1387" s="64"/>
      <c r="P1387" s="64"/>
      <c r="Q1387" s="64"/>
      <c r="R1387" s="83"/>
      <c r="S1387" s="83"/>
      <c r="T1387" s="64"/>
      <c r="U1387" s="64"/>
      <c r="V1387" s="84"/>
      <c r="W1387" s="85"/>
      <c r="X1387" s="86"/>
      <c r="Y1387" s="86"/>
    </row>
    <row r="1388" spans="1:25">
      <c r="A1388" s="60"/>
      <c r="B1388" s="61"/>
      <c r="C1388" s="61"/>
      <c r="D1388" s="61"/>
      <c r="E1388" s="62"/>
      <c r="F1388" s="63"/>
      <c r="G1388" s="64"/>
      <c r="H1388" s="65"/>
      <c r="I1388" s="65"/>
      <c r="J1388" s="77"/>
      <c r="K1388" s="64"/>
      <c r="L1388" s="64"/>
      <c r="M1388" s="64"/>
      <c r="N1388" s="64"/>
      <c r="O1388" s="64"/>
      <c r="P1388" s="64"/>
      <c r="Q1388" s="64"/>
      <c r="R1388" s="83"/>
      <c r="S1388" s="83"/>
      <c r="T1388" s="64"/>
      <c r="U1388" s="64"/>
      <c r="V1388" s="84"/>
      <c r="W1388" s="85"/>
      <c r="X1388" s="86"/>
      <c r="Y1388" s="86"/>
    </row>
    <row r="1389" spans="1:25">
      <c r="A1389" s="60"/>
      <c r="B1389" s="61"/>
      <c r="C1389" s="61"/>
      <c r="D1389" s="61"/>
      <c r="E1389" s="62"/>
      <c r="F1389" s="63"/>
      <c r="G1389" s="64"/>
      <c r="H1389" s="65"/>
      <c r="I1389" s="65"/>
      <c r="J1389" s="77"/>
      <c r="K1389" s="64"/>
      <c r="L1389" s="64"/>
      <c r="M1389" s="64"/>
      <c r="N1389" s="64"/>
      <c r="O1389" s="64"/>
      <c r="P1389" s="64"/>
      <c r="Q1389" s="64"/>
      <c r="R1389" s="83"/>
      <c r="S1389" s="83"/>
      <c r="T1389" s="64"/>
      <c r="U1389" s="64"/>
      <c r="V1389" s="84"/>
      <c r="W1389" s="85"/>
      <c r="X1389" s="86"/>
      <c r="Y1389" s="86"/>
    </row>
    <row r="1390" spans="1:25">
      <c r="A1390" s="60"/>
      <c r="B1390" s="61"/>
      <c r="C1390" s="61"/>
      <c r="D1390" s="61"/>
      <c r="E1390" s="62"/>
      <c r="F1390" s="63"/>
      <c r="G1390" s="64"/>
      <c r="H1390" s="65"/>
      <c r="I1390" s="65"/>
      <c r="J1390" s="77"/>
      <c r="K1390" s="64"/>
      <c r="L1390" s="64"/>
      <c r="M1390" s="64"/>
      <c r="N1390" s="64"/>
      <c r="O1390" s="64"/>
      <c r="P1390" s="64"/>
      <c r="Q1390" s="64"/>
      <c r="R1390" s="83"/>
      <c r="S1390" s="83"/>
      <c r="T1390" s="64"/>
      <c r="U1390" s="64"/>
      <c r="V1390" s="84"/>
      <c r="W1390" s="85"/>
      <c r="X1390" s="86"/>
      <c r="Y1390" s="86"/>
    </row>
    <row r="1391" spans="1:25">
      <c r="A1391" s="60"/>
      <c r="B1391" s="61"/>
      <c r="C1391" s="61"/>
      <c r="D1391" s="61"/>
      <c r="E1391" s="62"/>
      <c r="F1391" s="63"/>
      <c r="G1391" s="64"/>
      <c r="H1391" s="65"/>
      <c r="I1391" s="65"/>
      <c r="J1391" s="77"/>
      <c r="K1391" s="64"/>
      <c r="L1391" s="64"/>
      <c r="M1391" s="64"/>
      <c r="N1391" s="64"/>
      <c r="O1391" s="64"/>
      <c r="P1391" s="64"/>
      <c r="Q1391" s="64"/>
      <c r="R1391" s="83"/>
      <c r="S1391" s="83"/>
      <c r="T1391" s="64"/>
      <c r="U1391" s="64"/>
      <c r="V1391" s="84"/>
      <c r="W1391" s="85"/>
      <c r="X1391" s="86"/>
      <c r="Y1391" s="86"/>
    </row>
    <row r="1392" spans="1:25">
      <c r="A1392" s="60"/>
      <c r="B1392" s="61"/>
      <c r="C1392" s="61"/>
      <c r="D1392" s="61"/>
      <c r="E1392" s="62"/>
      <c r="F1392" s="63"/>
      <c r="G1392" s="64"/>
      <c r="H1392" s="65"/>
      <c r="I1392" s="65"/>
      <c r="J1392" s="77"/>
      <c r="K1392" s="64"/>
      <c r="L1392" s="64"/>
      <c r="M1392" s="64"/>
      <c r="N1392" s="64"/>
      <c r="O1392" s="64"/>
      <c r="P1392" s="64"/>
      <c r="Q1392" s="64"/>
      <c r="R1392" s="83"/>
      <c r="S1392" s="83"/>
      <c r="T1392" s="64"/>
      <c r="U1392" s="64"/>
      <c r="V1392" s="84"/>
      <c r="W1392" s="85"/>
      <c r="X1392" s="86"/>
      <c r="Y1392" s="86"/>
    </row>
    <row r="1393" spans="1:25">
      <c r="A1393" s="60"/>
      <c r="B1393" s="61"/>
      <c r="C1393" s="61"/>
      <c r="D1393" s="61"/>
      <c r="E1393" s="62"/>
      <c r="F1393" s="63"/>
      <c r="G1393" s="64"/>
      <c r="H1393" s="65"/>
      <c r="I1393" s="65"/>
      <c r="J1393" s="77"/>
      <c r="K1393" s="64"/>
      <c r="L1393" s="64"/>
      <c r="M1393" s="64"/>
      <c r="N1393" s="64"/>
      <c r="O1393" s="64"/>
      <c r="P1393" s="64"/>
      <c r="Q1393" s="64"/>
      <c r="R1393" s="83"/>
      <c r="S1393" s="83"/>
      <c r="T1393" s="64"/>
      <c r="U1393" s="64"/>
      <c r="V1393" s="84"/>
      <c r="W1393" s="85"/>
      <c r="X1393" s="86"/>
      <c r="Y1393" s="86"/>
    </row>
    <row r="1394" spans="1:25">
      <c r="A1394" s="60"/>
      <c r="B1394" s="61"/>
      <c r="C1394" s="61"/>
      <c r="D1394" s="61"/>
      <c r="E1394" s="62"/>
      <c r="F1394" s="63"/>
      <c r="G1394" s="64"/>
      <c r="H1394" s="65"/>
      <c r="I1394" s="65"/>
      <c r="J1394" s="77"/>
      <c r="K1394" s="64"/>
      <c r="L1394" s="64"/>
      <c r="M1394" s="64"/>
      <c r="N1394" s="64"/>
      <c r="O1394" s="64"/>
      <c r="P1394" s="64"/>
      <c r="Q1394" s="64"/>
      <c r="R1394" s="83"/>
      <c r="S1394" s="83"/>
      <c r="T1394" s="64"/>
      <c r="U1394" s="64"/>
      <c r="V1394" s="84"/>
      <c r="W1394" s="85"/>
      <c r="X1394" s="86"/>
      <c r="Y1394" s="86"/>
    </row>
    <row r="1395" spans="1:25">
      <c r="A1395" s="60"/>
      <c r="B1395" s="61"/>
      <c r="C1395" s="61"/>
      <c r="D1395" s="61"/>
      <c r="E1395" s="62"/>
      <c r="F1395" s="63"/>
      <c r="G1395" s="64"/>
      <c r="H1395" s="65"/>
      <c r="I1395" s="65"/>
      <c r="J1395" s="77"/>
      <c r="K1395" s="64"/>
      <c r="L1395" s="64"/>
      <c r="M1395" s="64"/>
      <c r="N1395" s="64"/>
      <c r="O1395" s="64"/>
      <c r="P1395" s="64"/>
      <c r="Q1395" s="64"/>
      <c r="R1395" s="83"/>
      <c r="S1395" s="83"/>
      <c r="T1395" s="64"/>
      <c r="U1395" s="64"/>
      <c r="V1395" s="84"/>
      <c r="W1395" s="85"/>
      <c r="X1395" s="86"/>
      <c r="Y1395" s="86"/>
    </row>
    <row r="1396" spans="1:25">
      <c r="A1396" s="60"/>
      <c r="B1396" s="61"/>
      <c r="C1396" s="61"/>
      <c r="D1396" s="61"/>
      <c r="E1396" s="62"/>
      <c r="F1396" s="63"/>
      <c r="G1396" s="64"/>
      <c r="H1396" s="65"/>
      <c r="I1396" s="65"/>
      <c r="J1396" s="77"/>
      <c r="K1396" s="64"/>
      <c r="L1396" s="64"/>
      <c r="M1396" s="64"/>
      <c r="N1396" s="64"/>
      <c r="O1396" s="64"/>
      <c r="P1396" s="64"/>
      <c r="Q1396" s="64"/>
      <c r="R1396" s="83"/>
      <c r="S1396" s="83"/>
      <c r="T1396" s="64"/>
      <c r="U1396" s="64"/>
      <c r="V1396" s="84"/>
      <c r="W1396" s="85"/>
      <c r="X1396" s="86"/>
      <c r="Y1396" s="86"/>
    </row>
    <row r="1397" spans="1:25">
      <c r="A1397" s="60"/>
      <c r="B1397" s="61"/>
      <c r="C1397" s="61"/>
      <c r="D1397" s="61"/>
      <c r="E1397" s="62"/>
      <c r="F1397" s="63"/>
      <c r="G1397" s="64"/>
      <c r="H1397" s="65"/>
      <c r="I1397" s="65"/>
      <c r="J1397" s="77"/>
      <c r="K1397" s="64"/>
      <c r="L1397" s="64"/>
      <c r="M1397" s="64"/>
      <c r="N1397" s="64"/>
      <c r="O1397" s="64"/>
      <c r="P1397" s="64"/>
      <c r="Q1397" s="64"/>
      <c r="R1397" s="83"/>
      <c r="S1397" s="83"/>
      <c r="T1397" s="64"/>
      <c r="U1397" s="64"/>
      <c r="V1397" s="84"/>
      <c r="W1397" s="85"/>
      <c r="X1397" s="86"/>
      <c r="Y1397" s="86"/>
    </row>
    <row r="1398" spans="1:25">
      <c r="A1398" s="60"/>
      <c r="B1398" s="61"/>
      <c r="C1398" s="61"/>
      <c r="D1398" s="61"/>
      <c r="E1398" s="62"/>
      <c r="F1398" s="63"/>
      <c r="G1398" s="64"/>
      <c r="H1398" s="65"/>
      <c r="I1398" s="65"/>
      <c r="J1398" s="77"/>
      <c r="K1398" s="64"/>
      <c r="L1398" s="64"/>
      <c r="M1398" s="64"/>
      <c r="N1398" s="64"/>
      <c r="O1398" s="64"/>
      <c r="P1398" s="64"/>
      <c r="Q1398" s="64"/>
      <c r="R1398" s="83"/>
      <c r="S1398" s="83"/>
      <c r="T1398" s="64"/>
      <c r="U1398" s="64"/>
      <c r="V1398" s="84"/>
      <c r="W1398" s="85"/>
      <c r="X1398" s="86"/>
      <c r="Y1398" s="86"/>
    </row>
    <row r="1399" spans="1:25">
      <c r="A1399" s="60"/>
      <c r="B1399" s="61"/>
      <c r="C1399" s="61"/>
      <c r="D1399" s="61"/>
      <c r="E1399" s="62"/>
      <c r="F1399" s="63"/>
      <c r="G1399" s="64"/>
      <c r="H1399" s="65"/>
      <c r="I1399" s="65"/>
      <c r="J1399" s="77"/>
      <c r="K1399" s="64"/>
      <c r="L1399" s="64"/>
      <c r="M1399" s="64"/>
      <c r="N1399" s="64"/>
      <c r="O1399" s="64"/>
      <c r="P1399" s="64"/>
      <c r="Q1399" s="64"/>
      <c r="R1399" s="83"/>
      <c r="S1399" s="83"/>
      <c r="T1399" s="64"/>
      <c r="U1399" s="64"/>
      <c r="V1399" s="84"/>
      <c r="W1399" s="85"/>
      <c r="X1399" s="86"/>
      <c r="Y1399" s="86"/>
    </row>
    <row r="1400" spans="1:25">
      <c r="A1400" s="60"/>
      <c r="B1400" s="61"/>
      <c r="C1400" s="61"/>
      <c r="D1400" s="61"/>
      <c r="E1400" s="62"/>
      <c r="F1400" s="63"/>
      <c r="G1400" s="64"/>
      <c r="H1400" s="65"/>
      <c r="I1400" s="65"/>
      <c r="J1400" s="77"/>
      <c r="K1400" s="64"/>
      <c r="L1400" s="64"/>
      <c r="M1400" s="64"/>
      <c r="N1400" s="64"/>
      <c r="O1400" s="64"/>
      <c r="P1400" s="64"/>
      <c r="Q1400" s="64"/>
      <c r="R1400" s="83"/>
      <c r="S1400" s="83"/>
      <c r="T1400" s="64"/>
      <c r="U1400" s="64"/>
      <c r="V1400" s="84"/>
      <c r="W1400" s="85"/>
      <c r="X1400" s="86"/>
      <c r="Y1400" s="86"/>
    </row>
    <row r="1401" spans="1:25">
      <c r="A1401" s="60"/>
      <c r="B1401" s="61"/>
      <c r="C1401" s="61"/>
      <c r="D1401" s="61"/>
      <c r="E1401" s="62"/>
      <c r="F1401" s="63"/>
      <c r="G1401" s="64"/>
      <c r="H1401" s="65"/>
      <c r="I1401" s="65"/>
      <c r="J1401" s="77"/>
      <c r="K1401" s="64"/>
      <c r="L1401" s="64"/>
      <c r="M1401" s="64"/>
      <c r="N1401" s="64"/>
      <c r="O1401" s="64"/>
      <c r="P1401" s="64"/>
      <c r="Q1401" s="64"/>
      <c r="R1401" s="83"/>
      <c r="S1401" s="83"/>
      <c r="T1401" s="64"/>
      <c r="U1401" s="64"/>
      <c r="V1401" s="84"/>
      <c r="W1401" s="85"/>
      <c r="X1401" s="86"/>
      <c r="Y1401" s="86"/>
    </row>
    <row r="1402" spans="1:25">
      <c r="A1402" s="60"/>
      <c r="B1402" s="61"/>
      <c r="C1402" s="61"/>
      <c r="D1402" s="61"/>
      <c r="E1402" s="62"/>
      <c r="F1402" s="63"/>
      <c r="G1402" s="64"/>
      <c r="H1402" s="65"/>
      <c r="I1402" s="65"/>
      <c r="J1402" s="77"/>
      <c r="K1402" s="64"/>
      <c r="L1402" s="64"/>
      <c r="M1402" s="64"/>
      <c r="N1402" s="64"/>
      <c r="O1402" s="64"/>
      <c r="P1402" s="64"/>
      <c r="Q1402" s="64"/>
      <c r="R1402" s="83"/>
      <c r="S1402" s="83"/>
      <c r="T1402" s="64"/>
      <c r="U1402" s="64"/>
      <c r="V1402" s="84"/>
      <c r="W1402" s="85"/>
      <c r="X1402" s="86"/>
      <c r="Y1402" s="86"/>
    </row>
    <row r="1403" spans="1:25">
      <c r="A1403" s="60"/>
      <c r="B1403" s="61"/>
      <c r="C1403" s="61"/>
      <c r="D1403" s="61"/>
      <c r="E1403" s="62"/>
      <c r="F1403" s="63"/>
      <c r="G1403" s="64"/>
      <c r="H1403" s="65"/>
      <c r="I1403" s="65"/>
      <c r="J1403" s="77"/>
      <c r="K1403" s="64"/>
      <c r="L1403" s="64"/>
      <c r="M1403" s="64"/>
      <c r="N1403" s="64"/>
      <c r="O1403" s="64"/>
      <c r="P1403" s="64"/>
      <c r="Q1403" s="64"/>
      <c r="R1403" s="83"/>
      <c r="S1403" s="83"/>
      <c r="T1403" s="64"/>
      <c r="U1403" s="64"/>
      <c r="V1403" s="84"/>
      <c r="W1403" s="85"/>
      <c r="X1403" s="86"/>
      <c r="Y1403" s="86"/>
    </row>
    <row r="1404" spans="1:25">
      <c r="A1404" s="60"/>
      <c r="B1404" s="61"/>
      <c r="C1404" s="61"/>
      <c r="D1404" s="61"/>
      <c r="E1404" s="62"/>
      <c r="F1404" s="63"/>
      <c r="G1404" s="64"/>
      <c r="H1404" s="65"/>
      <c r="I1404" s="65"/>
      <c r="J1404" s="77"/>
      <c r="K1404" s="64"/>
      <c r="L1404" s="64"/>
      <c r="M1404" s="64"/>
      <c r="N1404" s="64"/>
      <c r="O1404" s="64"/>
      <c r="P1404" s="64"/>
      <c r="Q1404" s="64"/>
      <c r="R1404" s="83"/>
      <c r="S1404" s="83"/>
      <c r="T1404" s="64"/>
      <c r="U1404" s="64"/>
      <c r="V1404" s="84"/>
      <c r="W1404" s="85"/>
      <c r="X1404" s="86"/>
      <c r="Y1404" s="86"/>
    </row>
    <row r="1405" spans="1:25">
      <c r="A1405" s="60"/>
      <c r="B1405" s="61"/>
      <c r="C1405" s="61"/>
      <c r="D1405" s="61"/>
      <c r="E1405" s="62"/>
      <c r="F1405" s="63"/>
      <c r="G1405" s="64"/>
      <c r="H1405" s="65"/>
      <c r="I1405" s="65"/>
      <c r="J1405" s="77"/>
      <c r="K1405" s="64"/>
      <c r="L1405" s="64"/>
      <c r="M1405" s="64"/>
      <c r="N1405" s="64"/>
      <c r="O1405" s="64"/>
      <c r="P1405" s="64"/>
      <c r="Q1405" s="64"/>
      <c r="R1405" s="83"/>
      <c r="S1405" s="83"/>
      <c r="T1405" s="64"/>
      <c r="U1405" s="64"/>
      <c r="V1405" s="84"/>
      <c r="W1405" s="85"/>
      <c r="X1405" s="86"/>
      <c r="Y1405" s="86"/>
    </row>
    <row r="1406" spans="1:25">
      <c r="A1406" s="60"/>
      <c r="B1406" s="61"/>
      <c r="C1406" s="61"/>
      <c r="D1406" s="61"/>
      <c r="E1406" s="62"/>
      <c r="F1406" s="63"/>
      <c r="G1406" s="64"/>
      <c r="H1406" s="65"/>
      <c r="I1406" s="65"/>
      <c r="J1406" s="77"/>
      <c r="K1406" s="64"/>
      <c r="L1406" s="64"/>
      <c r="M1406" s="64"/>
      <c r="N1406" s="64"/>
      <c r="O1406" s="64"/>
      <c r="P1406" s="64"/>
      <c r="Q1406" s="64"/>
      <c r="R1406" s="83"/>
      <c r="S1406" s="83"/>
      <c r="T1406" s="64"/>
      <c r="U1406" s="64"/>
      <c r="V1406" s="84"/>
      <c r="W1406" s="85"/>
      <c r="X1406" s="86"/>
      <c r="Y1406" s="86"/>
    </row>
    <row r="1407" spans="1:25">
      <c r="A1407" s="60"/>
      <c r="B1407" s="61"/>
      <c r="C1407" s="61"/>
      <c r="D1407" s="61"/>
      <c r="E1407" s="62"/>
      <c r="F1407" s="63"/>
      <c r="G1407" s="64"/>
      <c r="H1407" s="65"/>
      <c r="I1407" s="65"/>
      <c r="J1407" s="77"/>
      <c r="K1407" s="64"/>
      <c r="L1407" s="64"/>
      <c r="M1407" s="64"/>
      <c r="N1407" s="64"/>
      <c r="O1407" s="64"/>
      <c r="P1407" s="64"/>
      <c r="Q1407" s="64"/>
      <c r="R1407" s="83"/>
      <c r="S1407" s="83"/>
      <c r="T1407" s="64"/>
      <c r="U1407" s="64"/>
      <c r="V1407" s="84"/>
      <c r="W1407" s="85"/>
      <c r="X1407" s="86"/>
      <c r="Y1407" s="86"/>
    </row>
    <row r="1408" spans="1:25">
      <c r="A1408" s="60"/>
      <c r="B1408" s="61"/>
      <c r="C1408" s="61"/>
      <c r="D1408" s="61"/>
      <c r="E1408" s="62"/>
      <c r="F1408" s="63"/>
      <c r="G1408" s="64"/>
      <c r="H1408" s="65"/>
      <c r="I1408" s="65"/>
      <c r="J1408" s="77"/>
      <c r="K1408" s="64"/>
      <c r="L1408" s="64"/>
      <c r="M1408" s="64"/>
      <c r="N1408" s="64"/>
      <c r="O1408" s="64"/>
      <c r="P1408" s="64"/>
      <c r="Q1408" s="64"/>
      <c r="R1408" s="83"/>
      <c r="S1408" s="83"/>
      <c r="T1408" s="64"/>
      <c r="U1408" s="64"/>
      <c r="V1408" s="84"/>
      <c r="W1408" s="85"/>
      <c r="X1408" s="86"/>
      <c r="Y1408" s="86"/>
    </row>
    <row r="1409" spans="1:25">
      <c r="A1409" s="60"/>
      <c r="B1409" s="61"/>
      <c r="C1409" s="61"/>
      <c r="D1409" s="61"/>
      <c r="E1409" s="62"/>
      <c r="F1409" s="63"/>
      <c r="G1409" s="64"/>
      <c r="H1409" s="65"/>
      <c r="I1409" s="65"/>
      <c r="J1409" s="77"/>
      <c r="K1409" s="64"/>
      <c r="L1409" s="64"/>
      <c r="M1409" s="64"/>
      <c r="N1409" s="64"/>
      <c r="O1409" s="64"/>
      <c r="P1409" s="64"/>
      <c r="Q1409" s="64"/>
      <c r="R1409" s="83"/>
      <c r="S1409" s="83"/>
      <c r="T1409" s="64"/>
      <c r="U1409" s="64"/>
      <c r="V1409" s="84"/>
      <c r="W1409" s="85"/>
      <c r="X1409" s="86"/>
      <c r="Y1409" s="86"/>
    </row>
    <row r="1410" spans="1:25">
      <c r="A1410" s="60"/>
      <c r="B1410" s="61"/>
      <c r="C1410" s="61"/>
      <c r="D1410" s="61"/>
      <c r="E1410" s="62"/>
      <c r="F1410" s="63"/>
      <c r="G1410" s="64"/>
      <c r="H1410" s="65"/>
      <c r="I1410" s="65"/>
      <c r="J1410" s="77"/>
      <c r="K1410" s="64"/>
      <c r="L1410" s="64"/>
      <c r="M1410" s="64"/>
      <c r="N1410" s="64"/>
      <c r="O1410" s="64"/>
      <c r="P1410" s="64"/>
      <c r="Q1410" s="64"/>
      <c r="R1410" s="83"/>
      <c r="S1410" s="83"/>
      <c r="T1410" s="64"/>
      <c r="U1410" s="64"/>
      <c r="V1410" s="84"/>
      <c r="W1410" s="85"/>
      <c r="X1410" s="86"/>
      <c r="Y1410" s="86"/>
    </row>
    <row r="1411" spans="1:25">
      <c r="A1411" s="60"/>
      <c r="B1411" s="61"/>
      <c r="C1411" s="61"/>
      <c r="D1411" s="61"/>
      <c r="E1411" s="62"/>
      <c r="F1411" s="63"/>
      <c r="G1411" s="64"/>
      <c r="H1411" s="65"/>
      <c r="I1411" s="65"/>
      <c r="J1411" s="77"/>
      <c r="K1411" s="64"/>
      <c r="L1411" s="64"/>
      <c r="M1411" s="64"/>
      <c r="N1411" s="64"/>
      <c r="O1411" s="64"/>
      <c r="P1411" s="64"/>
      <c r="Q1411" s="64"/>
      <c r="R1411" s="83"/>
      <c r="S1411" s="83"/>
      <c r="T1411" s="64"/>
      <c r="U1411" s="64"/>
      <c r="V1411" s="84"/>
      <c r="W1411" s="85"/>
      <c r="X1411" s="86"/>
      <c r="Y1411" s="86"/>
    </row>
    <row r="1412" spans="1:25">
      <c r="A1412" s="60"/>
      <c r="B1412" s="61"/>
      <c r="C1412" s="61"/>
      <c r="D1412" s="61"/>
      <c r="E1412" s="62"/>
      <c r="F1412" s="63"/>
      <c r="G1412" s="64"/>
      <c r="H1412" s="65"/>
      <c r="I1412" s="65"/>
      <c r="J1412" s="77"/>
      <c r="K1412" s="64"/>
      <c r="L1412" s="64"/>
      <c r="M1412" s="64"/>
      <c r="N1412" s="64"/>
      <c r="O1412" s="64"/>
      <c r="P1412" s="64"/>
      <c r="Q1412" s="64"/>
      <c r="R1412" s="83"/>
      <c r="S1412" s="83"/>
      <c r="T1412" s="64"/>
      <c r="U1412" s="64"/>
      <c r="V1412" s="84"/>
      <c r="W1412" s="85"/>
      <c r="X1412" s="86"/>
      <c r="Y1412" s="86"/>
    </row>
    <row r="1413" spans="1:25">
      <c r="A1413" s="60"/>
      <c r="B1413" s="61"/>
      <c r="C1413" s="61"/>
      <c r="D1413" s="61"/>
      <c r="E1413" s="62"/>
      <c r="F1413" s="63"/>
      <c r="G1413" s="64"/>
      <c r="H1413" s="65"/>
      <c r="I1413" s="65"/>
      <c r="J1413" s="77"/>
      <c r="K1413" s="64"/>
      <c r="L1413" s="64"/>
      <c r="M1413" s="64"/>
      <c r="N1413" s="64"/>
      <c r="O1413" s="64"/>
      <c r="P1413" s="64"/>
      <c r="Q1413" s="64"/>
      <c r="R1413" s="83"/>
      <c r="S1413" s="83"/>
      <c r="T1413" s="64"/>
      <c r="U1413" s="64"/>
      <c r="V1413" s="84"/>
      <c r="W1413" s="85"/>
      <c r="X1413" s="86"/>
      <c r="Y1413" s="86"/>
    </row>
    <row r="1414" spans="1:25">
      <c r="A1414" s="60"/>
      <c r="B1414" s="61"/>
      <c r="C1414" s="61"/>
      <c r="D1414" s="61"/>
      <c r="E1414" s="62"/>
      <c r="F1414" s="63"/>
      <c r="G1414" s="64"/>
      <c r="H1414" s="65"/>
      <c r="I1414" s="65"/>
      <c r="J1414" s="77"/>
      <c r="K1414" s="64"/>
      <c r="L1414" s="64"/>
      <c r="M1414" s="64"/>
      <c r="N1414" s="64"/>
      <c r="O1414" s="64"/>
      <c r="P1414" s="64"/>
      <c r="Q1414" s="64"/>
      <c r="R1414" s="83"/>
      <c r="S1414" s="83"/>
      <c r="T1414" s="64"/>
      <c r="U1414" s="64"/>
      <c r="V1414" s="84"/>
      <c r="W1414" s="85"/>
      <c r="X1414" s="86"/>
      <c r="Y1414" s="86"/>
    </row>
    <row r="1415" spans="1:25">
      <c r="A1415" s="60"/>
      <c r="B1415" s="61"/>
      <c r="C1415" s="61"/>
      <c r="D1415" s="61"/>
      <c r="E1415" s="62"/>
      <c r="F1415" s="63"/>
      <c r="G1415" s="64"/>
      <c r="H1415" s="65"/>
      <c r="I1415" s="65"/>
      <c r="J1415" s="77"/>
      <c r="K1415" s="64"/>
      <c r="L1415" s="64"/>
      <c r="M1415" s="64"/>
      <c r="N1415" s="64"/>
      <c r="O1415" s="64"/>
      <c r="P1415" s="64"/>
      <c r="Q1415" s="64"/>
      <c r="R1415" s="83"/>
      <c r="S1415" s="83"/>
      <c r="T1415" s="64"/>
      <c r="U1415" s="64"/>
      <c r="V1415" s="84"/>
      <c r="W1415" s="85"/>
      <c r="X1415" s="86"/>
      <c r="Y1415" s="86"/>
    </row>
    <row r="1416" spans="1:25">
      <c r="A1416" s="60"/>
      <c r="B1416" s="61"/>
      <c r="C1416" s="61"/>
      <c r="D1416" s="61"/>
      <c r="E1416" s="62"/>
      <c r="F1416" s="63"/>
      <c r="G1416" s="64"/>
      <c r="H1416" s="65"/>
      <c r="I1416" s="65"/>
      <c r="J1416" s="77"/>
      <c r="K1416" s="64"/>
      <c r="L1416" s="64"/>
      <c r="M1416" s="64"/>
      <c r="N1416" s="64"/>
      <c r="O1416" s="64"/>
      <c r="P1416" s="64"/>
      <c r="Q1416" s="64"/>
      <c r="R1416" s="83"/>
      <c r="S1416" s="83"/>
      <c r="T1416" s="64"/>
      <c r="U1416" s="64"/>
      <c r="V1416" s="84"/>
      <c r="W1416" s="85"/>
      <c r="X1416" s="86"/>
      <c r="Y1416" s="86"/>
    </row>
    <row r="1417" spans="1:25">
      <c r="A1417" s="60"/>
      <c r="B1417" s="61"/>
      <c r="C1417" s="61"/>
      <c r="D1417" s="61"/>
      <c r="E1417" s="62"/>
      <c r="F1417" s="63"/>
      <c r="G1417" s="64"/>
      <c r="H1417" s="65"/>
      <c r="I1417" s="65"/>
      <c r="J1417" s="77"/>
      <c r="K1417" s="64"/>
      <c r="L1417" s="64"/>
      <c r="M1417" s="64"/>
      <c r="N1417" s="64"/>
      <c r="O1417" s="64"/>
      <c r="P1417" s="64"/>
      <c r="Q1417" s="64"/>
      <c r="R1417" s="83"/>
      <c r="S1417" s="83"/>
      <c r="T1417" s="64"/>
      <c r="U1417" s="64"/>
      <c r="V1417" s="84"/>
      <c r="W1417" s="85"/>
      <c r="X1417" s="86"/>
      <c r="Y1417" s="86"/>
    </row>
    <row r="1418" spans="1:25">
      <c r="A1418" s="60"/>
      <c r="B1418" s="61"/>
      <c r="C1418" s="61"/>
      <c r="D1418" s="61"/>
      <c r="E1418" s="62"/>
      <c r="F1418" s="63"/>
      <c r="G1418" s="64"/>
      <c r="H1418" s="65"/>
      <c r="I1418" s="65"/>
      <c r="J1418" s="77"/>
      <c r="K1418" s="64"/>
      <c r="L1418" s="64"/>
      <c r="M1418" s="64"/>
      <c r="N1418" s="64"/>
      <c r="O1418" s="64"/>
      <c r="P1418" s="64"/>
      <c r="Q1418" s="64"/>
      <c r="R1418" s="83"/>
      <c r="S1418" s="83"/>
      <c r="T1418" s="64"/>
      <c r="U1418" s="64"/>
      <c r="V1418" s="84"/>
      <c r="W1418" s="85"/>
      <c r="X1418" s="86"/>
      <c r="Y1418" s="86"/>
    </row>
    <row r="1419" spans="1:25">
      <c r="A1419" s="60"/>
      <c r="B1419" s="61"/>
      <c r="C1419" s="61"/>
      <c r="D1419" s="61"/>
      <c r="E1419" s="62"/>
      <c r="F1419" s="63"/>
      <c r="G1419" s="64"/>
      <c r="H1419" s="65"/>
      <c r="I1419" s="65"/>
      <c r="J1419" s="77"/>
      <c r="K1419" s="64"/>
      <c r="L1419" s="64"/>
      <c r="M1419" s="64"/>
      <c r="N1419" s="64"/>
      <c r="O1419" s="64"/>
      <c r="P1419" s="64"/>
      <c r="Q1419" s="64"/>
      <c r="R1419" s="83"/>
      <c r="S1419" s="83"/>
      <c r="T1419" s="64"/>
      <c r="U1419" s="64"/>
      <c r="V1419" s="84"/>
      <c r="W1419" s="85"/>
      <c r="X1419" s="86"/>
      <c r="Y1419" s="86"/>
    </row>
    <row r="1420" spans="1:25">
      <c r="A1420" s="60"/>
      <c r="B1420" s="61"/>
      <c r="C1420" s="61"/>
      <c r="D1420" s="61"/>
      <c r="E1420" s="62"/>
      <c r="F1420" s="63"/>
      <c r="G1420" s="64"/>
      <c r="H1420" s="65"/>
      <c r="I1420" s="65"/>
      <c r="J1420" s="77"/>
      <c r="K1420" s="64"/>
      <c r="L1420" s="64"/>
      <c r="M1420" s="64"/>
      <c r="N1420" s="64"/>
      <c r="O1420" s="64"/>
      <c r="P1420" s="64"/>
      <c r="Q1420" s="64"/>
      <c r="R1420" s="83"/>
      <c r="S1420" s="83"/>
      <c r="T1420" s="64"/>
      <c r="U1420" s="64"/>
      <c r="V1420" s="84"/>
      <c r="W1420" s="85"/>
      <c r="X1420" s="86"/>
      <c r="Y1420" s="86"/>
    </row>
    <row r="1421" spans="1:25">
      <c r="A1421" s="60"/>
      <c r="B1421" s="61"/>
      <c r="C1421" s="61"/>
      <c r="D1421" s="61"/>
      <c r="E1421" s="62"/>
      <c r="F1421" s="63"/>
      <c r="G1421" s="64"/>
      <c r="H1421" s="65"/>
      <c r="I1421" s="65"/>
      <c r="J1421" s="77"/>
      <c r="K1421" s="64"/>
      <c r="L1421" s="64"/>
      <c r="M1421" s="64"/>
      <c r="N1421" s="64"/>
      <c r="O1421" s="64"/>
      <c r="P1421" s="64"/>
      <c r="Q1421" s="64"/>
      <c r="R1421" s="83"/>
      <c r="S1421" s="83"/>
      <c r="T1421" s="64"/>
      <c r="U1421" s="64"/>
      <c r="V1421" s="84"/>
      <c r="W1421" s="85"/>
      <c r="X1421" s="86"/>
      <c r="Y1421" s="86"/>
    </row>
    <row r="1422" spans="1:25">
      <c r="A1422" s="60"/>
      <c r="B1422" s="61"/>
      <c r="C1422" s="61"/>
      <c r="D1422" s="61"/>
      <c r="E1422" s="62"/>
      <c r="F1422" s="63"/>
      <c r="G1422" s="64"/>
      <c r="H1422" s="65"/>
      <c r="I1422" s="65"/>
      <c r="J1422" s="77"/>
      <c r="K1422" s="64"/>
      <c r="L1422" s="64"/>
      <c r="M1422" s="64"/>
      <c r="N1422" s="64"/>
      <c r="O1422" s="64"/>
      <c r="P1422" s="64"/>
      <c r="Q1422" s="64"/>
      <c r="R1422" s="83"/>
      <c r="S1422" s="83"/>
      <c r="T1422" s="64"/>
      <c r="U1422" s="64"/>
      <c r="V1422" s="84"/>
      <c r="W1422" s="85"/>
      <c r="X1422" s="86"/>
      <c r="Y1422" s="86"/>
    </row>
    <row r="1423" spans="1:25">
      <c r="A1423" s="60"/>
      <c r="B1423" s="61"/>
      <c r="C1423" s="61"/>
      <c r="D1423" s="61"/>
      <c r="E1423" s="62"/>
      <c r="F1423" s="63"/>
      <c r="G1423" s="64"/>
      <c r="H1423" s="65"/>
      <c r="I1423" s="65"/>
      <c r="J1423" s="77"/>
      <c r="K1423" s="64"/>
      <c r="L1423" s="64"/>
      <c r="M1423" s="64"/>
      <c r="N1423" s="64"/>
      <c r="O1423" s="64"/>
      <c r="P1423" s="64"/>
      <c r="Q1423" s="64"/>
      <c r="R1423" s="83"/>
      <c r="S1423" s="83"/>
      <c r="T1423" s="64"/>
      <c r="U1423" s="64"/>
      <c r="V1423" s="84"/>
      <c r="W1423" s="85"/>
      <c r="X1423" s="86"/>
      <c r="Y1423" s="86"/>
    </row>
    <row r="1424" spans="1:25">
      <c r="A1424" s="60"/>
      <c r="B1424" s="61"/>
      <c r="C1424" s="61"/>
      <c r="D1424" s="61"/>
      <c r="E1424" s="62"/>
      <c r="F1424" s="63"/>
      <c r="G1424" s="64"/>
      <c r="H1424" s="65"/>
      <c r="I1424" s="65"/>
      <c r="J1424" s="77"/>
      <c r="K1424" s="64"/>
      <c r="L1424" s="64"/>
      <c r="M1424" s="64"/>
      <c r="N1424" s="64"/>
      <c r="O1424" s="64"/>
      <c r="P1424" s="64"/>
      <c r="Q1424" s="64"/>
      <c r="R1424" s="83"/>
      <c r="S1424" s="83"/>
      <c r="T1424" s="64"/>
      <c r="U1424" s="64"/>
      <c r="V1424" s="84"/>
      <c r="W1424" s="85"/>
      <c r="X1424" s="86"/>
      <c r="Y1424" s="86"/>
    </row>
    <row r="1425" spans="1:25">
      <c r="A1425" s="60"/>
      <c r="B1425" s="61"/>
      <c r="C1425" s="61"/>
      <c r="D1425" s="61"/>
      <c r="E1425" s="62"/>
      <c r="F1425" s="63"/>
      <c r="G1425" s="64"/>
      <c r="H1425" s="65"/>
      <c r="I1425" s="65"/>
      <c r="J1425" s="77"/>
      <c r="K1425" s="64"/>
      <c r="L1425" s="64"/>
      <c r="M1425" s="64"/>
      <c r="N1425" s="64"/>
      <c r="O1425" s="64"/>
      <c r="P1425" s="64"/>
      <c r="Q1425" s="64"/>
      <c r="R1425" s="83"/>
      <c r="S1425" s="83"/>
      <c r="T1425" s="64"/>
      <c r="U1425" s="64"/>
      <c r="V1425" s="84"/>
      <c r="W1425" s="85"/>
      <c r="X1425" s="86"/>
      <c r="Y1425" s="86"/>
    </row>
    <row r="1426" spans="1:25">
      <c r="A1426" s="60"/>
      <c r="B1426" s="61"/>
      <c r="C1426" s="61"/>
      <c r="D1426" s="61"/>
      <c r="E1426" s="62"/>
      <c r="F1426" s="63"/>
      <c r="G1426" s="64"/>
      <c r="H1426" s="65"/>
      <c r="I1426" s="65"/>
      <c r="J1426" s="77"/>
      <c r="K1426" s="64"/>
      <c r="L1426" s="64"/>
      <c r="M1426" s="64"/>
      <c r="N1426" s="64"/>
      <c r="O1426" s="64"/>
      <c r="P1426" s="64"/>
      <c r="Q1426" s="64"/>
      <c r="R1426" s="83"/>
      <c r="S1426" s="83"/>
      <c r="T1426" s="64"/>
      <c r="U1426" s="64"/>
      <c r="V1426" s="84"/>
      <c r="W1426" s="85"/>
      <c r="X1426" s="86"/>
      <c r="Y1426" s="86"/>
    </row>
    <row r="1427" spans="1:25">
      <c r="A1427" s="60"/>
      <c r="B1427" s="61"/>
      <c r="C1427" s="61"/>
      <c r="D1427" s="61"/>
      <c r="E1427" s="62"/>
      <c r="F1427" s="63"/>
      <c r="G1427" s="64"/>
      <c r="H1427" s="65"/>
      <c r="I1427" s="65"/>
      <c r="J1427" s="77"/>
      <c r="K1427" s="64"/>
      <c r="L1427" s="64"/>
      <c r="M1427" s="64"/>
      <c r="N1427" s="64"/>
      <c r="O1427" s="64"/>
      <c r="P1427" s="64"/>
      <c r="Q1427" s="64"/>
      <c r="R1427" s="83"/>
      <c r="S1427" s="83"/>
      <c r="T1427" s="64"/>
      <c r="U1427" s="64"/>
      <c r="V1427" s="84"/>
      <c r="W1427" s="85"/>
      <c r="X1427" s="86"/>
      <c r="Y1427" s="86"/>
    </row>
    <row r="1428" spans="1:25">
      <c r="A1428" s="60"/>
      <c r="B1428" s="61"/>
      <c r="C1428" s="61"/>
      <c r="D1428" s="61"/>
      <c r="E1428" s="62"/>
      <c r="F1428" s="63"/>
      <c r="G1428" s="64"/>
      <c r="H1428" s="65"/>
      <c r="I1428" s="65"/>
      <c r="J1428" s="77"/>
      <c r="K1428" s="64"/>
      <c r="L1428" s="64"/>
      <c r="M1428" s="64"/>
      <c r="N1428" s="64"/>
      <c r="O1428" s="64"/>
      <c r="P1428" s="64"/>
      <c r="Q1428" s="64"/>
      <c r="R1428" s="83"/>
      <c r="S1428" s="83"/>
      <c r="T1428" s="64"/>
      <c r="U1428" s="64"/>
      <c r="V1428" s="84"/>
      <c r="W1428" s="85"/>
      <c r="X1428" s="86"/>
      <c r="Y1428" s="86"/>
    </row>
    <row r="1429" spans="1:25">
      <c r="A1429" s="60"/>
      <c r="B1429" s="61"/>
      <c r="C1429" s="61"/>
      <c r="D1429" s="61"/>
      <c r="E1429" s="62"/>
      <c r="F1429" s="63"/>
      <c r="G1429" s="64"/>
      <c r="H1429" s="65"/>
      <c r="I1429" s="65"/>
      <c r="J1429" s="77"/>
      <c r="K1429" s="64"/>
      <c r="L1429" s="64"/>
      <c r="M1429" s="64"/>
      <c r="N1429" s="64"/>
      <c r="O1429" s="64"/>
      <c r="P1429" s="64"/>
      <c r="Q1429" s="64"/>
      <c r="R1429" s="83"/>
      <c r="S1429" s="83"/>
      <c r="T1429" s="64"/>
      <c r="U1429" s="64"/>
      <c r="V1429" s="84"/>
      <c r="W1429" s="85"/>
      <c r="X1429" s="86"/>
      <c r="Y1429" s="86"/>
    </row>
    <row r="1430" spans="1:25">
      <c r="A1430" s="60"/>
      <c r="B1430" s="61"/>
      <c r="C1430" s="61"/>
      <c r="D1430" s="61"/>
      <c r="E1430" s="62"/>
      <c r="F1430" s="63"/>
      <c r="G1430" s="64"/>
      <c r="H1430" s="65"/>
      <c r="I1430" s="65"/>
      <c r="J1430" s="77"/>
      <c r="K1430" s="64"/>
      <c r="L1430" s="64"/>
      <c r="M1430" s="64"/>
      <c r="N1430" s="64"/>
      <c r="O1430" s="64"/>
      <c r="P1430" s="64"/>
      <c r="Q1430" s="64"/>
      <c r="R1430" s="83"/>
      <c r="S1430" s="83"/>
      <c r="T1430" s="64"/>
      <c r="U1430" s="64"/>
      <c r="V1430" s="84"/>
      <c r="W1430" s="85"/>
      <c r="X1430" s="86"/>
      <c r="Y1430" s="86"/>
    </row>
    <row r="1431" spans="1:25">
      <c r="A1431" s="60"/>
      <c r="B1431" s="61"/>
      <c r="C1431" s="61"/>
      <c r="D1431" s="61"/>
      <c r="E1431" s="62"/>
      <c r="F1431" s="63"/>
      <c r="G1431" s="64"/>
      <c r="H1431" s="65"/>
      <c r="I1431" s="65"/>
      <c r="J1431" s="77"/>
      <c r="K1431" s="64"/>
      <c r="L1431" s="64"/>
      <c r="M1431" s="64"/>
      <c r="N1431" s="64"/>
      <c r="O1431" s="64"/>
      <c r="P1431" s="64"/>
      <c r="Q1431" s="64"/>
      <c r="R1431" s="83"/>
      <c r="S1431" s="83"/>
      <c r="T1431" s="64"/>
      <c r="U1431" s="64"/>
      <c r="V1431" s="84"/>
      <c r="W1431" s="85"/>
      <c r="X1431" s="86"/>
      <c r="Y1431" s="86"/>
    </row>
    <row r="1432" spans="1:25">
      <c r="A1432" s="60"/>
      <c r="B1432" s="61"/>
      <c r="C1432" s="61"/>
      <c r="D1432" s="61"/>
      <c r="E1432" s="62"/>
      <c r="F1432" s="63"/>
      <c r="G1432" s="64"/>
      <c r="H1432" s="65"/>
      <c r="I1432" s="65"/>
      <c r="J1432" s="77"/>
      <c r="K1432" s="64"/>
      <c r="L1432" s="64"/>
      <c r="M1432" s="64"/>
      <c r="N1432" s="64"/>
      <c r="O1432" s="64"/>
      <c r="P1432" s="64"/>
      <c r="Q1432" s="64"/>
      <c r="R1432" s="83"/>
      <c r="S1432" s="83"/>
      <c r="T1432" s="64"/>
      <c r="U1432" s="64"/>
      <c r="V1432" s="84"/>
      <c r="W1432" s="85"/>
      <c r="X1432" s="86"/>
      <c r="Y1432" s="86"/>
    </row>
    <row r="1433" spans="1:25">
      <c r="A1433" s="60"/>
      <c r="B1433" s="61"/>
      <c r="C1433" s="61"/>
      <c r="D1433" s="61"/>
      <c r="E1433" s="62"/>
      <c r="F1433" s="63"/>
      <c r="G1433" s="64"/>
      <c r="H1433" s="65"/>
      <c r="I1433" s="65"/>
      <c r="J1433" s="77"/>
      <c r="K1433" s="64"/>
      <c r="L1433" s="64"/>
      <c r="M1433" s="64"/>
      <c r="N1433" s="64"/>
      <c r="O1433" s="64"/>
      <c r="P1433" s="64"/>
      <c r="Q1433" s="64"/>
      <c r="R1433" s="83"/>
      <c r="S1433" s="83"/>
      <c r="T1433" s="64"/>
      <c r="U1433" s="64"/>
      <c r="V1433" s="84"/>
      <c r="W1433" s="85"/>
      <c r="X1433" s="86"/>
      <c r="Y1433" s="86"/>
    </row>
    <row r="1434" spans="1:25">
      <c r="A1434" s="60"/>
      <c r="B1434" s="61"/>
      <c r="C1434" s="61"/>
      <c r="D1434" s="61"/>
      <c r="E1434" s="62"/>
      <c r="F1434" s="63"/>
      <c r="G1434" s="64"/>
      <c r="H1434" s="65"/>
      <c r="I1434" s="65"/>
      <c r="J1434" s="77"/>
      <c r="K1434" s="64"/>
      <c r="L1434" s="64"/>
      <c r="M1434" s="64"/>
      <c r="N1434" s="64"/>
      <c r="O1434" s="64"/>
      <c r="P1434" s="64"/>
      <c r="Q1434" s="64"/>
      <c r="R1434" s="83"/>
      <c r="S1434" s="83"/>
      <c r="T1434" s="64"/>
      <c r="U1434" s="64"/>
      <c r="V1434" s="84"/>
      <c r="W1434" s="85"/>
      <c r="X1434" s="86"/>
      <c r="Y1434" s="86"/>
    </row>
    <row r="1435" spans="1:25">
      <c r="A1435" s="60"/>
      <c r="B1435" s="61"/>
      <c r="C1435" s="61"/>
      <c r="D1435" s="61"/>
      <c r="E1435" s="62"/>
      <c r="F1435" s="63"/>
      <c r="G1435" s="64"/>
      <c r="H1435" s="65"/>
      <c r="I1435" s="65"/>
      <c r="J1435" s="77"/>
      <c r="K1435" s="64"/>
      <c r="L1435" s="64"/>
      <c r="M1435" s="64"/>
      <c r="N1435" s="64"/>
      <c r="O1435" s="64"/>
      <c r="P1435" s="64"/>
      <c r="Q1435" s="64"/>
      <c r="R1435" s="83"/>
      <c r="S1435" s="83"/>
      <c r="T1435" s="64"/>
      <c r="U1435" s="64"/>
      <c r="V1435" s="84"/>
      <c r="W1435" s="85"/>
      <c r="X1435" s="86"/>
      <c r="Y1435" s="86"/>
    </row>
    <row r="1436" spans="1:25">
      <c r="A1436" s="60"/>
      <c r="B1436" s="61"/>
      <c r="C1436" s="61"/>
      <c r="D1436" s="61"/>
      <c r="E1436" s="62"/>
      <c r="F1436" s="63"/>
      <c r="G1436" s="64"/>
      <c r="H1436" s="65"/>
      <c r="I1436" s="65"/>
      <c r="J1436" s="77"/>
      <c r="K1436" s="64"/>
      <c r="L1436" s="64"/>
      <c r="M1436" s="64"/>
      <c r="N1436" s="64"/>
      <c r="O1436" s="64"/>
      <c r="P1436" s="64"/>
      <c r="Q1436" s="64"/>
      <c r="R1436" s="83"/>
      <c r="S1436" s="83"/>
      <c r="T1436" s="64"/>
      <c r="U1436" s="64"/>
      <c r="V1436" s="84"/>
      <c r="W1436" s="85"/>
      <c r="X1436" s="86"/>
      <c r="Y1436" s="86"/>
    </row>
    <row r="1437" spans="1:25">
      <c r="A1437" s="60"/>
      <c r="B1437" s="61"/>
      <c r="C1437" s="61"/>
      <c r="D1437" s="61"/>
      <c r="E1437" s="62"/>
      <c r="F1437" s="63"/>
      <c r="G1437" s="64"/>
      <c r="H1437" s="65"/>
      <c r="I1437" s="65"/>
      <c r="J1437" s="77"/>
      <c r="K1437" s="64"/>
      <c r="L1437" s="64"/>
      <c r="M1437" s="64"/>
      <c r="N1437" s="64"/>
      <c r="O1437" s="64"/>
      <c r="P1437" s="64"/>
      <c r="Q1437" s="64"/>
      <c r="R1437" s="83"/>
      <c r="S1437" s="83"/>
      <c r="T1437" s="64"/>
      <c r="U1437" s="64"/>
      <c r="V1437" s="84"/>
      <c r="W1437" s="85"/>
      <c r="X1437" s="86"/>
      <c r="Y1437" s="86"/>
    </row>
    <row r="1438" spans="1:25">
      <c r="A1438" s="60"/>
      <c r="B1438" s="61"/>
      <c r="C1438" s="61"/>
      <c r="D1438" s="61"/>
      <c r="E1438" s="62"/>
      <c r="F1438" s="63"/>
      <c r="G1438" s="64"/>
      <c r="H1438" s="65"/>
      <c r="I1438" s="65"/>
      <c r="J1438" s="77"/>
      <c r="K1438" s="64"/>
      <c r="L1438" s="64"/>
      <c r="M1438" s="64"/>
      <c r="N1438" s="64"/>
      <c r="O1438" s="64"/>
      <c r="P1438" s="64"/>
      <c r="Q1438" s="64"/>
      <c r="R1438" s="83"/>
      <c r="S1438" s="83"/>
      <c r="T1438" s="64"/>
      <c r="U1438" s="64"/>
      <c r="V1438" s="84"/>
      <c r="W1438" s="85"/>
      <c r="X1438" s="86"/>
      <c r="Y1438" s="86"/>
    </row>
    <row r="1439" spans="1:25">
      <c r="A1439" s="60"/>
      <c r="B1439" s="61"/>
      <c r="C1439" s="61"/>
      <c r="D1439" s="61"/>
      <c r="E1439" s="62"/>
      <c r="F1439" s="63"/>
      <c r="G1439" s="64"/>
      <c r="H1439" s="65"/>
      <c r="I1439" s="65"/>
      <c r="J1439" s="77"/>
      <c r="K1439" s="64"/>
      <c r="L1439" s="64"/>
      <c r="M1439" s="64"/>
      <c r="N1439" s="64"/>
      <c r="O1439" s="64"/>
      <c r="P1439" s="64"/>
      <c r="Q1439" s="64"/>
      <c r="R1439" s="83"/>
      <c r="S1439" s="83"/>
      <c r="T1439" s="64"/>
      <c r="U1439" s="64"/>
      <c r="V1439" s="84"/>
      <c r="W1439" s="85"/>
      <c r="X1439" s="86"/>
      <c r="Y1439" s="86"/>
    </row>
    <row r="1440" spans="1:25">
      <c r="A1440" s="60"/>
      <c r="B1440" s="61"/>
      <c r="C1440" s="61"/>
      <c r="D1440" s="61"/>
      <c r="E1440" s="62"/>
      <c r="F1440" s="63"/>
      <c r="G1440" s="64"/>
      <c r="H1440" s="65"/>
      <c r="I1440" s="65"/>
      <c r="J1440" s="77"/>
      <c r="K1440" s="64"/>
      <c r="L1440" s="64"/>
      <c r="M1440" s="64"/>
      <c r="N1440" s="64"/>
      <c r="O1440" s="64"/>
      <c r="P1440" s="64"/>
      <c r="Q1440" s="64"/>
      <c r="R1440" s="83"/>
      <c r="S1440" s="83"/>
      <c r="T1440" s="64"/>
      <c r="U1440" s="64"/>
      <c r="V1440" s="84"/>
      <c r="W1440" s="85"/>
      <c r="X1440" s="86"/>
      <c r="Y1440" s="86"/>
    </row>
    <row r="1441" spans="1:25">
      <c r="A1441" s="60"/>
      <c r="B1441" s="61"/>
      <c r="C1441" s="61"/>
      <c r="D1441" s="61"/>
      <c r="E1441" s="62"/>
      <c r="F1441" s="63"/>
      <c r="G1441" s="64"/>
      <c r="H1441" s="65"/>
      <c r="I1441" s="65"/>
      <c r="J1441" s="77"/>
      <c r="K1441" s="64"/>
      <c r="L1441" s="64"/>
      <c r="M1441" s="64"/>
      <c r="N1441" s="64"/>
      <c r="O1441" s="64"/>
      <c r="P1441" s="64"/>
      <c r="Q1441" s="64"/>
      <c r="R1441" s="83"/>
      <c r="S1441" s="83"/>
      <c r="T1441" s="64"/>
      <c r="U1441" s="64"/>
      <c r="V1441" s="84"/>
      <c r="W1441" s="85"/>
      <c r="X1441" s="86"/>
      <c r="Y1441" s="86"/>
    </row>
    <row r="1442" spans="1:25">
      <c r="A1442" s="60"/>
      <c r="B1442" s="61"/>
      <c r="C1442" s="61"/>
      <c r="D1442" s="61"/>
      <c r="E1442" s="62"/>
      <c r="F1442" s="63"/>
      <c r="G1442" s="64"/>
      <c r="H1442" s="65"/>
      <c r="I1442" s="65"/>
      <c r="J1442" s="77"/>
      <c r="K1442" s="64"/>
      <c r="L1442" s="64"/>
      <c r="M1442" s="64"/>
      <c r="N1442" s="64"/>
      <c r="O1442" s="64"/>
      <c r="P1442" s="64"/>
      <c r="Q1442" s="64"/>
      <c r="R1442" s="83"/>
      <c r="S1442" s="83"/>
      <c r="T1442" s="64"/>
      <c r="U1442" s="64"/>
      <c r="V1442" s="84"/>
      <c r="W1442" s="85"/>
      <c r="X1442" s="86"/>
      <c r="Y1442" s="86"/>
    </row>
    <row r="1443" spans="1:25">
      <c r="A1443" s="60"/>
      <c r="B1443" s="61"/>
      <c r="C1443" s="61"/>
      <c r="D1443" s="61"/>
      <c r="E1443" s="62"/>
      <c r="F1443" s="63"/>
      <c r="G1443" s="64"/>
      <c r="H1443" s="65"/>
      <c r="I1443" s="65"/>
      <c r="J1443" s="77"/>
      <c r="K1443" s="64"/>
      <c r="L1443" s="64"/>
      <c r="M1443" s="64"/>
      <c r="N1443" s="64"/>
      <c r="O1443" s="64"/>
      <c r="P1443" s="64"/>
      <c r="Q1443" s="64"/>
      <c r="R1443" s="83"/>
      <c r="S1443" s="83"/>
      <c r="T1443" s="64"/>
      <c r="U1443" s="64"/>
      <c r="V1443" s="84"/>
      <c r="W1443" s="85"/>
      <c r="X1443" s="86"/>
      <c r="Y1443" s="86"/>
    </row>
    <row r="1444" spans="1:25">
      <c r="A1444" s="60"/>
      <c r="B1444" s="61"/>
      <c r="C1444" s="61"/>
      <c r="D1444" s="61"/>
      <c r="E1444" s="62"/>
      <c r="F1444" s="63"/>
      <c r="G1444" s="64"/>
      <c r="H1444" s="65"/>
      <c r="I1444" s="65"/>
      <c r="J1444" s="77"/>
      <c r="K1444" s="64"/>
      <c r="L1444" s="64"/>
      <c r="M1444" s="64"/>
      <c r="N1444" s="64"/>
      <c r="O1444" s="64"/>
      <c r="P1444" s="64"/>
      <c r="Q1444" s="64"/>
      <c r="R1444" s="83"/>
      <c r="S1444" s="83"/>
      <c r="T1444" s="64"/>
      <c r="U1444" s="64"/>
      <c r="V1444" s="84"/>
      <c r="W1444" s="85"/>
      <c r="X1444" s="86"/>
      <c r="Y1444" s="86"/>
    </row>
    <row r="1445" spans="1:25">
      <c r="A1445" s="60"/>
      <c r="B1445" s="61"/>
      <c r="C1445" s="61"/>
      <c r="D1445" s="61"/>
      <c r="E1445" s="62"/>
      <c r="F1445" s="63"/>
      <c r="G1445" s="64"/>
      <c r="H1445" s="65"/>
      <c r="I1445" s="65"/>
      <c r="J1445" s="77"/>
      <c r="K1445" s="64"/>
      <c r="L1445" s="64"/>
      <c r="M1445" s="64"/>
      <c r="N1445" s="64"/>
      <c r="O1445" s="64"/>
      <c r="P1445" s="64"/>
      <c r="Q1445" s="64"/>
      <c r="R1445" s="83"/>
      <c r="S1445" s="83"/>
      <c r="T1445" s="64"/>
      <c r="U1445" s="64"/>
      <c r="V1445" s="84"/>
      <c r="W1445" s="85"/>
      <c r="X1445" s="86"/>
      <c r="Y1445" s="86"/>
    </row>
    <row r="1446" spans="1:25">
      <c r="A1446" s="60"/>
      <c r="B1446" s="61"/>
      <c r="C1446" s="61"/>
      <c r="D1446" s="61"/>
      <c r="E1446" s="62"/>
      <c r="F1446" s="63"/>
      <c r="G1446" s="64"/>
      <c r="H1446" s="65"/>
      <c r="I1446" s="65"/>
      <c r="J1446" s="77"/>
      <c r="K1446" s="64"/>
      <c r="L1446" s="64"/>
      <c r="M1446" s="64"/>
      <c r="N1446" s="64"/>
      <c r="O1446" s="64"/>
      <c r="P1446" s="64"/>
      <c r="Q1446" s="64"/>
      <c r="R1446" s="83"/>
      <c r="S1446" s="83"/>
      <c r="T1446" s="64"/>
      <c r="U1446" s="64"/>
      <c r="V1446" s="84"/>
      <c r="W1446" s="85"/>
      <c r="X1446" s="86"/>
      <c r="Y1446" s="86"/>
    </row>
    <row r="1447" spans="1:25">
      <c r="A1447" s="60"/>
      <c r="B1447" s="61"/>
      <c r="C1447" s="61"/>
      <c r="D1447" s="61"/>
      <c r="E1447" s="62"/>
      <c r="F1447" s="63"/>
      <c r="G1447" s="64"/>
      <c r="H1447" s="65"/>
      <c r="I1447" s="65"/>
      <c r="J1447" s="77"/>
      <c r="K1447" s="64"/>
      <c r="L1447" s="64"/>
      <c r="M1447" s="64"/>
      <c r="N1447" s="64"/>
      <c r="O1447" s="64"/>
      <c r="P1447" s="64"/>
      <c r="Q1447" s="64"/>
      <c r="R1447" s="83"/>
      <c r="S1447" s="83"/>
      <c r="T1447" s="64"/>
      <c r="U1447" s="64"/>
      <c r="V1447" s="84"/>
      <c r="W1447" s="85"/>
      <c r="X1447" s="86"/>
      <c r="Y1447" s="86"/>
    </row>
    <row r="1448" spans="1:25">
      <c r="A1448" s="60"/>
      <c r="B1448" s="61"/>
      <c r="C1448" s="61"/>
      <c r="D1448" s="61"/>
      <c r="E1448" s="62"/>
      <c r="F1448" s="63"/>
      <c r="G1448" s="64"/>
      <c r="H1448" s="65"/>
      <c r="I1448" s="65"/>
      <c r="J1448" s="77"/>
      <c r="K1448" s="64"/>
      <c r="L1448" s="64"/>
      <c r="M1448" s="64"/>
      <c r="N1448" s="64"/>
      <c r="O1448" s="64"/>
      <c r="P1448" s="64"/>
      <c r="Q1448" s="64"/>
      <c r="R1448" s="83"/>
      <c r="S1448" s="83"/>
      <c r="T1448" s="64"/>
      <c r="U1448" s="64"/>
      <c r="V1448" s="84"/>
      <c r="W1448" s="85"/>
      <c r="X1448" s="86"/>
      <c r="Y1448" s="86"/>
    </row>
    <row r="1449" spans="1:25">
      <c r="A1449" s="60"/>
      <c r="B1449" s="61"/>
      <c r="C1449" s="61"/>
      <c r="D1449" s="61"/>
      <c r="E1449" s="62"/>
      <c r="F1449" s="63"/>
      <c r="G1449" s="64"/>
      <c r="H1449" s="65"/>
      <c r="I1449" s="65"/>
      <c r="J1449" s="77"/>
      <c r="K1449" s="64"/>
      <c r="L1449" s="64"/>
      <c r="M1449" s="64"/>
      <c r="N1449" s="64"/>
      <c r="O1449" s="64"/>
      <c r="P1449" s="64"/>
      <c r="Q1449" s="64"/>
      <c r="R1449" s="83"/>
      <c r="S1449" s="83"/>
      <c r="T1449" s="64"/>
      <c r="U1449" s="64"/>
      <c r="V1449" s="84"/>
      <c r="W1449" s="85"/>
      <c r="X1449" s="86"/>
      <c r="Y1449" s="86"/>
    </row>
    <row r="1450" spans="1:25">
      <c r="A1450" s="60"/>
      <c r="B1450" s="61"/>
      <c r="C1450" s="61"/>
      <c r="D1450" s="61"/>
      <c r="E1450" s="62"/>
      <c r="F1450" s="63"/>
      <c r="G1450" s="64"/>
      <c r="H1450" s="65"/>
      <c r="I1450" s="65"/>
      <c r="J1450" s="77"/>
      <c r="K1450" s="64"/>
      <c r="L1450" s="64"/>
      <c r="M1450" s="64"/>
      <c r="N1450" s="64"/>
      <c r="O1450" s="64"/>
      <c r="P1450" s="64"/>
      <c r="Q1450" s="64"/>
      <c r="R1450" s="83"/>
      <c r="S1450" s="83"/>
      <c r="T1450" s="64"/>
      <c r="U1450" s="64"/>
      <c r="V1450" s="84"/>
      <c r="W1450" s="85"/>
      <c r="X1450" s="86"/>
      <c r="Y1450" s="86"/>
    </row>
    <row r="1451" spans="1:25">
      <c r="A1451" s="60"/>
      <c r="B1451" s="61"/>
      <c r="C1451" s="61"/>
      <c r="D1451" s="61"/>
      <c r="E1451" s="62"/>
      <c r="F1451" s="63"/>
      <c r="G1451" s="64"/>
      <c r="H1451" s="65"/>
      <c r="I1451" s="65"/>
      <c r="J1451" s="77"/>
      <c r="K1451" s="64"/>
      <c r="L1451" s="64"/>
      <c r="M1451" s="64"/>
      <c r="N1451" s="64"/>
      <c r="O1451" s="64"/>
      <c r="P1451" s="64"/>
      <c r="Q1451" s="64"/>
      <c r="R1451" s="83"/>
      <c r="S1451" s="83"/>
      <c r="T1451" s="64"/>
      <c r="U1451" s="64"/>
      <c r="V1451" s="84"/>
      <c r="W1451" s="85"/>
      <c r="X1451" s="86"/>
      <c r="Y1451" s="86"/>
    </row>
    <row r="1452" spans="1:25">
      <c r="A1452" s="60"/>
      <c r="B1452" s="61"/>
      <c r="C1452" s="61"/>
      <c r="D1452" s="61"/>
      <c r="E1452" s="62"/>
      <c r="F1452" s="63"/>
      <c r="G1452" s="64"/>
      <c r="H1452" s="65"/>
      <c r="I1452" s="65"/>
      <c r="J1452" s="77"/>
      <c r="K1452" s="64"/>
      <c r="L1452" s="64"/>
      <c r="M1452" s="64"/>
      <c r="N1452" s="64"/>
      <c r="O1452" s="64"/>
      <c r="P1452" s="64"/>
      <c r="Q1452" s="64"/>
      <c r="R1452" s="83"/>
      <c r="S1452" s="83"/>
      <c r="T1452" s="64"/>
      <c r="U1452" s="64"/>
      <c r="V1452" s="84"/>
      <c r="W1452" s="85"/>
      <c r="X1452" s="86"/>
      <c r="Y1452" s="86"/>
    </row>
    <row r="1453" spans="1:25">
      <c r="A1453" s="60"/>
      <c r="B1453" s="61"/>
      <c r="C1453" s="61"/>
      <c r="D1453" s="61"/>
      <c r="E1453" s="62"/>
      <c r="F1453" s="63"/>
      <c r="G1453" s="64"/>
      <c r="H1453" s="65"/>
      <c r="I1453" s="65"/>
      <c r="J1453" s="77"/>
      <c r="K1453" s="64"/>
      <c r="L1453" s="64"/>
      <c r="M1453" s="64"/>
      <c r="N1453" s="64"/>
      <c r="O1453" s="64"/>
      <c r="P1453" s="64"/>
      <c r="Q1453" s="64"/>
      <c r="R1453" s="83"/>
      <c r="S1453" s="83"/>
      <c r="T1453" s="64"/>
      <c r="U1453" s="64"/>
      <c r="V1453" s="84"/>
      <c r="W1453" s="85"/>
      <c r="X1453" s="86"/>
      <c r="Y1453" s="86"/>
    </row>
    <row r="1454" spans="1:25">
      <c r="A1454" s="60"/>
      <c r="B1454" s="61"/>
      <c r="C1454" s="61"/>
      <c r="D1454" s="61"/>
      <c r="E1454" s="62"/>
      <c r="F1454" s="63"/>
      <c r="G1454" s="64"/>
      <c r="H1454" s="65"/>
      <c r="I1454" s="65"/>
      <c r="J1454" s="77"/>
      <c r="K1454" s="64"/>
      <c r="L1454" s="64"/>
      <c r="M1454" s="64"/>
      <c r="N1454" s="64"/>
      <c r="O1454" s="64"/>
      <c r="P1454" s="64"/>
      <c r="Q1454" s="64"/>
      <c r="R1454" s="83"/>
      <c r="S1454" s="83"/>
      <c r="T1454" s="64"/>
      <c r="U1454" s="64"/>
      <c r="V1454" s="84"/>
      <c r="W1454" s="85"/>
      <c r="X1454" s="86"/>
      <c r="Y1454" s="86"/>
    </row>
    <row r="1455" spans="1:25">
      <c r="A1455" s="60"/>
      <c r="B1455" s="61"/>
      <c r="C1455" s="61"/>
      <c r="D1455" s="61"/>
      <c r="E1455" s="62"/>
      <c r="F1455" s="63"/>
      <c r="G1455" s="64"/>
      <c r="H1455" s="65"/>
      <c r="I1455" s="65"/>
      <c r="J1455" s="77"/>
      <c r="K1455" s="64"/>
      <c r="L1455" s="64"/>
      <c r="M1455" s="64"/>
      <c r="N1455" s="64"/>
      <c r="O1455" s="64"/>
      <c r="P1455" s="64"/>
      <c r="Q1455" s="64"/>
      <c r="R1455" s="83"/>
      <c r="S1455" s="83"/>
      <c r="T1455" s="64"/>
      <c r="U1455" s="64"/>
      <c r="V1455" s="84"/>
      <c r="W1455" s="85"/>
      <c r="X1455" s="86"/>
      <c r="Y1455" s="86"/>
    </row>
    <row r="1456" spans="1:25">
      <c r="A1456" s="60"/>
      <c r="B1456" s="61"/>
      <c r="C1456" s="61"/>
      <c r="D1456" s="61"/>
      <c r="E1456" s="62"/>
      <c r="F1456" s="63"/>
      <c r="G1456" s="64"/>
      <c r="H1456" s="65"/>
      <c r="I1456" s="65"/>
      <c r="J1456" s="77"/>
      <c r="K1456" s="64"/>
      <c r="L1456" s="64"/>
      <c r="M1456" s="64"/>
      <c r="N1456" s="64"/>
      <c r="O1456" s="64"/>
      <c r="P1456" s="64"/>
      <c r="Q1456" s="64"/>
      <c r="R1456" s="83"/>
      <c r="S1456" s="83"/>
      <c r="T1456" s="64"/>
      <c r="U1456" s="64"/>
      <c r="V1456" s="84"/>
      <c r="W1456" s="85"/>
      <c r="X1456" s="86"/>
      <c r="Y1456" s="86"/>
    </row>
    <row r="1457" spans="1:25">
      <c r="A1457" s="60"/>
      <c r="B1457" s="61"/>
      <c r="C1457" s="61"/>
      <c r="D1457" s="61"/>
      <c r="E1457" s="62"/>
      <c r="F1457" s="63"/>
      <c r="G1457" s="64"/>
      <c r="H1457" s="65"/>
      <c r="I1457" s="65"/>
      <c r="J1457" s="77"/>
      <c r="K1457" s="64"/>
      <c r="L1457" s="64"/>
      <c r="M1457" s="64"/>
      <c r="N1457" s="64"/>
      <c r="O1457" s="64"/>
      <c r="P1457" s="64"/>
      <c r="Q1457" s="64"/>
      <c r="R1457" s="83"/>
      <c r="S1457" s="83"/>
      <c r="T1457" s="64"/>
      <c r="U1457" s="64"/>
      <c r="V1457" s="84"/>
      <c r="W1457" s="85"/>
      <c r="X1457" s="86"/>
      <c r="Y1457" s="86"/>
    </row>
    <row r="1458" spans="1:25">
      <c r="A1458" s="60"/>
      <c r="B1458" s="61"/>
      <c r="C1458" s="61"/>
      <c r="D1458" s="61"/>
      <c r="E1458" s="62"/>
      <c r="F1458" s="63"/>
      <c r="G1458" s="64"/>
      <c r="H1458" s="65"/>
      <c r="I1458" s="65"/>
      <c r="J1458" s="77"/>
      <c r="K1458" s="64"/>
      <c r="L1458" s="64"/>
      <c r="M1458" s="64"/>
      <c r="N1458" s="64"/>
      <c r="O1458" s="64"/>
      <c r="P1458" s="64"/>
      <c r="Q1458" s="64"/>
      <c r="R1458" s="83"/>
      <c r="S1458" s="83"/>
      <c r="T1458" s="64"/>
      <c r="U1458" s="64"/>
      <c r="V1458" s="84"/>
      <c r="W1458" s="85"/>
      <c r="X1458" s="86"/>
      <c r="Y1458" s="86"/>
    </row>
    <row r="1459" spans="1:25">
      <c r="A1459" s="60"/>
      <c r="B1459" s="61"/>
      <c r="C1459" s="61"/>
      <c r="D1459" s="61"/>
      <c r="E1459" s="62"/>
      <c r="F1459" s="63"/>
      <c r="G1459" s="64"/>
      <c r="H1459" s="65"/>
      <c r="I1459" s="65"/>
      <c r="J1459" s="77"/>
      <c r="K1459" s="64"/>
      <c r="L1459" s="64"/>
      <c r="M1459" s="64"/>
      <c r="N1459" s="64"/>
      <c r="O1459" s="64"/>
      <c r="P1459" s="64"/>
      <c r="Q1459" s="64"/>
      <c r="R1459" s="83"/>
      <c r="S1459" s="83"/>
      <c r="T1459" s="64"/>
      <c r="U1459" s="64"/>
      <c r="V1459" s="84"/>
      <c r="W1459" s="85"/>
      <c r="X1459" s="86"/>
      <c r="Y1459" s="86"/>
    </row>
    <row r="1460" spans="1:25">
      <c r="A1460" s="60"/>
      <c r="B1460" s="61"/>
      <c r="C1460" s="61"/>
      <c r="D1460" s="61"/>
      <c r="E1460" s="62"/>
      <c r="F1460" s="63"/>
      <c r="G1460" s="64"/>
      <c r="H1460" s="65"/>
      <c r="I1460" s="65"/>
      <c r="J1460" s="77"/>
      <c r="K1460" s="64"/>
      <c r="L1460" s="64"/>
      <c r="M1460" s="64"/>
      <c r="N1460" s="64"/>
      <c r="O1460" s="64"/>
      <c r="P1460" s="64"/>
      <c r="Q1460" s="64"/>
      <c r="R1460" s="83"/>
      <c r="S1460" s="83"/>
      <c r="T1460" s="64"/>
      <c r="U1460" s="64"/>
      <c r="V1460" s="84"/>
      <c r="W1460" s="85"/>
      <c r="X1460" s="86"/>
      <c r="Y1460" s="86"/>
    </row>
    <row r="1461" spans="1:25">
      <c r="A1461" s="60"/>
      <c r="B1461" s="61"/>
      <c r="C1461" s="61"/>
      <c r="D1461" s="61"/>
      <c r="E1461" s="62"/>
      <c r="F1461" s="63"/>
      <c r="G1461" s="64"/>
      <c r="H1461" s="65"/>
      <c r="I1461" s="65"/>
      <c r="J1461" s="77"/>
      <c r="K1461" s="64"/>
      <c r="L1461" s="64"/>
      <c r="M1461" s="64"/>
      <c r="N1461" s="64"/>
      <c r="O1461" s="64"/>
      <c r="P1461" s="64"/>
      <c r="Q1461" s="64"/>
      <c r="R1461" s="83"/>
      <c r="S1461" s="83"/>
      <c r="T1461" s="64"/>
      <c r="U1461" s="64"/>
      <c r="V1461" s="84"/>
      <c r="W1461" s="85"/>
      <c r="X1461" s="86"/>
      <c r="Y1461" s="86"/>
    </row>
    <row r="1462" spans="1:25">
      <c r="A1462" s="60"/>
      <c r="B1462" s="61"/>
      <c r="C1462" s="61"/>
      <c r="D1462" s="61"/>
      <c r="E1462" s="62"/>
      <c r="F1462" s="63"/>
      <c r="G1462" s="64"/>
      <c r="H1462" s="65"/>
      <c r="I1462" s="65"/>
      <c r="J1462" s="77"/>
      <c r="K1462" s="64"/>
      <c r="L1462" s="64"/>
      <c r="M1462" s="64"/>
      <c r="N1462" s="64"/>
      <c r="O1462" s="64"/>
      <c r="P1462" s="64"/>
      <c r="Q1462" s="64"/>
      <c r="R1462" s="83"/>
      <c r="S1462" s="83"/>
      <c r="T1462" s="64"/>
      <c r="U1462" s="64"/>
      <c r="V1462" s="84"/>
      <c r="W1462" s="85"/>
      <c r="X1462" s="86"/>
      <c r="Y1462" s="86"/>
    </row>
    <row r="1463" spans="1:25">
      <c r="A1463" s="60"/>
      <c r="B1463" s="61"/>
      <c r="C1463" s="61"/>
      <c r="D1463" s="61"/>
      <c r="E1463" s="62"/>
      <c r="F1463" s="63"/>
      <c r="G1463" s="64"/>
      <c r="H1463" s="65"/>
      <c r="I1463" s="65"/>
      <c r="J1463" s="77"/>
      <c r="K1463" s="64"/>
      <c r="L1463" s="64"/>
      <c r="M1463" s="64"/>
      <c r="N1463" s="64"/>
      <c r="O1463" s="64"/>
      <c r="P1463" s="64"/>
      <c r="Q1463" s="64"/>
      <c r="R1463" s="83"/>
      <c r="S1463" s="83"/>
      <c r="T1463" s="64"/>
      <c r="U1463" s="64"/>
      <c r="V1463" s="84"/>
      <c r="W1463" s="85"/>
      <c r="X1463" s="86"/>
      <c r="Y1463" s="86"/>
    </row>
    <row r="1464" spans="1:25">
      <c r="A1464" s="60"/>
      <c r="B1464" s="61"/>
      <c r="C1464" s="61"/>
      <c r="D1464" s="61"/>
      <c r="E1464" s="62"/>
      <c r="F1464" s="63"/>
      <c r="G1464" s="64"/>
      <c r="H1464" s="65"/>
      <c r="I1464" s="65"/>
      <c r="J1464" s="77"/>
      <c r="K1464" s="64"/>
      <c r="L1464" s="64"/>
      <c r="M1464" s="64"/>
      <c r="N1464" s="64"/>
      <c r="O1464" s="64"/>
      <c r="P1464" s="64"/>
      <c r="Q1464" s="64"/>
      <c r="R1464" s="83"/>
      <c r="S1464" s="83"/>
      <c r="T1464" s="64"/>
      <c r="U1464" s="64"/>
      <c r="V1464" s="84"/>
      <c r="W1464" s="85"/>
      <c r="X1464" s="86"/>
      <c r="Y1464" s="86"/>
    </row>
    <row r="1465" spans="1:25">
      <c r="A1465" s="60"/>
      <c r="B1465" s="61"/>
      <c r="C1465" s="61"/>
      <c r="D1465" s="61"/>
      <c r="E1465" s="62"/>
      <c r="F1465" s="63"/>
      <c r="G1465" s="64"/>
      <c r="H1465" s="65"/>
      <c r="I1465" s="65"/>
      <c r="J1465" s="77"/>
      <c r="K1465" s="64"/>
      <c r="L1465" s="64"/>
      <c r="M1465" s="64"/>
      <c r="N1465" s="64"/>
      <c r="O1465" s="64"/>
      <c r="P1465" s="64"/>
      <c r="Q1465" s="64"/>
      <c r="R1465" s="83"/>
      <c r="S1465" s="83"/>
      <c r="T1465" s="64"/>
      <c r="U1465" s="64"/>
      <c r="V1465" s="84"/>
      <c r="W1465" s="85"/>
      <c r="X1465" s="86"/>
      <c r="Y1465" s="86"/>
    </row>
    <row r="1466" spans="1:25">
      <c r="A1466" s="60"/>
      <c r="B1466" s="61"/>
      <c r="C1466" s="61"/>
      <c r="D1466" s="61"/>
      <c r="E1466" s="62"/>
      <c r="F1466" s="63"/>
      <c r="G1466" s="64"/>
      <c r="H1466" s="65"/>
      <c r="I1466" s="65"/>
      <c r="J1466" s="77"/>
      <c r="K1466" s="64"/>
      <c r="L1466" s="64"/>
      <c r="M1466" s="64"/>
      <c r="N1466" s="64"/>
      <c r="O1466" s="64"/>
      <c r="P1466" s="64"/>
      <c r="Q1466" s="64"/>
      <c r="R1466" s="83"/>
      <c r="S1466" s="83"/>
      <c r="T1466" s="64"/>
      <c r="U1466" s="64"/>
      <c r="V1466" s="84"/>
      <c r="W1466" s="85"/>
      <c r="X1466" s="86"/>
      <c r="Y1466" s="86"/>
    </row>
    <row r="1467" spans="1:25">
      <c r="A1467" s="60"/>
      <c r="B1467" s="61"/>
      <c r="C1467" s="61"/>
      <c r="D1467" s="61"/>
      <c r="E1467" s="62"/>
      <c r="F1467" s="63"/>
      <c r="G1467" s="64"/>
      <c r="H1467" s="65"/>
      <c r="I1467" s="65"/>
      <c r="J1467" s="77"/>
      <c r="K1467" s="64"/>
      <c r="L1467" s="64"/>
      <c r="M1467" s="64"/>
      <c r="N1467" s="64"/>
      <c r="O1467" s="64"/>
      <c r="P1467" s="64"/>
      <c r="Q1467" s="64"/>
      <c r="R1467" s="83"/>
      <c r="S1467" s="83"/>
      <c r="T1467" s="64"/>
      <c r="U1467" s="64"/>
      <c r="V1467" s="84"/>
      <c r="W1467" s="85"/>
      <c r="X1467" s="86"/>
      <c r="Y1467" s="86"/>
    </row>
    <row r="1468" spans="1:25">
      <c r="A1468" s="60"/>
      <c r="B1468" s="61"/>
      <c r="C1468" s="61"/>
      <c r="D1468" s="61"/>
      <c r="E1468" s="62"/>
      <c r="F1468" s="63"/>
      <c r="G1468" s="64"/>
      <c r="H1468" s="65"/>
      <c r="I1468" s="65"/>
      <c r="J1468" s="77"/>
      <c r="K1468" s="64"/>
      <c r="L1468" s="64"/>
      <c r="M1468" s="64"/>
      <c r="N1468" s="64"/>
      <c r="O1468" s="64"/>
      <c r="P1468" s="64"/>
      <c r="Q1468" s="64"/>
      <c r="R1468" s="83"/>
      <c r="S1468" s="83"/>
      <c r="T1468" s="64"/>
      <c r="U1468" s="64"/>
      <c r="V1468" s="84"/>
      <c r="W1468" s="85"/>
      <c r="X1468" s="86"/>
      <c r="Y1468" s="86"/>
    </row>
    <row r="1469" spans="1:25">
      <c r="A1469" s="60"/>
      <c r="B1469" s="61"/>
      <c r="C1469" s="61"/>
      <c r="D1469" s="61"/>
      <c r="E1469" s="62"/>
      <c r="F1469" s="63"/>
      <c r="G1469" s="64"/>
      <c r="H1469" s="65"/>
      <c r="I1469" s="65"/>
      <c r="J1469" s="77"/>
      <c r="K1469" s="64"/>
      <c r="L1469" s="64"/>
      <c r="M1469" s="64"/>
      <c r="N1469" s="64"/>
      <c r="O1469" s="64"/>
      <c r="P1469" s="64"/>
      <c r="Q1469" s="64"/>
      <c r="R1469" s="83"/>
      <c r="S1469" s="83"/>
      <c r="T1469" s="64"/>
      <c r="U1469" s="64"/>
      <c r="V1469" s="84"/>
      <c r="W1469" s="85"/>
      <c r="X1469" s="86"/>
      <c r="Y1469" s="86"/>
    </row>
    <row r="1470" spans="1:25">
      <c r="A1470" s="60"/>
      <c r="B1470" s="61"/>
      <c r="C1470" s="61"/>
      <c r="D1470" s="61"/>
      <c r="E1470" s="62"/>
      <c r="F1470" s="63"/>
      <c r="G1470" s="64"/>
      <c r="H1470" s="65"/>
      <c r="I1470" s="65"/>
      <c r="J1470" s="77"/>
      <c r="K1470" s="64"/>
      <c r="L1470" s="64"/>
      <c r="M1470" s="64"/>
      <c r="N1470" s="64"/>
      <c r="O1470" s="64"/>
      <c r="P1470" s="64"/>
      <c r="Q1470" s="64"/>
      <c r="R1470" s="83"/>
      <c r="S1470" s="83"/>
      <c r="T1470" s="64"/>
      <c r="U1470" s="64"/>
      <c r="V1470" s="84"/>
      <c r="W1470" s="85"/>
      <c r="X1470" s="86"/>
      <c r="Y1470" s="86"/>
    </row>
    <row r="1471" spans="1:25">
      <c r="A1471" s="60"/>
      <c r="B1471" s="61"/>
      <c r="C1471" s="61"/>
      <c r="D1471" s="61"/>
      <c r="E1471" s="62"/>
      <c r="F1471" s="63"/>
      <c r="G1471" s="64"/>
      <c r="H1471" s="65"/>
      <c r="I1471" s="65"/>
      <c r="J1471" s="77"/>
      <c r="K1471" s="64"/>
      <c r="L1471" s="64"/>
      <c r="M1471" s="64"/>
      <c r="N1471" s="64"/>
      <c r="O1471" s="64"/>
      <c r="P1471" s="64"/>
      <c r="Q1471" s="64"/>
      <c r="R1471" s="83"/>
      <c r="S1471" s="83"/>
      <c r="T1471" s="64"/>
      <c r="U1471" s="64"/>
      <c r="V1471" s="84"/>
      <c r="W1471" s="85"/>
      <c r="X1471" s="86"/>
      <c r="Y1471" s="86"/>
    </row>
    <row r="1472" spans="1:25">
      <c r="A1472" s="60"/>
      <c r="B1472" s="61"/>
      <c r="C1472" s="61"/>
      <c r="D1472" s="61"/>
      <c r="E1472" s="62"/>
      <c r="F1472" s="63"/>
      <c r="G1472" s="64"/>
      <c r="H1472" s="65"/>
      <c r="I1472" s="65"/>
      <c r="J1472" s="77"/>
      <c r="K1472" s="64"/>
      <c r="L1472" s="64"/>
      <c r="M1472" s="64"/>
      <c r="N1472" s="64"/>
      <c r="O1472" s="64"/>
      <c r="P1472" s="64"/>
      <c r="Q1472" s="64"/>
      <c r="R1472" s="83"/>
      <c r="S1472" s="83"/>
      <c r="T1472" s="64"/>
      <c r="U1472" s="64"/>
      <c r="V1472" s="84"/>
      <c r="W1472" s="85"/>
      <c r="X1472" s="86"/>
      <c r="Y1472" s="86"/>
    </row>
    <row r="1473" spans="1:25">
      <c r="A1473" s="60"/>
      <c r="B1473" s="61"/>
      <c r="C1473" s="61"/>
      <c r="D1473" s="61"/>
      <c r="E1473" s="62"/>
      <c r="F1473" s="63"/>
      <c r="G1473" s="64"/>
      <c r="H1473" s="65"/>
      <c r="I1473" s="65"/>
      <c r="J1473" s="77"/>
      <c r="K1473" s="64"/>
      <c r="L1473" s="64"/>
      <c r="M1473" s="64"/>
      <c r="N1473" s="64"/>
      <c r="O1473" s="64"/>
      <c r="P1473" s="64"/>
      <c r="Q1473" s="64"/>
      <c r="R1473" s="83"/>
      <c r="S1473" s="83"/>
      <c r="T1473" s="64"/>
      <c r="U1473" s="64"/>
      <c r="V1473" s="84"/>
      <c r="W1473" s="85"/>
      <c r="X1473" s="86"/>
      <c r="Y1473" s="86"/>
    </row>
    <row r="1474" spans="1:25">
      <c r="A1474" s="60"/>
      <c r="B1474" s="61"/>
      <c r="C1474" s="61"/>
      <c r="D1474" s="61"/>
      <c r="E1474" s="62"/>
      <c r="F1474" s="63"/>
      <c r="G1474" s="64"/>
      <c r="H1474" s="65"/>
      <c r="I1474" s="65"/>
      <c r="J1474" s="77"/>
      <c r="K1474" s="64"/>
      <c r="L1474" s="64"/>
      <c r="M1474" s="64"/>
      <c r="N1474" s="64"/>
      <c r="O1474" s="64"/>
      <c r="P1474" s="64"/>
      <c r="Q1474" s="64"/>
      <c r="R1474" s="83"/>
      <c r="S1474" s="83"/>
      <c r="T1474" s="64"/>
      <c r="U1474" s="64"/>
      <c r="V1474" s="84"/>
      <c r="W1474" s="85"/>
      <c r="X1474" s="86"/>
      <c r="Y1474" s="86"/>
    </row>
    <row r="1475" spans="1:25">
      <c r="A1475" s="60"/>
      <c r="B1475" s="61"/>
      <c r="C1475" s="61"/>
      <c r="D1475" s="61"/>
      <c r="E1475" s="62"/>
      <c r="F1475" s="63"/>
      <c r="G1475" s="64"/>
      <c r="H1475" s="65"/>
      <c r="I1475" s="65"/>
      <c r="J1475" s="77"/>
      <c r="K1475" s="64"/>
      <c r="L1475" s="64"/>
      <c r="M1475" s="64"/>
      <c r="N1475" s="64"/>
      <c r="O1475" s="64"/>
      <c r="P1475" s="64"/>
      <c r="Q1475" s="64"/>
      <c r="R1475" s="83"/>
      <c r="S1475" s="83"/>
      <c r="T1475" s="64"/>
      <c r="U1475" s="64"/>
      <c r="V1475" s="84"/>
      <c r="W1475" s="85"/>
      <c r="X1475" s="86"/>
      <c r="Y1475" s="86"/>
    </row>
    <row r="1476" spans="1:25">
      <c r="A1476" s="60"/>
      <c r="B1476" s="61"/>
      <c r="C1476" s="61"/>
      <c r="D1476" s="61"/>
      <c r="E1476" s="62"/>
      <c r="F1476" s="63"/>
      <c r="G1476" s="64"/>
      <c r="H1476" s="65"/>
      <c r="I1476" s="65"/>
      <c r="J1476" s="77"/>
      <c r="K1476" s="64"/>
      <c r="L1476" s="64"/>
      <c r="M1476" s="64"/>
      <c r="N1476" s="64"/>
      <c r="O1476" s="64"/>
      <c r="P1476" s="64"/>
      <c r="Q1476" s="64"/>
      <c r="R1476" s="83"/>
      <c r="S1476" s="83"/>
      <c r="T1476" s="64"/>
      <c r="U1476" s="64"/>
      <c r="V1476" s="84"/>
      <c r="W1476" s="85"/>
      <c r="X1476" s="86"/>
      <c r="Y1476" s="86"/>
    </row>
    <row r="1477" spans="1:25">
      <c r="A1477" s="60"/>
      <c r="B1477" s="61"/>
      <c r="C1477" s="61"/>
      <c r="D1477" s="61"/>
      <c r="E1477" s="62"/>
      <c r="F1477" s="63"/>
      <c r="G1477" s="64"/>
      <c r="H1477" s="65"/>
      <c r="I1477" s="65"/>
      <c r="J1477" s="77"/>
      <c r="K1477" s="64"/>
      <c r="L1477" s="64"/>
      <c r="M1477" s="64"/>
      <c r="N1477" s="64"/>
      <c r="O1477" s="64"/>
      <c r="P1477" s="64"/>
      <c r="Q1477" s="64"/>
      <c r="R1477" s="83"/>
      <c r="S1477" s="83"/>
      <c r="T1477" s="64"/>
      <c r="U1477" s="64"/>
      <c r="V1477" s="84"/>
      <c r="W1477" s="85"/>
      <c r="X1477" s="86"/>
      <c r="Y1477" s="86"/>
    </row>
    <row r="1478" spans="1:25">
      <c r="A1478" s="60"/>
      <c r="B1478" s="61"/>
      <c r="C1478" s="61"/>
      <c r="D1478" s="61"/>
      <c r="E1478" s="62"/>
      <c r="F1478" s="63"/>
      <c r="G1478" s="64"/>
      <c r="H1478" s="65"/>
      <c r="I1478" s="65"/>
      <c r="J1478" s="77"/>
      <c r="K1478" s="64"/>
      <c r="L1478" s="64"/>
      <c r="M1478" s="64"/>
      <c r="N1478" s="64"/>
      <c r="O1478" s="64"/>
      <c r="P1478" s="64"/>
      <c r="Q1478" s="64"/>
      <c r="R1478" s="83"/>
      <c r="S1478" s="83"/>
      <c r="T1478" s="64"/>
      <c r="U1478" s="64"/>
      <c r="V1478" s="84"/>
      <c r="W1478" s="85"/>
      <c r="X1478" s="86"/>
      <c r="Y1478" s="86"/>
    </row>
    <row r="1479" spans="1:25">
      <c r="A1479" s="60"/>
      <c r="B1479" s="61"/>
      <c r="C1479" s="61"/>
      <c r="D1479" s="61"/>
      <c r="E1479" s="62"/>
      <c r="F1479" s="63"/>
      <c r="G1479" s="64"/>
      <c r="H1479" s="65"/>
      <c r="I1479" s="65"/>
      <c r="J1479" s="77"/>
      <c r="K1479" s="64"/>
      <c r="L1479" s="64"/>
      <c r="M1479" s="64"/>
      <c r="N1479" s="64"/>
      <c r="O1479" s="64"/>
      <c r="P1479" s="64"/>
      <c r="Q1479" s="64"/>
      <c r="R1479" s="83"/>
      <c r="S1479" s="83"/>
      <c r="T1479" s="64"/>
      <c r="U1479" s="64"/>
      <c r="V1479" s="84"/>
      <c r="W1479" s="85"/>
      <c r="X1479" s="86"/>
      <c r="Y1479" s="86"/>
    </row>
    <row r="1480" spans="1:25">
      <c r="A1480" s="60"/>
      <c r="B1480" s="61"/>
      <c r="C1480" s="61"/>
      <c r="D1480" s="61"/>
      <c r="E1480" s="62"/>
      <c r="F1480" s="63"/>
      <c r="G1480" s="64"/>
      <c r="H1480" s="65"/>
      <c r="I1480" s="65"/>
      <c r="J1480" s="77"/>
      <c r="K1480" s="64"/>
      <c r="L1480" s="64"/>
      <c r="M1480" s="64"/>
      <c r="N1480" s="64"/>
      <c r="O1480" s="64"/>
      <c r="P1480" s="64"/>
      <c r="Q1480" s="64"/>
      <c r="R1480" s="83"/>
      <c r="S1480" s="83"/>
      <c r="T1480" s="64"/>
      <c r="U1480" s="64"/>
      <c r="V1480" s="84"/>
      <c r="W1480" s="85"/>
      <c r="X1480" s="86"/>
      <c r="Y1480" s="86"/>
    </row>
    <row r="1481" spans="1:25">
      <c r="A1481" s="60"/>
      <c r="B1481" s="61"/>
      <c r="C1481" s="61"/>
      <c r="D1481" s="61"/>
      <c r="E1481" s="62"/>
      <c r="F1481" s="63"/>
      <c r="G1481" s="64"/>
      <c r="H1481" s="65"/>
      <c r="I1481" s="65"/>
      <c r="J1481" s="77"/>
      <c r="K1481" s="64"/>
      <c r="L1481" s="64"/>
      <c r="M1481" s="64"/>
      <c r="N1481" s="64"/>
      <c r="O1481" s="64"/>
      <c r="P1481" s="64"/>
      <c r="Q1481" s="64"/>
      <c r="R1481" s="83"/>
      <c r="S1481" s="83"/>
      <c r="T1481" s="64"/>
      <c r="U1481" s="64"/>
      <c r="V1481" s="84"/>
      <c r="W1481" s="85"/>
      <c r="X1481" s="86"/>
      <c r="Y1481" s="86"/>
    </row>
    <row r="1482" spans="1:25">
      <c r="A1482" s="60"/>
      <c r="B1482" s="61"/>
      <c r="C1482" s="61"/>
      <c r="D1482" s="61"/>
      <c r="E1482" s="62"/>
      <c r="F1482" s="63"/>
      <c r="G1482" s="64"/>
      <c r="H1482" s="65"/>
      <c r="I1482" s="65"/>
      <c r="J1482" s="77"/>
      <c r="K1482" s="64"/>
      <c r="L1482" s="64"/>
      <c r="M1482" s="64"/>
      <c r="N1482" s="64"/>
      <c r="O1482" s="64"/>
      <c r="P1482" s="64"/>
      <c r="Q1482" s="64"/>
      <c r="R1482" s="83"/>
      <c r="S1482" s="83"/>
      <c r="T1482" s="64"/>
      <c r="U1482" s="64"/>
      <c r="V1482" s="84"/>
      <c r="W1482" s="85"/>
      <c r="X1482" s="86"/>
      <c r="Y1482" s="86"/>
    </row>
    <row r="1483" spans="1:25">
      <c r="A1483" s="60"/>
      <c r="B1483" s="61"/>
      <c r="C1483" s="61"/>
      <c r="D1483" s="61"/>
      <c r="E1483" s="62"/>
      <c r="F1483" s="63"/>
      <c r="G1483" s="64"/>
      <c r="H1483" s="65"/>
      <c r="I1483" s="65"/>
      <c r="J1483" s="77"/>
      <c r="K1483" s="64"/>
      <c r="L1483" s="64"/>
      <c r="M1483" s="64"/>
      <c r="N1483" s="64"/>
      <c r="O1483" s="64"/>
      <c r="P1483" s="64"/>
      <c r="Q1483" s="64"/>
      <c r="R1483" s="83"/>
      <c r="S1483" s="83"/>
      <c r="T1483" s="64"/>
      <c r="U1483" s="64"/>
      <c r="V1483" s="84"/>
      <c r="W1483" s="85"/>
      <c r="X1483" s="86"/>
      <c r="Y1483" s="86"/>
    </row>
    <row r="1484" spans="1:25">
      <c r="A1484" s="60"/>
      <c r="B1484" s="61"/>
      <c r="C1484" s="61"/>
      <c r="D1484" s="61"/>
      <c r="E1484" s="62"/>
      <c r="F1484" s="63"/>
      <c r="G1484" s="64"/>
      <c r="H1484" s="65"/>
      <c r="I1484" s="65"/>
      <c r="J1484" s="77"/>
      <c r="K1484" s="64"/>
      <c r="L1484" s="64"/>
      <c r="M1484" s="64"/>
      <c r="N1484" s="64"/>
      <c r="O1484" s="64"/>
      <c r="P1484" s="64"/>
      <c r="Q1484" s="64"/>
      <c r="R1484" s="83"/>
      <c r="S1484" s="83"/>
      <c r="T1484" s="64"/>
      <c r="U1484" s="64"/>
      <c r="V1484" s="84"/>
      <c r="W1484" s="85"/>
      <c r="X1484" s="86"/>
      <c r="Y1484" s="86"/>
    </row>
    <row r="1485" spans="1:25">
      <c r="A1485" s="60"/>
      <c r="B1485" s="61"/>
      <c r="C1485" s="61"/>
      <c r="D1485" s="61"/>
      <c r="E1485" s="62"/>
      <c r="F1485" s="63"/>
      <c r="G1485" s="64"/>
      <c r="H1485" s="65"/>
      <c r="I1485" s="65"/>
      <c r="J1485" s="77"/>
      <c r="K1485" s="64"/>
      <c r="L1485" s="64"/>
      <c r="M1485" s="64"/>
      <c r="N1485" s="64"/>
      <c r="O1485" s="64"/>
      <c r="P1485" s="64"/>
      <c r="Q1485" s="64"/>
      <c r="R1485" s="83"/>
      <c r="S1485" s="83"/>
      <c r="T1485" s="64"/>
      <c r="U1485" s="64"/>
      <c r="V1485" s="84"/>
      <c r="W1485" s="85"/>
      <c r="X1485" s="86"/>
      <c r="Y1485" s="86"/>
    </row>
    <row r="1486" spans="1:25">
      <c r="A1486" s="60"/>
      <c r="B1486" s="61"/>
      <c r="C1486" s="61"/>
      <c r="D1486" s="61"/>
      <c r="E1486" s="62"/>
      <c r="F1486" s="63"/>
      <c r="G1486" s="64"/>
      <c r="H1486" s="65"/>
      <c r="I1486" s="65"/>
      <c r="J1486" s="77"/>
      <c r="K1486" s="64"/>
      <c r="L1486" s="64"/>
      <c r="M1486" s="64"/>
      <c r="N1486" s="64"/>
      <c r="O1486" s="64"/>
      <c r="P1486" s="64"/>
      <c r="Q1486" s="64"/>
      <c r="R1486" s="83"/>
      <c r="S1486" s="83"/>
      <c r="T1486" s="64"/>
      <c r="U1486" s="64"/>
      <c r="V1486" s="84"/>
      <c r="W1486" s="85"/>
      <c r="X1486" s="86"/>
      <c r="Y1486" s="86"/>
    </row>
    <row r="1487" spans="1:25">
      <c r="A1487" s="60"/>
      <c r="B1487" s="61"/>
      <c r="C1487" s="61"/>
      <c r="D1487" s="61"/>
      <c r="E1487" s="62"/>
      <c r="F1487" s="63"/>
      <c r="G1487" s="64"/>
      <c r="H1487" s="65"/>
      <c r="I1487" s="65"/>
      <c r="J1487" s="77"/>
      <c r="K1487" s="64"/>
      <c r="L1487" s="64"/>
      <c r="M1487" s="64"/>
      <c r="N1487" s="64"/>
      <c r="O1487" s="64"/>
      <c r="P1487" s="64"/>
      <c r="Q1487" s="64"/>
      <c r="R1487" s="83"/>
      <c r="S1487" s="83"/>
      <c r="T1487" s="64"/>
      <c r="U1487" s="64"/>
      <c r="V1487" s="84"/>
      <c r="W1487" s="85"/>
      <c r="X1487" s="86"/>
      <c r="Y1487" s="86"/>
    </row>
    <row r="1488" spans="1:25">
      <c r="A1488" s="60"/>
      <c r="B1488" s="61"/>
      <c r="C1488" s="61"/>
      <c r="D1488" s="61"/>
      <c r="E1488" s="62"/>
      <c r="F1488" s="63"/>
      <c r="G1488" s="64"/>
      <c r="H1488" s="65"/>
      <c r="I1488" s="65"/>
      <c r="J1488" s="77"/>
      <c r="K1488" s="64"/>
      <c r="L1488" s="64"/>
      <c r="M1488" s="64"/>
      <c r="N1488" s="64"/>
      <c r="O1488" s="64"/>
      <c r="P1488" s="64"/>
      <c r="Q1488" s="64"/>
      <c r="R1488" s="83"/>
      <c r="S1488" s="83"/>
      <c r="T1488" s="64"/>
      <c r="U1488" s="64"/>
      <c r="V1488" s="84"/>
      <c r="W1488" s="85"/>
      <c r="X1488" s="86"/>
      <c r="Y1488" s="86"/>
    </row>
    <row r="1489" spans="1:25">
      <c r="A1489" s="60"/>
      <c r="B1489" s="61"/>
      <c r="C1489" s="61"/>
      <c r="D1489" s="61"/>
      <c r="E1489" s="62"/>
      <c r="F1489" s="63"/>
      <c r="G1489" s="64"/>
      <c r="H1489" s="65"/>
      <c r="I1489" s="65"/>
      <c r="J1489" s="77"/>
      <c r="K1489" s="64"/>
      <c r="L1489" s="64"/>
      <c r="M1489" s="64"/>
      <c r="N1489" s="64"/>
      <c r="O1489" s="64"/>
      <c r="P1489" s="64"/>
      <c r="Q1489" s="64"/>
      <c r="R1489" s="83"/>
      <c r="S1489" s="83"/>
      <c r="T1489" s="64"/>
      <c r="U1489" s="64"/>
      <c r="V1489" s="84"/>
      <c r="W1489" s="85"/>
      <c r="X1489" s="86"/>
      <c r="Y1489" s="86"/>
    </row>
    <row r="1490" spans="1:25">
      <c r="A1490" s="60"/>
      <c r="B1490" s="61"/>
      <c r="C1490" s="61"/>
      <c r="D1490" s="61"/>
      <c r="E1490" s="62"/>
      <c r="F1490" s="63"/>
      <c r="G1490" s="64"/>
      <c r="H1490" s="65"/>
      <c r="I1490" s="65"/>
      <c r="J1490" s="77"/>
      <c r="K1490" s="64"/>
      <c r="L1490" s="64"/>
      <c r="M1490" s="64"/>
      <c r="N1490" s="64"/>
      <c r="O1490" s="64"/>
      <c r="P1490" s="64"/>
      <c r="Q1490" s="64"/>
      <c r="R1490" s="83"/>
      <c r="S1490" s="83"/>
      <c r="T1490" s="64"/>
      <c r="U1490" s="64"/>
      <c r="V1490" s="84"/>
      <c r="W1490" s="85"/>
      <c r="X1490" s="86"/>
      <c r="Y1490" s="86"/>
    </row>
    <row r="1491" spans="1:25">
      <c r="A1491" s="60"/>
      <c r="B1491" s="61"/>
      <c r="C1491" s="61"/>
      <c r="D1491" s="61"/>
      <c r="E1491" s="62"/>
      <c r="F1491" s="63"/>
      <c r="G1491" s="64"/>
      <c r="H1491" s="65"/>
      <c r="I1491" s="65"/>
      <c r="J1491" s="77"/>
      <c r="K1491" s="64"/>
      <c r="L1491" s="64"/>
      <c r="M1491" s="64"/>
      <c r="N1491" s="64"/>
      <c r="O1491" s="64"/>
      <c r="P1491" s="64"/>
      <c r="Q1491" s="64"/>
      <c r="R1491" s="83"/>
      <c r="S1491" s="83"/>
      <c r="T1491" s="64"/>
      <c r="U1491" s="64"/>
      <c r="V1491" s="84"/>
      <c r="W1491" s="85"/>
      <c r="X1491" s="86"/>
      <c r="Y1491" s="86"/>
    </row>
    <row r="1492" spans="1:25">
      <c r="A1492" s="60"/>
      <c r="B1492" s="61"/>
      <c r="C1492" s="61"/>
      <c r="D1492" s="61"/>
      <c r="E1492" s="62"/>
      <c r="F1492" s="63"/>
      <c r="G1492" s="64"/>
      <c r="H1492" s="65"/>
      <c r="I1492" s="65"/>
      <c r="J1492" s="77"/>
      <c r="K1492" s="64"/>
      <c r="L1492" s="64"/>
      <c r="M1492" s="64"/>
      <c r="N1492" s="64"/>
      <c r="O1492" s="64"/>
      <c r="P1492" s="64"/>
      <c r="Q1492" s="64"/>
      <c r="R1492" s="83"/>
      <c r="S1492" s="83"/>
      <c r="T1492" s="64"/>
      <c r="U1492" s="64"/>
      <c r="V1492" s="84"/>
      <c r="W1492" s="85"/>
      <c r="X1492" s="86"/>
      <c r="Y1492" s="86"/>
    </row>
    <row r="1493" spans="1:25">
      <c r="A1493" s="60"/>
      <c r="B1493" s="61"/>
      <c r="C1493" s="61"/>
      <c r="D1493" s="61"/>
      <c r="E1493" s="62"/>
      <c r="F1493" s="63"/>
      <c r="G1493" s="64"/>
      <c r="H1493" s="65"/>
      <c r="I1493" s="65"/>
      <c r="J1493" s="77"/>
      <c r="K1493" s="64"/>
      <c r="L1493" s="64"/>
      <c r="M1493" s="64"/>
      <c r="N1493" s="64"/>
      <c r="O1493" s="64"/>
      <c r="P1493" s="64"/>
      <c r="Q1493" s="64"/>
      <c r="R1493" s="83"/>
      <c r="S1493" s="83"/>
      <c r="T1493" s="64"/>
      <c r="U1493" s="64"/>
      <c r="V1493" s="84"/>
      <c r="W1493" s="85"/>
      <c r="X1493" s="86"/>
      <c r="Y1493" s="86"/>
    </row>
    <row r="1494" spans="1:25">
      <c r="A1494" s="60"/>
      <c r="B1494" s="61"/>
      <c r="C1494" s="61"/>
      <c r="D1494" s="61"/>
      <c r="E1494" s="62"/>
      <c r="F1494" s="63"/>
      <c r="G1494" s="64"/>
      <c r="H1494" s="65"/>
      <c r="I1494" s="65"/>
      <c r="J1494" s="77"/>
      <c r="K1494" s="64"/>
      <c r="L1494" s="64"/>
      <c r="M1494" s="64"/>
      <c r="N1494" s="64"/>
      <c r="O1494" s="64"/>
      <c r="P1494" s="64"/>
      <c r="Q1494" s="64"/>
      <c r="R1494" s="83"/>
      <c r="S1494" s="83"/>
      <c r="T1494" s="64"/>
      <c r="U1494" s="64"/>
      <c r="V1494" s="84"/>
      <c r="W1494" s="85"/>
      <c r="X1494" s="86"/>
      <c r="Y1494" s="86"/>
    </row>
    <row r="1495" spans="1:25">
      <c r="A1495" s="60"/>
      <c r="B1495" s="61"/>
      <c r="C1495" s="61"/>
      <c r="D1495" s="61"/>
      <c r="E1495" s="62"/>
      <c r="F1495" s="63"/>
      <c r="G1495" s="64"/>
      <c r="H1495" s="65"/>
      <c r="I1495" s="65"/>
      <c r="J1495" s="77"/>
      <c r="K1495" s="64"/>
      <c r="L1495" s="64"/>
      <c r="M1495" s="64"/>
      <c r="N1495" s="64"/>
      <c r="O1495" s="64"/>
      <c r="P1495" s="64"/>
      <c r="Q1495" s="64"/>
      <c r="R1495" s="83"/>
      <c r="S1495" s="83"/>
      <c r="T1495" s="64"/>
      <c r="U1495" s="64"/>
      <c r="V1495" s="84"/>
      <c r="W1495" s="85"/>
      <c r="X1495" s="86"/>
      <c r="Y1495" s="86"/>
    </row>
    <row r="1496" spans="1:25">
      <c r="A1496" s="60"/>
      <c r="B1496" s="61"/>
      <c r="C1496" s="61"/>
      <c r="D1496" s="61"/>
      <c r="E1496" s="62"/>
      <c r="F1496" s="63"/>
      <c r="G1496" s="64"/>
      <c r="H1496" s="65"/>
      <c r="I1496" s="65"/>
      <c r="J1496" s="77"/>
      <c r="K1496" s="64"/>
      <c r="L1496" s="64"/>
      <c r="M1496" s="64"/>
      <c r="N1496" s="64"/>
      <c r="O1496" s="64"/>
      <c r="P1496" s="64"/>
      <c r="Q1496" s="64"/>
      <c r="R1496" s="83"/>
      <c r="S1496" s="83"/>
      <c r="T1496" s="64"/>
      <c r="U1496" s="64"/>
      <c r="V1496" s="84"/>
      <c r="W1496" s="85"/>
      <c r="X1496" s="86"/>
      <c r="Y1496" s="86"/>
    </row>
    <row r="1497" spans="1:25">
      <c r="A1497" s="60"/>
      <c r="B1497" s="61"/>
      <c r="C1497" s="61"/>
      <c r="D1497" s="61"/>
      <c r="E1497" s="62"/>
      <c r="F1497" s="63"/>
      <c r="G1497" s="64"/>
      <c r="H1497" s="65"/>
      <c r="I1497" s="65"/>
      <c r="J1497" s="77"/>
      <c r="K1497" s="64"/>
      <c r="L1497" s="64"/>
      <c r="M1497" s="64"/>
      <c r="N1497" s="64"/>
      <c r="O1497" s="64"/>
      <c r="P1497" s="64"/>
      <c r="Q1497" s="64"/>
      <c r="R1497" s="83"/>
      <c r="S1497" s="83"/>
      <c r="T1497" s="64"/>
      <c r="U1497" s="64"/>
      <c r="V1497" s="84"/>
      <c r="W1497" s="85"/>
      <c r="X1497" s="86"/>
      <c r="Y1497" s="86"/>
    </row>
    <row r="1498" spans="1:25">
      <c r="A1498" s="60"/>
      <c r="B1498" s="61"/>
      <c r="C1498" s="61"/>
      <c r="D1498" s="61"/>
      <c r="E1498" s="62"/>
      <c r="F1498" s="63"/>
      <c r="G1498" s="64"/>
      <c r="H1498" s="65"/>
      <c r="I1498" s="65"/>
      <c r="J1498" s="77"/>
      <c r="K1498" s="64"/>
      <c r="L1498" s="64"/>
      <c r="M1498" s="64"/>
      <c r="N1498" s="64"/>
      <c r="O1498" s="64"/>
      <c r="P1498" s="64"/>
      <c r="Q1498" s="64"/>
      <c r="R1498" s="83"/>
      <c r="S1498" s="83"/>
      <c r="T1498" s="64"/>
      <c r="U1498" s="64"/>
      <c r="V1498" s="84"/>
      <c r="W1498" s="85"/>
      <c r="X1498" s="86"/>
      <c r="Y1498" s="86"/>
    </row>
    <row r="1499" spans="1:25">
      <c r="A1499" s="60"/>
      <c r="B1499" s="61"/>
      <c r="C1499" s="61"/>
      <c r="D1499" s="61"/>
      <c r="E1499" s="62"/>
      <c r="F1499" s="63"/>
      <c r="G1499" s="64"/>
      <c r="H1499" s="65"/>
      <c r="I1499" s="65"/>
      <c r="J1499" s="77"/>
      <c r="K1499" s="64"/>
      <c r="L1499" s="64"/>
      <c r="M1499" s="64"/>
      <c r="N1499" s="64"/>
      <c r="O1499" s="64"/>
      <c r="P1499" s="64"/>
      <c r="Q1499" s="64"/>
      <c r="R1499" s="83"/>
      <c r="S1499" s="83"/>
      <c r="T1499" s="64"/>
      <c r="U1499" s="64"/>
      <c r="V1499" s="84"/>
      <c r="W1499" s="85"/>
      <c r="X1499" s="86"/>
      <c r="Y1499" s="86"/>
    </row>
    <row r="1500" spans="1:25">
      <c r="A1500" s="60"/>
      <c r="B1500" s="61"/>
      <c r="C1500" s="61"/>
      <c r="D1500" s="61"/>
      <c r="E1500" s="62"/>
      <c r="F1500" s="63"/>
      <c r="G1500" s="64"/>
      <c r="H1500" s="65"/>
      <c r="I1500" s="65"/>
      <c r="J1500" s="77"/>
      <c r="K1500" s="64"/>
      <c r="L1500" s="64"/>
      <c r="M1500" s="64"/>
      <c r="N1500" s="64"/>
      <c r="O1500" s="64"/>
      <c r="P1500" s="64"/>
      <c r="Q1500" s="64"/>
      <c r="R1500" s="83"/>
      <c r="S1500" s="83"/>
      <c r="T1500" s="64"/>
      <c r="U1500" s="64"/>
      <c r="V1500" s="84"/>
      <c r="W1500" s="85"/>
      <c r="X1500" s="86"/>
      <c r="Y1500" s="86"/>
    </row>
    <row r="1501" spans="1:25">
      <c r="A1501" s="60"/>
      <c r="B1501" s="61"/>
      <c r="C1501" s="61"/>
      <c r="D1501" s="61"/>
      <c r="E1501" s="62"/>
      <c r="F1501" s="63"/>
      <c r="G1501" s="64"/>
      <c r="H1501" s="65"/>
      <c r="I1501" s="65"/>
      <c r="J1501" s="77"/>
      <c r="K1501" s="64"/>
      <c r="L1501" s="64"/>
      <c r="M1501" s="64"/>
      <c r="N1501" s="64"/>
      <c r="O1501" s="64"/>
      <c r="P1501" s="64"/>
      <c r="Q1501" s="64"/>
      <c r="R1501" s="83"/>
      <c r="S1501" s="83"/>
      <c r="T1501" s="64"/>
      <c r="U1501" s="64"/>
      <c r="V1501" s="84"/>
      <c r="W1501" s="85"/>
      <c r="X1501" s="86"/>
      <c r="Y1501" s="86"/>
    </row>
    <row r="1502" spans="1:25">
      <c r="A1502" s="60"/>
      <c r="B1502" s="61"/>
      <c r="C1502" s="61"/>
      <c r="D1502" s="61"/>
      <c r="E1502" s="62"/>
      <c r="F1502" s="63"/>
      <c r="G1502" s="64"/>
      <c r="H1502" s="65"/>
      <c r="I1502" s="65"/>
      <c r="J1502" s="77"/>
      <c r="K1502" s="64"/>
      <c r="L1502" s="64"/>
      <c r="M1502" s="64"/>
      <c r="N1502" s="64"/>
      <c r="O1502" s="64"/>
      <c r="P1502" s="64"/>
      <c r="Q1502" s="64"/>
      <c r="R1502" s="83"/>
      <c r="S1502" s="83"/>
      <c r="T1502" s="64"/>
      <c r="U1502" s="64"/>
      <c r="V1502" s="84"/>
      <c r="W1502" s="85"/>
      <c r="X1502" s="86"/>
      <c r="Y1502" s="86"/>
    </row>
    <row r="1503" spans="1:25">
      <c r="A1503" s="60"/>
      <c r="B1503" s="61"/>
      <c r="C1503" s="61"/>
      <c r="D1503" s="61"/>
      <c r="E1503" s="62"/>
      <c r="F1503" s="63"/>
      <c r="G1503" s="64"/>
      <c r="H1503" s="65"/>
      <c r="I1503" s="65"/>
      <c r="J1503" s="77"/>
      <c r="K1503" s="64"/>
      <c r="L1503" s="64"/>
      <c r="M1503" s="64"/>
      <c r="N1503" s="64"/>
      <c r="O1503" s="64"/>
      <c r="P1503" s="64"/>
      <c r="Q1503" s="64"/>
      <c r="R1503" s="83"/>
      <c r="S1503" s="83"/>
      <c r="T1503" s="64"/>
      <c r="U1503" s="64"/>
      <c r="V1503" s="84"/>
      <c r="W1503" s="85"/>
      <c r="X1503" s="86"/>
      <c r="Y1503" s="86"/>
    </row>
    <row r="1504" spans="1:25">
      <c r="A1504" s="60"/>
      <c r="B1504" s="61"/>
      <c r="C1504" s="61"/>
      <c r="D1504" s="61"/>
      <c r="E1504" s="62"/>
      <c r="F1504" s="63"/>
      <c r="G1504" s="64"/>
      <c r="H1504" s="65"/>
      <c r="I1504" s="65"/>
      <c r="J1504" s="77"/>
      <c r="K1504" s="64"/>
      <c r="L1504" s="64"/>
      <c r="M1504" s="64"/>
      <c r="N1504" s="64"/>
      <c r="O1504" s="64"/>
      <c r="P1504" s="64"/>
      <c r="Q1504" s="64"/>
      <c r="R1504" s="83"/>
      <c r="S1504" s="83"/>
      <c r="T1504" s="64"/>
      <c r="U1504" s="64"/>
      <c r="V1504" s="84"/>
      <c r="W1504" s="85"/>
      <c r="X1504" s="86"/>
      <c r="Y1504" s="86"/>
    </row>
    <row r="1505" spans="1:25">
      <c r="A1505" s="60"/>
      <c r="B1505" s="61"/>
      <c r="C1505" s="61"/>
      <c r="D1505" s="61"/>
      <c r="E1505" s="62"/>
      <c r="F1505" s="63"/>
      <c r="G1505" s="64"/>
      <c r="H1505" s="65"/>
      <c r="I1505" s="65"/>
      <c r="J1505" s="77"/>
      <c r="K1505" s="64"/>
      <c r="L1505" s="64"/>
      <c r="M1505" s="64"/>
      <c r="N1505" s="64"/>
      <c r="O1505" s="64"/>
      <c r="P1505" s="64"/>
      <c r="Q1505" s="64"/>
      <c r="R1505" s="83"/>
      <c r="S1505" s="83"/>
      <c r="T1505" s="64"/>
      <c r="U1505" s="64"/>
      <c r="V1505" s="84"/>
      <c r="W1505" s="85"/>
      <c r="X1505" s="86"/>
      <c r="Y1505" s="86"/>
    </row>
    <row r="1506" spans="1:25">
      <c r="A1506" s="60"/>
      <c r="B1506" s="61"/>
      <c r="C1506" s="61"/>
      <c r="D1506" s="61"/>
      <c r="E1506" s="62"/>
      <c r="F1506" s="63"/>
      <c r="G1506" s="64"/>
      <c r="H1506" s="65"/>
      <c r="I1506" s="65"/>
      <c r="J1506" s="77"/>
      <c r="K1506" s="64"/>
      <c r="L1506" s="64"/>
      <c r="M1506" s="64"/>
      <c r="N1506" s="64"/>
      <c r="O1506" s="64"/>
      <c r="P1506" s="64"/>
      <c r="Q1506" s="64"/>
      <c r="R1506" s="83"/>
      <c r="S1506" s="83"/>
      <c r="T1506" s="64"/>
      <c r="U1506" s="64"/>
      <c r="V1506" s="84"/>
      <c r="W1506" s="85"/>
      <c r="X1506" s="86"/>
      <c r="Y1506" s="86"/>
    </row>
    <row r="1507" spans="1:25">
      <c r="A1507" s="60"/>
      <c r="B1507" s="61"/>
      <c r="C1507" s="61"/>
      <c r="D1507" s="61"/>
      <c r="E1507" s="62"/>
      <c r="F1507" s="63"/>
      <c r="G1507" s="64"/>
      <c r="H1507" s="65"/>
      <c r="I1507" s="65"/>
      <c r="J1507" s="77"/>
      <c r="K1507" s="64"/>
      <c r="L1507" s="64"/>
      <c r="M1507" s="64"/>
      <c r="N1507" s="64"/>
      <c r="O1507" s="64"/>
      <c r="P1507" s="64"/>
      <c r="Q1507" s="64"/>
      <c r="R1507" s="83"/>
      <c r="S1507" s="83"/>
      <c r="T1507" s="64"/>
      <c r="U1507" s="64"/>
      <c r="V1507" s="84"/>
      <c r="W1507" s="85"/>
      <c r="X1507" s="86"/>
      <c r="Y1507" s="86"/>
    </row>
    <row r="1508" spans="1:25">
      <c r="A1508" s="60"/>
      <c r="B1508" s="61"/>
      <c r="C1508" s="61"/>
      <c r="D1508" s="61"/>
      <c r="E1508" s="62"/>
      <c r="F1508" s="63"/>
      <c r="G1508" s="64"/>
      <c r="H1508" s="65"/>
      <c r="I1508" s="65"/>
      <c r="J1508" s="77"/>
      <c r="K1508" s="64"/>
      <c r="L1508" s="64"/>
      <c r="M1508" s="64"/>
      <c r="N1508" s="64"/>
      <c r="O1508" s="64"/>
      <c r="P1508" s="64"/>
      <c r="Q1508" s="64"/>
      <c r="R1508" s="83"/>
      <c r="S1508" s="83"/>
      <c r="T1508" s="64"/>
      <c r="U1508" s="64"/>
      <c r="V1508" s="84"/>
      <c r="W1508" s="85"/>
      <c r="X1508" s="86"/>
      <c r="Y1508" s="86"/>
    </row>
    <row r="1509" spans="1:25">
      <c r="A1509" s="60"/>
      <c r="B1509" s="61"/>
      <c r="C1509" s="61"/>
      <c r="D1509" s="61"/>
      <c r="E1509" s="62"/>
      <c r="F1509" s="63"/>
      <c r="G1509" s="64"/>
      <c r="H1509" s="65"/>
      <c r="I1509" s="65"/>
      <c r="J1509" s="77"/>
      <c r="K1509" s="64"/>
      <c r="L1509" s="64"/>
      <c r="M1509" s="64"/>
      <c r="N1509" s="64"/>
      <c r="O1509" s="64"/>
      <c r="P1509" s="64"/>
      <c r="Q1509" s="64"/>
      <c r="R1509" s="83"/>
      <c r="S1509" s="83"/>
      <c r="T1509" s="64"/>
      <c r="U1509" s="64"/>
      <c r="V1509" s="84"/>
      <c r="W1509" s="85"/>
      <c r="X1509" s="86"/>
      <c r="Y1509" s="86"/>
    </row>
    <row r="1510" spans="1:25">
      <c r="A1510" s="60"/>
      <c r="B1510" s="61"/>
      <c r="C1510" s="61"/>
      <c r="D1510" s="61"/>
      <c r="E1510" s="62"/>
      <c r="F1510" s="63"/>
      <c r="G1510" s="64"/>
      <c r="H1510" s="65"/>
      <c r="I1510" s="65"/>
      <c r="J1510" s="77"/>
      <c r="K1510" s="64"/>
      <c r="L1510" s="64"/>
      <c r="M1510" s="64"/>
      <c r="N1510" s="64"/>
      <c r="O1510" s="64"/>
      <c r="P1510" s="64"/>
      <c r="Q1510" s="64"/>
      <c r="R1510" s="83"/>
      <c r="S1510" s="83"/>
      <c r="T1510" s="64"/>
      <c r="U1510" s="64"/>
      <c r="V1510" s="84"/>
      <c r="W1510" s="85"/>
      <c r="X1510" s="86"/>
      <c r="Y1510" s="86"/>
    </row>
    <row r="1511" spans="1:25">
      <c r="A1511" s="60"/>
      <c r="B1511" s="61"/>
      <c r="C1511" s="61"/>
      <c r="D1511" s="61"/>
      <c r="E1511" s="62"/>
      <c r="F1511" s="63"/>
      <c r="G1511" s="64"/>
      <c r="H1511" s="65"/>
      <c r="I1511" s="65"/>
      <c r="J1511" s="77"/>
      <c r="K1511" s="64"/>
      <c r="L1511" s="64"/>
      <c r="M1511" s="64"/>
      <c r="N1511" s="64"/>
      <c r="O1511" s="64"/>
      <c r="P1511" s="64"/>
      <c r="Q1511" s="64"/>
      <c r="R1511" s="83"/>
      <c r="S1511" s="83"/>
      <c r="T1511" s="64"/>
      <c r="U1511" s="64"/>
      <c r="V1511" s="84"/>
      <c r="W1511" s="85"/>
      <c r="X1511" s="86"/>
      <c r="Y1511" s="86"/>
    </row>
    <row r="1512" spans="1:25">
      <c r="A1512" s="60"/>
      <c r="B1512" s="61"/>
      <c r="C1512" s="61"/>
      <c r="D1512" s="61"/>
      <c r="E1512" s="62"/>
      <c r="F1512" s="63"/>
      <c r="G1512" s="64"/>
      <c r="H1512" s="65"/>
      <c r="I1512" s="65"/>
      <c r="J1512" s="77"/>
      <c r="K1512" s="64"/>
      <c r="L1512" s="64"/>
      <c r="M1512" s="64"/>
      <c r="N1512" s="64"/>
      <c r="O1512" s="64"/>
      <c r="P1512" s="64"/>
      <c r="Q1512" s="64"/>
      <c r="R1512" s="83"/>
      <c r="S1512" s="83"/>
      <c r="T1512" s="64"/>
      <c r="U1512" s="64"/>
      <c r="V1512" s="84"/>
      <c r="W1512" s="85"/>
      <c r="X1512" s="86"/>
      <c r="Y1512" s="86"/>
    </row>
    <row r="1513" spans="1:25">
      <c r="A1513" s="60"/>
      <c r="B1513" s="61"/>
      <c r="C1513" s="61"/>
      <c r="D1513" s="61"/>
      <c r="E1513" s="62"/>
      <c r="F1513" s="63"/>
      <c r="G1513" s="64"/>
      <c r="H1513" s="65"/>
      <c r="I1513" s="65"/>
      <c r="J1513" s="77"/>
      <c r="K1513" s="64"/>
      <c r="L1513" s="64"/>
      <c r="M1513" s="64"/>
      <c r="N1513" s="64"/>
      <c r="O1513" s="64"/>
      <c r="P1513" s="64"/>
      <c r="Q1513" s="64"/>
      <c r="R1513" s="83"/>
      <c r="S1513" s="83"/>
      <c r="T1513" s="64"/>
      <c r="U1513" s="64"/>
      <c r="V1513" s="84"/>
      <c r="W1513" s="85"/>
      <c r="X1513" s="86"/>
      <c r="Y1513" s="86"/>
    </row>
    <row r="1514" spans="1:25">
      <c r="A1514" s="60"/>
      <c r="B1514" s="61"/>
      <c r="C1514" s="61"/>
      <c r="D1514" s="61"/>
      <c r="E1514" s="62"/>
      <c r="F1514" s="63"/>
      <c r="G1514" s="64"/>
      <c r="H1514" s="65"/>
      <c r="I1514" s="65"/>
      <c r="J1514" s="77"/>
      <c r="K1514" s="64"/>
      <c r="L1514" s="64"/>
      <c r="M1514" s="64"/>
      <c r="N1514" s="64"/>
      <c r="O1514" s="64"/>
      <c r="P1514" s="64"/>
      <c r="Q1514" s="64"/>
      <c r="R1514" s="83"/>
      <c r="S1514" s="83"/>
      <c r="T1514" s="64"/>
      <c r="U1514" s="64"/>
      <c r="V1514" s="84"/>
      <c r="W1514" s="85"/>
      <c r="X1514" s="86"/>
      <c r="Y1514" s="86"/>
    </row>
    <row r="1515" spans="1:25">
      <c r="A1515" s="60"/>
      <c r="B1515" s="61"/>
      <c r="C1515" s="61"/>
      <c r="D1515" s="61"/>
      <c r="E1515" s="62"/>
      <c r="F1515" s="63"/>
      <c r="G1515" s="64"/>
      <c r="H1515" s="65"/>
      <c r="I1515" s="65"/>
      <c r="J1515" s="77"/>
      <c r="K1515" s="64"/>
      <c r="L1515" s="64"/>
      <c r="M1515" s="64"/>
      <c r="N1515" s="64"/>
      <c r="O1515" s="64"/>
      <c r="P1515" s="64"/>
      <c r="Q1515" s="64"/>
      <c r="R1515" s="83"/>
      <c r="S1515" s="83"/>
      <c r="T1515" s="64"/>
      <c r="U1515" s="64"/>
      <c r="V1515" s="84"/>
      <c r="W1515" s="85"/>
      <c r="X1515" s="86"/>
      <c r="Y1515" s="86"/>
    </row>
    <row r="1516" spans="1:25">
      <c r="A1516" s="60"/>
      <c r="B1516" s="61"/>
      <c r="C1516" s="61"/>
      <c r="D1516" s="61"/>
      <c r="E1516" s="62"/>
      <c r="F1516" s="63"/>
      <c r="G1516" s="64"/>
      <c r="H1516" s="65"/>
      <c r="I1516" s="65"/>
      <c r="J1516" s="77"/>
      <c r="K1516" s="64"/>
      <c r="L1516" s="64"/>
      <c r="M1516" s="64"/>
      <c r="N1516" s="64"/>
      <c r="O1516" s="64"/>
      <c r="P1516" s="64"/>
      <c r="Q1516" s="64"/>
      <c r="R1516" s="83"/>
      <c r="S1516" s="83"/>
      <c r="T1516" s="64"/>
      <c r="U1516" s="64"/>
      <c r="V1516" s="84"/>
      <c r="W1516" s="85"/>
      <c r="X1516" s="86"/>
      <c r="Y1516" s="86"/>
    </row>
    <row r="1517" spans="1:25">
      <c r="A1517" s="60"/>
      <c r="B1517" s="61"/>
      <c r="C1517" s="61"/>
      <c r="D1517" s="61"/>
      <c r="E1517" s="62"/>
      <c r="F1517" s="63"/>
      <c r="G1517" s="64"/>
      <c r="H1517" s="65"/>
      <c r="I1517" s="65"/>
      <c r="J1517" s="77"/>
      <c r="K1517" s="64"/>
      <c r="L1517" s="64"/>
      <c r="M1517" s="64"/>
      <c r="N1517" s="64"/>
      <c r="O1517" s="64"/>
      <c r="P1517" s="64"/>
      <c r="Q1517" s="64"/>
      <c r="R1517" s="83"/>
      <c r="S1517" s="83"/>
      <c r="T1517" s="64"/>
      <c r="U1517" s="64"/>
      <c r="V1517" s="84"/>
      <c r="W1517" s="85"/>
      <c r="X1517" s="86"/>
      <c r="Y1517" s="86"/>
    </row>
    <row r="1518" spans="1:25">
      <c r="A1518" s="60"/>
      <c r="B1518" s="61"/>
      <c r="C1518" s="61"/>
      <c r="D1518" s="61"/>
      <c r="E1518" s="62"/>
      <c r="F1518" s="63"/>
      <c r="G1518" s="64"/>
      <c r="H1518" s="65"/>
      <c r="I1518" s="65"/>
      <c r="J1518" s="77"/>
      <c r="K1518" s="64"/>
      <c r="L1518" s="64"/>
      <c r="M1518" s="64"/>
      <c r="N1518" s="64"/>
      <c r="O1518" s="64"/>
      <c r="P1518" s="64"/>
      <c r="Q1518" s="64"/>
      <c r="R1518" s="83"/>
      <c r="S1518" s="83"/>
      <c r="T1518" s="64"/>
      <c r="U1518" s="64"/>
      <c r="V1518" s="84"/>
      <c r="W1518" s="85"/>
      <c r="X1518" s="86"/>
      <c r="Y1518" s="86"/>
    </row>
    <row r="1519" spans="1:25">
      <c r="A1519" s="60"/>
      <c r="B1519" s="61"/>
      <c r="C1519" s="61"/>
      <c r="D1519" s="61"/>
      <c r="E1519" s="62"/>
      <c r="F1519" s="63"/>
      <c r="G1519" s="64"/>
      <c r="H1519" s="65"/>
      <c r="I1519" s="65"/>
      <c r="J1519" s="77"/>
      <c r="K1519" s="64"/>
      <c r="L1519" s="64"/>
      <c r="M1519" s="64"/>
      <c r="N1519" s="64"/>
      <c r="O1519" s="64"/>
      <c r="P1519" s="64"/>
      <c r="Q1519" s="64"/>
      <c r="R1519" s="83"/>
      <c r="S1519" s="83"/>
      <c r="T1519" s="64"/>
      <c r="U1519" s="64"/>
      <c r="V1519" s="84"/>
      <c r="W1519" s="85"/>
      <c r="X1519" s="86"/>
      <c r="Y1519" s="86"/>
    </row>
    <row r="1520" spans="1:25">
      <c r="A1520" s="60"/>
      <c r="B1520" s="61"/>
      <c r="C1520" s="61"/>
      <c r="D1520" s="61"/>
      <c r="E1520" s="62"/>
      <c r="F1520" s="63"/>
      <c r="G1520" s="64"/>
      <c r="H1520" s="65"/>
      <c r="I1520" s="65"/>
      <c r="J1520" s="77"/>
      <c r="K1520" s="64"/>
      <c r="L1520" s="64"/>
      <c r="M1520" s="64"/>
      <c r="N1520" s="64"/>
      <c r="O1520" s="64"/>
      <c r="P1520" s="64"/>
      <c r="Q1520" s="64"/>
      <c r="R1520" s="83"/>
      <c r="S1520" s="83"/>
      <c r="T1520" s="64"/>
      <c r="U1520" s="64"/>
      <c r="V1520" s="84"/>
      <c r="W1520" s="85"/>
      <c r="X1520" s="86"/>
      <c r="Y1520" s="86"/>
    </row>
    <row r="1521" spans="1:25">
      <c r="A1521" s="60"/>
      <c r="B1521" s="61"/>
      <c r="C1521" s="61"/>
      <c r="D1521" s="61"/>
      <c r="E1521" s="62"/>
      <c r="F1521" s="63"/>
      <c r="G1521" s="64"/>
      <c r="H1521" s="65"/>
      <c r="I1521" s="65"/>
      <c r="J1521" s="77"/>
      <c r="K1521" s="64"/>
      <c r="L1521" s="64"/>
      <c r="M1521" s="64"/>
      <c r="N1521" s="64"/>
      <c r="O1521" s="64"/>
      <c r="P1521" s="64"/>
      <c r="Q1521" s="64"/>
      <c r="R1521" s="83"/>
      <c r="S1521" s="83"/>
      <c r="T1521" s="64"/>
      <c r="U1521" s="64"/>
      <c r="V1521" s="84"/>
      <c r="W1521" s="85"/>
      <c r="X1521" s="86"/>
      <c r="Y1521" s="86"/>
    </row>
    <row r="1522" spans="1:25">
      <c r="A1522" s="60"/>
      <c r="B1522" s="61"/>
      <c r="C1522" s="61"/>
      <c r="D1522" s="61"/>
      <c r="E1522" s="62"/>
      <c r="F1522" s="63"/>
      <c r="G1522" s="64"/>
      <c r="H1522" s="65"/>
      <c r="I1522" s="65"/>
      <c r="J1522" s="77"/>
      <c r="K1522" s="64"/>
      <c r="L1522" s="64"/>
      <c r="M1522" s="64"/>
      <c r="N1522" s="64"/>
      <c r="O1522" s="64"/>
      <c r="P1522" s="64"/>
      <c r="Q1522" s="64"/>
      <c r="R1522" s="83"/>
      <c r="S1522" s="83"/>
      <c r="T1522" s="64"/>
      <c r="U1522" s="64"/>
      <c r="V1522" s="84"/>
      <c r="W1522" s="85"/>
      <c r="X1522" s="86"/>
      <c r="Y1522" s="86"/>
    </row>
    <row r="1523" spans="1:25">
      <c r="A1523" s="60"/>
      <c r="B1523" s="61"/>
      <c r="C1523" s="61"/>
      <c r="D1523" s="61"/>
      <c r="E1523" s="62"/>
      <c r="F1523" s="63"/>
      <c r="G1523" s="64"/>
      <c r="H1523" s="65"/>
      <c r="I1523" s="65"/>
      <c r="J1523" s="77"/>
      <c r="K1523" s="64"/>
      <c r="L1523" s="64"/>
      <c r="M1523" s="64"/>
      <c r="N1523" s="64"/>
      <c r="O1523" s="64"/>
      <c r="P1523" s="64"/>
      <c r="Q1523" s="64"/>
      <c r="R1523" s="83"/>
      <c r="S1523" s="83"/>
      <c r="T1523" s="64"/>
      <c r="U1523" s="64"/>
      <c r="V1523" s="84"/>
      <c r="W1523" s="85"/>
      <c r="X1523" s="86"/>
      <c r="Y1523" s="86"/>
    </row>
    <row r="1524" spans="1:25">
      <c r="A1524" s="60"/>
      <c r="B1524" s="61"/>
      <c r="C1524" s="61"/>
      <c r="D1524" s="61"/>
      <c r="E1524" s="62"/>
      <c r="F1524" s="63"/>
      <c r="G1524" s="64"/>
      <c r="H1524" s="65"/>
      <c r="I1524" s="65"/>
      <c r="J1524" s="77"/>
      <c r="K1524" s="64"/>
      <c r="L1524" s="64"/>
      <c r="M1524" s="64"/>
      <c r="N1524" s="64"/>
      <c r="O1524" s="64"/>
      <c r="P1524" s="64"/>
      <c r="Q1524" s="64"/>
      <c r="R1524" s="83"/>
      <c r="S1524" s="83"/>
      <c r="T1524" s="64"/>
      <c r="U1524" s="64"/>
      <c r="V1524" s="84"/>
      <c r="W1524" s="85"/>
      <c r="X1524" s="86"/>
      <c r="Y1524" s="86"/>
    </row>
    <row r="1525" spans="1:25">
      <c r="A1525" s="60"/>
      <c r="B1525" s="61"/>
      <c r="C1525" s="61"/>
      <c r="D1525" s="61"/>
      <c r="E1525" s="62"/>
      <c r="F1525" s="63"/>
      <c r="G1525" s="64"/>
      <c r="H1525" s="65"/>
      <c r="I1525" s="65"/>
      <c r="J1525" s="77"/>
      <c r="K1525" s="64"/>
      <c r="L1525" s="64"/>
      <c r="M1525" s="64"/>
      <c r="N1525" s="64"/>
      <c r="O1525" s="64"/>
      <c r="P1525" s="64"/>
      <c r="Q1525" s="64"/>
      <c r="R1525" s="83"/>
      <c r="S1525" s="83"/>
      <c r="T1525" s="64"/>
      <c r="U1525" s="64"/>
      <c r="V1525" s="84"/>
      <c r="W1525" s="85"/>
      <c r="X1525" s="86"/>
      <c r="Y1525" s="86"/>
    </row>
    <row r="1526" spans="1:25">
      <c r="A1526" s="60"/>
      <c r="B1526" s="61"/>
      <c r="C1526" s="61"/>
      <c r="D1526" s="61"/>
      <c r="E1526" s="62"/>
      <c r="F1526" s="63"/>
      <c r="G1526" s="64"/>
      <c r="H1526" s="65"/>
      <c r="I1526" s="65"/>
      <c r="J1526" s="77"/>
      <c r="K1526" s="64"/>
      <c r="L1526" s="64"/>
      <c r="M1526" s="64"/>
      <c r="N1526" s="64"/>
      <c r="O1526" s="64"/>
      <c r="P1526" s="64"/>
      <c r="Q1526" s="64"/>
      <c r="R1526" s="83"/>
      <c r="S1526" s="83"/>
      <c r="T1526" s="64"/>
      <c r="U1526" s="64"/>
      <c r="V1526" s="84"/>
      <c r="W1526" s="85"/>
      <c r="X1526" s="86"/>
      <c r="Y1526" s="86"/>
    </row>
    <row r="1527" spans="1:25">
      <c r="A1527" s="60"/>
      <c r="B1527" s="61"/>
      <c r="C1527" s="61"/>
      <c r="D1527" s="61"/>
      <c r="E1527" s="62"/>
      <c r="F1527" s="63"/>
      <c r="G1527" s="64"/>
      <c r="H1527" s="65"/>
      <c r="I1527" s="65"/>
      <c r="J1527" s="77"/>
      <c r="K1527" s="64"/>
      <c r="L1527" s="64"/>
      <c r="M1527" s="64"/>
      <c r="N1527" s="64"/>
      <c r="O1527" s="64"/>
      <c r="P1527" s="64"/>
      <c r="Q1527" s="64"/>
      <c r="R1527" s="83"/>
      <c r="S1527" s="83"/>
      <c r="T1527" s="64"/>
      <c r="U1527" s="64"/>
      <c r="V1527" s="84"/>
      <c r="W1527" s="85"/>
      <c r="X1527" s="86"/>
      <c r="Y1527" s="86"/>
    </row>
    <row r="1528" spans="1:25">
      <c r="A1528" s="60"/>
      <c r="B1528" s="61"/>
      <c r="C1528" s="61"/>
      <c r="D1528" s="61"/>
      <c r="E1528" s="62"/>
      <c r="F1528" s="63"/>
      <c r="G1528" s="64"/>
      <c r="H1528" s="65"/>
      <c r="I1528" s="65"/>
      <c r="J1528" s="77"/>
      <c r="K1528" s="64"/>
      <c r="L1528" s="64"/>
      <c r="M1528" s="64"/>
      <c r="N1528" s="64"/>
      <c r="O1528" s="64"/>
      <c r="P1528" s="64"/>
      <c r="Q1528" s="64"/>
      <c r="R1528" s="83"/>
      <c r="S1528" s="83"/>
      <c r="T1528" s="64"/>
      <c r="U1528" s="64"/>
      <c r="V1528" s="84"/>
      <c r="W1528" s="85"/>
      <c r="X1528" s="86"/>
      <c r="Y1528" s="86"/>
    </row>
    <row r="1529" spans="1:25">
      <c r="A1529" s="60"/>
      <c r="B1529" s="61"/>
      <c r="C1529" s="61"/>
      <c r="D1529" s="61"/>
      <c r="E1529" s="62"/>
      <c r="F1529" s="63"/>
      <c r="G1529" s="64"/>
      <c r="H1529" s="65"/>
      <c r="I1529" s="65"/>
      <c r="J1529" s="77"/>
      <c r="K1529" s="64"/>
      <c r="L1529" s="64"/>
      <c r="M1529" s="64"/>
      <c r="N1529" s="64"/>
      <c r="O1529" s="64"/>
      <c r="P1529" s="64"/>
      <c r="Q1529" s="64"/>
      <c r="R1529" s="83"/>
      <c r="S1529" s="83"/>
      <c r="T1529" s="64"/>
      <c r="U1529" s="64"/>
      <c r="V1529" s="84"/>
      <c r="W1529" s="85"/>
      <c r="X1529" s="86"/>
      <c r="Y1529" s="86"/>
    </row>
    <row r="1530" spans="1:25">
      <c r="A1530" s="60"/>
      <c r="B1530" s="61"/>
      <c r="C1530" s="61"/>
      <c r="D1530" s="61"/>
      <c r="E1530" s="62"/>
      <c r="F1530" s="63"/>
      <c r="G1530" s="64"/>
      <c r="H1530" s="65"/>
      <c r="I1530" s="65"/>
      <c r="J1530" s="77"/>
      <c r="K1530" s="64"/>
      <c r="L1530" s="64"/>
      <c r="M1530" s="64"/>
      <c r="N1530" s="64"/>
      <c r="O1530" s="64"/>
      <c r="P1530" s="64"/>
      <c r="Q1530" s="64"/>
      <c r="R1530" s="83"/>
      <c r="S1530" s="83"/>
      <c r="T1530" s="64"/>
      <c r="U1530" s="64"/>
      <c r="V1530" s="84"/>
      <c r="W1530" s="85"/>
      <c r="X1530" s="86"/>
      <c r="Y1530" s="86"/>
    </row>
    <row r="1531" spans="1:25">
      <c r="A1531" s="60"/>
      <c r="B1531" s="61"/>
      <c r="C1531" s="61"/>
      <c r="D1531" s="61"/>
      <c r="E1531" s="62"/>
      <c r="F1531" s="63"/>
      <c r="G1531" s="64"/>
      <c r="H1531" s="65"/>
      <c r="I1531" s="65"/>
      <c r="J1531" s="77"/>
      <c r="K1531" s="64"/>
      <c r="L1531" s="64"/>
      <c r="M1531" s="64"/>
      <c r="N1531" s="64"/>
      <c r="O1531" s="64"/>
      <c r="P1531" s="64"/>
      <c r="Q1531" s="64"/>
      <c r="R1531" s="83"/>
      <c r="S1531" s="83"/>
      <c r="T1531" s="64"/>
      <c r="U1531" s="64"/>
      <c r="V1531" s="84"/>
      <c r="W1531" s="85"/>
      <c r="X1531" s="86"/>
      <c r="Y1531" s="86"/>
    </row>
    <row r="1532" spans="1:25">
      <c r="A1532" s="60"/>
      <c r="B1532" s="61"/>
      <c r="C1532" s="61"/>
      <c r="D1532" s="61"/>
      <c r="E1532" s="62"/>
      <c r="F1532" s="63"/>
      <c r="G1532" s="64"/>
      <c r="H1532" s="65"/>
      <c r="I1532" s="65"/>
      <c r="J1532" s="77"/>
      <c r="K1532" s="64"/>
      <c r="L1532" s="64"/>
      <c r="M1532" s="64"/>
      <c r="N1532" s="64"/>
      <c r="O1532" s="64"/>
      <c r="P1532" s="64"/>
      <c r="Q1532" s="64"/>
      <c r="R1532" s="83"/>
      <c r="S1532" s="83"/>
      <c r="T1532" s="64"/>
      <c r="U1532" s="64"/>
      <c r="V1532" s="84"/>
      <c r="W1532" s="85"/>
      <c r="X1532" s="86"/>
      <c r="Y1532" s="86"/>
    </row>
    <row r="1533" spans="1:25">
      <c r="A1533" s="60"/>
      <c r="B1533" s="61"/>
      <c r="C1533" s="61"/>
      <c r="D1533" s="61"/>
      <c r="E1533" s="62"/>
      <c r="F1533" s="63"/>
      <c r="G1533" s="64"/>
      <c r="H1533" s="65"/>
      <c r="I1533" s="65"/>
      <c r="J1533" s="77"/>
      <c r="K1533" s="64"/>
      <c r="L1533" s="64"/>
      <c r="M1533" s="64"/>
      <c r="N1533" s="64"/>
      <c r="O1533" s="64"/>
      <c r="P1533" s="64"/>
      <c r="Q1533" s="64"/>
      <c r="R1533" s="83"/>
      <c r="S1533" s="83"/>
      <c r="T1533" s="64"/>
      <c r="U1533" s="64"/>
      <c r="V1533" s="84"/>
      <c r="W1533" s="85"/>
      <c r="X1533" s="86"/>
      <c r="Y1533" s="86"/>
    </row>
    <row r="1534" spans="1:25">
      <c r="A1534" s="60"/>
      <c r="B1534" s="61"/>
      <c r="C1534" s="61"/>
      <c r="D1534" s="61"/>
      <c r="E1534" s="62"/>
      <c r="F1534" s="63"/>
      <c r="G1534" s="64"/>
      <c r="H1534" s="65"/>
      <c r="I1534" s="65"/>
      <c r="J1534" s="77"/>
      <c r="K1534" s="64"/>
      <c r="L1534" s="64"/>
      <c r="M1534" s="64"/>
      <c r="N1534" s="64"/>
      <c r="O1534" s="64"/>
      <c r="P1534" s="64"/>
      <c r="Q1534" s="64"/>
      <c r="R1534" s="83"/>
      <c r="S1534" s="83"/>
      <c r="T1534" s="64"/>
      <c r="U1534" s="64"/>
      <c r="V1534" s="84"/>
      <c r="W1534" s="85"/>
      <c r="X1534" s="86"/>
      <c r="Y1534" s="86"/>
    </row>
    <row r="1535" spans="1:25">
      <c r="A1535" s="60"/>
      <c r="B1535" s="61"/>
      <c r="C1535" s="61"/>
      <c r="D1535" s="61"/>
      <c r="E1535" s="62"/>
      <c r="F1535" s="63"/>
      <c r="G1535" s="64"/>
      <c r="H1535" s="65"/>
      <c r="I1535" s="65"/>
      <c r="J1535" s="77"/>
      <c r="K1535" s="64"/>
      <c r="L1535" s="64"/>
      <c r="M1535" s="64"/>
      <c r="N1535" s="64"/>
      <c r="O1535" s="64"/>
      <c r="P1535" s="64"/>
      <c r="Q1535" s="64"/>
      <c r="R1535" s="83"/>
      <c r="S1535" s="83"/>
      <c r="T1535" s="64"/>
      <c r="U1535" s="64"/>
      <c r="V1535" s="84"/>
      <c r="W1535" s="85"/>
      <c r="X1535" s="86"/>
      <c r="Y1535" s="86"/>
    </row>
    <row r="1536" spans="1:25">
      <c r="A1536" s="60"/>
      <c r="B1536" s="61"/>
      <c r="C1536" s="61"/>
      <c r="D1536" s="61"/>
      <c r="E1536" s="62"/>
      <c r="F1536" s="63"/>
      <c r="G1536" s="64"/>
      <c r="H1536" s="65"/>
      <c r="I1536" s="65"/>
      <c r="J1536" s="77"/>
      <c r="K1536" s="64"/>
      <c r="L1536" s="64"/>
      <c r="M1536" s="64"/>
      <c r="N1536" s="64"/>
      <c r="O1536" s="64"/>
      <c r="P1536" s="64"/>
      <c r="Q1536" s="64"/>
      <c r="R1536" s="83"/>
      <c r="S1536" s="83"/>
      <c r="T1536" s="64"/>
      <c r="U1536" s="64"/>
      <c r="V1536" s="84"/>
      <c r="W1536" s="85"/>
      <c r="X1536" s="86"/>
      <c r="Y1536" s="86"/>
    </row>
    <row r="1537" spans="1:25">
      <c r="A1537" s="60"/>
      <c r="B1537" s="61"/>
      <c r="C1537" s="61"/>
      <c r="D1537" s="61"/>
      <c r="E1537" s="62"/>
      <c r="F1537" s="63"/>
      <c r="G1537" s="64"/>
      <c r="H1537" s="65"/>
      <c r="I1537" s="65"/>
      <c r="J1537" s="77"/>
      <c r="K1537" s="64"/>
      <c r="L1537" s="64"/>
      <c r="M1537" s="64"/>
      <c r="N1537" s="64"/>
      <c r="O1537" s="64"/>
      <c r="P1537" s="64"/>
      <c r="Q1537" s="64"/>
      <c r="R1537" s="83"/>
      <c r="S1537" s="83"/>
      <c r="T1537" s="64"/>
      <c r="U1537" s="64"/>
      <c r="V1537" s="84"/>
      <c r="W1537" s="85"/>
      <c r="X1537" s="86"/>
      <c r="Y1537" s="86"/>
    </row>
    <row r="1538" spans="1:25">
      <c r="A1538" s="60"/>
      <c r="B1538" s="61"/>
      <c r="C1538" s="61"/>
      <c r="D1538" s="61"/>
      <c r="E1538" s="62"/>
      <c r="F1538" s="63"/>
      <c r="G1538" s="64"/>
      <c r="H1538" s="65"/>
      <c r="I1538" s="65"/>
      <c r="J1538" s="77"/>
      <c r="K1538" s="64"/>
      <c r="L1538" s="64"/>
      <c r="M1538" s="64"/>
      <c r="N1538" s="64"/>
      <c r="O1538" s="64"/>
      <c r="P1538" s="64"/>
      <c r="Q1538" s="64"/>
      <c r="R1538" s="83"/>
      <c r="S1538" s="83"/>
      <c r="T1538" s="64"/>
      <c r="U1538" s="64"/>
      <c r="V1538" s="84"/>
      <c r="W1538" s="85"/>
      <c r="X1538" s="86"/>
      <c r="Y1538" s="86"/>
    </row>
    <row r="1539" spans="1:25">
      <c r="A1539" s="60"/>
      <c r="B1539" s="61"/>
      <c r="C1539" s="61"/>
      <c r="D1539" s="61"/>
      <c r="E1539" s="62"/>
      <c r="F1539" s="63"/>
      <c r="G1539" s="64"/>
      <c r="H1539" s="65"/>
      <c r="I1539" s="65"/>
      <c r="J1539" s="77"/>
      <c r="K1539" s="64"/>
      <c r="L1539" s="64"/>
      <c r="M1539" s="64"/>
      <c r="N1539" s="64"/>
      <c r="O1539" s="64"/>
      <c r="P1539" s="64"/>
      <c r="Q1539" s="64"/>
      <c r="R1539" s="83"/>
      <c r="S1539" s="83"/>
      <c r="T1539" s="64"/>
      <c r="U1539" s="64"/>
      <c r="V1539" s="84"/>
      <c r="W1539" s="85"/>
      <c r="X1539" s="86"/>
      <c r="Y1539" s="86"/>
    </row>
    <row r="1540" spans="1:25">
      <c r="A1540" s="60"/>
      <c r="B1540" s="61"/>
      <c r="C1540" s="61"/>
      <c r="D1540" s="61"/>
      <c r="E1540" s="62"/>
      <c r="F1540" s="63"/>
      <c r="G1540" s="64"/>
      <c r="H1540" s="65"/>
      <c r="I1540" s="65"/>
      <c r="J1540" s="77"/>
      <c r="K1540" s="64"/>
      <c r="L1540" s="64"/>
      <c r="M1540" s="64"/>
      <c r="N1540" s="64"/>
      <c r="O1540" s="64"/>
      <c r="P1540" s="64"/>
      <c r="Q1540" s="64"/>
      <c r="R1540" s="83"/>
      <c r="S1540" s="83"/>
      <c r="T1540" s="64"/>
      <c r="U1540" s="64"/>
      <c r="V1540" s="84"/>
      <c r="W1540" s="85"/>
      <c r="X1540" s="86"/>
      <c r="Y1540" s="86"/>
    </row>
    <row r="1541" spans="1:25">
      <c r="A1541" s="60"/>
      <c r="B1541" s="61"/>
      <c r="C1541" s="61"/>
      <c r="D1541" s="61"/>
      <c r="E1541" s="62"/>
      <c r="F1541" s="63"/>
      <c r="G1541" s="64"/>
      <c r="H1541" s="65"/>
      <c r="I1541" s="65"/>
      <c r="J1541" s="77"/>
      <c r="K1541" s="64"/>
      <c r="L1541" s="64"/>
      <c r="M1541" s="64"/>
      <c r="N1541" s="64"/>
      <c r="O1541" s="64"/>
      <c r="P1541" s="64"/>
      <c r="Q1541" s="64"/>
      <c r="R1541" s="83"/>
      <c r="S1541" s="83"/>
      <c r="T1541" s="64"/>
      <c r="U1541" s="64"/>
      <c r="V1541" s="84"/>
      <c r="W1541" s="85"/>
      <c r="X1541" s="86"/>
      <c r="Y1541" s="86"/>
    </row>
    <row r="1542" spans="1:25">
      <c r="A1542" s="60"/>
      <c r="B1542" s="61"/>
      <c r="C1542" s="61"/>
      <c r="D1542" s="61"/>
      <c r="E1542" s="62"/>
      <c r="F1542" s="63"/>
      <c r="G1542" s="64"/>
      <c r="H1542" s="65"/>
      <c r="I1542" s="65"/>
      <c r="J1542" s="77"/>
      <c r="K1542" s="64"/>
      <c r="L1542" s="64"/>
      <c r="M1542" s="64"/>
      <c r="N1542" s="64"/>
      <c r="O1542" s="64"/>
      <c r="P1542" s="64"/>
      <c r="Q1542" s="64"/>
      <c r="R1542" s="83"/>
      <c r="S1542" s="83"/>
      <c r="T1542" s="64"/>
      <c r="U1542" s="64"/>
      <c r="V1542" s="84"/>
      <c r="W1542" s="85"/>
      <c r="X1542" s="86"/>
      <c r="Y1542" s="86"/>
    </row>
    <row r="1543" spans="1:25">
      <c r="A1543" s="60"/>
      <c r="B1543" s="61"/>
      <c r="C1543" s="61"/>
      <c r="D1543" s="61"/>
      <c r="E1543" s="62"/>
      <c r="F1543" s="63"/>
      <c r="G1543" s="64"/>
      <c r="H1543" s="65"/>
      <c r="I1543" s="65"/>
      <c r="J1543" s="77"/>
      <c r="K1543" s="64"/>
      <c r="L1543" s="64"/>
      <c r="M1543" s="64"/>
      <c r="N1543" s="64"/>
      <c r="O1543" s="64"/>
      <c r="P1543" s="64"/>
      <c r="Q1543" s="64"/>
      <c r="R1543" s="83"/>
      <c r="S1543" s="83"/>
      <c r="T1543" s="64"/>
      <c r="U1543" s="64"/>
      <c r="V1543" s="84"/>
      <c r="W1543" s="85"/>
      <c r="X1543" s="86"/>
      <c r="Y1543" s="86"/>
    </row>
    <row r="1544" spans="1:25">
      <c r="A1544" s="60"/>
      <c r="B1544" s="61"/>
      <c r="C1544" s="61"/>
      <c r="D1544" s="61"/>
      <c r="E1544" s="62"/>
      <c r="F1544" s="63"/>
      <c r="G1544" s="64"/>
      <c r="H1544" s="65"/>
      <c r="I1544" s="65"/>
      <c r="J1544" s="77"/>
      <c r="K1544" s="64"/>
      <c r="L1544" s="64"/>
      <c r="M1544" s="64"/>
      <c r="N1544" s="64"/>
      <c r="O1544" s="64"/>
      <c r="P1544" s="64"/>
      <c r="Q1544" s="64"/>
      <c r="R1544" s="83"/>
      <c r="S1544" s="83"/>
      <c r="T1544" s="64"/>
      <c r="U1544" s="64"/>
      <c r="V1544" s="84"/>
      <c r="W1544" s="85"/>
      <c r="X1544" s="86"/>
      <c r="Y1544" s="86"/>
    </row>
    <row r="1545" spans="1:25">
      <c r="A1545" s="60"/>
      <c r="B1545" s="61"/>
      <c r="C1545" s="61"/>
      <c r="D1545" s="61"/>
      <c r="E1545" s="62"/>
      <c r="F1545" s="63"/>
      <c r="G1545" s="64"/>
      <c r="H1545" s="65"/>
      <c r="I1545" s="65"/>
      <c r="J1545" s="77"/>
      <c r="K1545" s="64"/>
      <c r="L1545" s="64"/>
      <c r="M1545" s="64"/>
      <c r="N1545" s="64"/>
      <c r="O1545" s="64"/>
      <c r="P1545" s="64"/>
      <c r="Q1545" s="64"/>
      <c r="R1545" s="83"/>
      <c r="S1545" s="83"/>
      <c r="T1545" s="64"/>
      <c r="U1545" s="64"/>
      <c r="V1545" s="84"/>
      <c r="W1545" s="85"/>
      <c r="X1545" s="86"/>
      <c r="Y1545" s="86"/>
    </row>
    <row r="1546" spans="1:25">
      <c r="A1546" s="60"/>
      <c r="B1546" s="61"/>
      <c r="C1546" s="61"/>
      <c r="D1546" s="61"/>
      <c r="E1546" s="62"/>
      <c r="F1546" s="63"/>
      <c r="G1546" s="64"/>
      <c r="H1546" s="65"/>
      <c r="I1546" s="65"/>
      <c r="J1546" s="77"/>
      <c r="K1546" s="64"/>
      <c r="L1546" s="64"/>
      <c r="M1546" s="64"/>
      <c r="N1546" s="64"/>
      <c r="O1546" s="64"/>
      <c r="P1546" s="64"/>
      <c r="Q1546" s="64"/>
      <c r="R1546" s="83"/>
      <c r="S1546" s="83"/>
      <c r="T1546" s="64"/>
      <c r="U1546" s="64"/>
      <c r="V1546" s="84"/>
      <c r="W1546" s="85"/>
      <c r="X1546" s="86"/>
      <c r="Y1546" s="86"/>
    </row>
    <row r="1547" spans="1:25">
      <c r="A1547" s="60"/>
      <c r="B1547" s="61"/>
      <c r="C1547" s="61"/>
      <c r="D1547" s="61"/>
      <c r="E1547" s="62"/>
      <c r="F1547" s="63"/>
      <c r="G1547" s="64"/>
      <c r="H1547" s="65"/>
      <c r="I1547" s="65"/>
      <c r="J1547" s="77"/>
      <c r="K1547" s="64"/>
      <c r="L1547" s="64"/>
      <c r="M1547" s="64"/>
      <c r="N1547" s="64"/>
      <c r="O1547" s="64"/>
      <c r="P1547" s="64"/>
      <c r="Q1547" s="64"/>
      <c r="R1547" s="83"/>
      <c r="S1547" s="83"/>
      <c r="T1547" s="64"/>
      <c r="U1547" s="64"/>
      <c r="V1547" s="84"/>
      <c r="W1547" s="85"/>
      <c r="X1547" s="86"/>
      <c r="Y1547" s="86"/>
    </row>
    <row r="1548" spans="1:25">
      <c r="A1548" s="60"/>
      <c r="B1548" s="61"/>
      <c r="C1548" s="61"/>
      <c r="D1548" s="61"/>
      <c r="E1548" s="62"/>
      <c r="F1548" s="63"/>
      <c r="G1548" s="64"/>
      <c r="H1548" s="65"/>
      <c r="I1548" s="65"/>
      <c r="J1548" s="77"/>
      <c r="K1548" s="64"/>
      <c r="L1548" s="64"/>
      <c r="M1548" s="64"/>
      <c r="N1548" s="64"/>
      <c r="O1548" s="64"/>
      <c r="P1548" s="64"/>
      <c r="Q1548" s="64"/>
      <c r="R1548" s="83"/>
      <c r="S1548" s="83"/>
      <c r="T1548" s="64"/>
      <c r="U1548" s="64"/>
      <c r="V1548" s="84"/>
      <c r="W1548" s="85"/>
      <c r="X1548" s="86"/>
      <c r="Y1548" s="86"/>
    </row>
    <row r="1549" spans="1:25">
      <c r="A1549" s="60"/>
      <c r="B1549" s="61"/>
      <c r="C1549" s="61"/>
      <c r="D1549" s="61"/>
      <c r="E1549" s="62"/>
      <c r="F1549" s="63"/>
      <c r="G1549" s="64"/>
      <c r="H1549" s="65"/>
      <c r="I1549" s="65"/>
      <c r="J1549" s="77"/>
      <c r="K1549" s="64"/>
      <c r="L1549" s="64"/>
      <c r="M1549" s="64"/>
      <c r="N1549" s="64"/>
      <c r="O1549" s="64"/>
      <c r="P1549" s="64"/>
      <c r="Q1549" s="64"/>
      <c r="R1549" s="83"/>
      <c r="S1549" s="83"/>
      <c r="T1549" s="64"/>
      <c r="U1549" s="64"/>
      <c r="V1549" s="84"/>
      <c r="W1549" s="85"/>
      <c r="X1549" s="86"/>
      <c r="Y1549" s="86"/>
    </row>
    <row r="1550" spans="1:25">
      <c r="A1550" s="60"/>
      <c r="B1550" s="61"/>
      <c r="C1550" s="61"/>
      <c r="D1550" s="61"/>
      <c r="E1550" s="62"/>
      <c r="F1550" s="63"/>
      <c r="G1550" s="64"/>
      <c r="H1550" s="65"/>
      <c r="I1550" s="65"/>
      <c r="J1550" s="77"/>
      <c r="K1550" s="64"/>
      <c r="L1550" s="64"/>
      <c r="M1550" s="64"/>
      <c r="N1550" s="64"/>
      <c r="O1550" s="64"/>
      <c r="P1550" s="64"/>
      <c r="Q1550" s="64"/>
      <c r="R1550" s="83"/>
      <c r="S1550" s="83"/>
      <c r="T1550" s="64"/>
      <c r="U1550" s="64"/>
      <c r="V1550" s="84"/>
      <c r="W1550" s="85"/>
      <c r="X1550" s="86"/>
      <c r="Y1550" s="86"/>
    </row>
    <row r="1551" spans="1:25">
      <c r="A1551" s="60"/>
      <c r="B1551" s="61"/>
      <c r="C1551" s="61"/>
      <c r="D1551" s="61"/>
      <c r="E1551" s="62"/>
      <c r="F1551" s="63"/>
      <c r="G1551" s="64"/>
      <c r="H1551" s="65"/>
      <c r="I1551" s="65"/>
      <c r="J1551" s="77"/>
      <c r="K1551" s="64"/>
      <c r="L1551" s="64"/>
      <c r="M1551" s="64"/>
      <c r="N1551" s="64"/>
      <c r="O1551" s="64"/>
      <c r="P1551" s="64"/>
      <c r="Q1551" s="64"/>
      <c r="R1551" s="83"/>
      <c r="S1551" s="83"/>
      <c r="T1551" s="64"/>
      <c r="U1551" s="64"/>
      <c r="V1551" s="84"/>
      <c r="W1551" s="85"/>
      <c r="X1551" s="86"/>
      <c r="Y1551" s="86"/>
    </row>
    <row r="1552" spans="1:25">
      <c r="A1552" s="60"/>
      <c r="B1552" s="61"/>
      <c r="C1552" s="61"/>
      <c r="D1552" s="61"/>
      <c r="E1552" s="62"/>
      <c r="F1552" s="63"/>
      <c r="G1552" s="64"/>
      <c r="H1552" s="65"/>
      <c r="I1552" s="65"/>
      <c r="J1552" s="77"/>
      <c r="K1552" s="64"/>
      <c r="L1552" s="64"/>
      <c r="M1552" s="64"/>
      <c r="N1552" s="64"/>
      <c r="O1552" s="64"/>
      <c r="P1552" s="64"/>
      <c r="Q1552" s="64"/>
      <c r="R1552" s="83"/>
      <c r="S1552" s="83"/>
      <c r="T1552" s="64"/>
      <c r="U1552" s="64"/>
      <c r="V1552" s="84"/>
      <c r="W1552" s="85"/>
      <c r="X1552" s="86"/>
      <c r="Y1552" s="86"/>
    </row>
    <row r="1553" spans="1:25">
      <c r="A1553" s="60"/>
      <c r="B1553" s="61"/>
      <c r="C1553" s="61"/>
      <c r="D1553" s="61"/>
      <c r="E1553" s="62"/>
      <c r="F1553" s="63"/>
      <c r="G1553" s="64"/>
      <c r="H1553" s="65"/>
      <c r="I1553" s="65"/>
      <c r="J1553" s="77"/>
      <c r="K1553" s="64"/>
      <c r="L1553" s="64"/>
      <c r="M1553" s="64"/>
      <c r="N1553" s="64"/>
      <c r="O1553" s="64"/>
      <c r="P1553" s="64"/>
      <c r="Q1553" s="64"/>
      <c r="R1553" s="83"/>
      <c r="S1553" s="83"/>
      <c r="T1553" s="64"/>
      <c r="U1553" s="64"/>
      <c r="V1553" s="84"/>
      <c r="W1553" s="85"/>
      <c r="X1553" s="86"/>
      <c r="Y1553" s="86"/>
    </row>
    <row r="1554" spans="1:25">
      <c r="A1554" s="60"/>
      <c r="B1554" s="61"/>
      <c r="C1554" s="61"/>
      <c r="D1554" s="61"/>
      <c r="E1554" s="62"/>
      <c r="F1554" s="63"/>
      <c r="G1554" s="64"/>
      <c r="H1554" s="65"/>
      <c r="I1554" s="65"/>
      <c r="J1554" s="77"/>
      <c r="K1554" s="64"/>
      <c r="L1554" s="64"/>
      <c r="M1554" s="64"/>
      <c r="N1554" s="64"/>
      <c r="O1554" s="64"/>
      <c r="P1554" s="64"/>
      <c r="Q1554" s="64"/>
      <c r="R1554" s="83"/>
      <c r="S1554" s="83"/>
      <c r="T1554" s="64"/>
      <c r="U1554" s="64"/>
      <c r="V1554" s="84"/>
      <c r="W1554" s="85"/>
      <c r="X1554" s="86"/>
      <c r="Y1554" s="86"/>
    </row>
    <row r="1555" spans="1:25">
      <c r="A1555" s="60"/>
      <c r="B1555" s="61"/>
      <c r="C1555" s="61"/>
      <c r="D1555" s="61"/>
      <c r="E1555" s="62"/>
      <c r="F1555" s="63"/>
      <c r="G1555" s="64"/>
      <c r="H1555" s="65"/>
      <c r="I1555" s="65"/>
      <c r="J1555" s="77"/>
      <c r="K1555" s="64"/>
      <c r="L1555" s="64"/>
      <c r="M1555" s="64"/>
      <c r="N1555" s="64"/>
      <c r="O1555" s="64"/>
      <c r="P1555" s="64"/>
      <c r="Q1555" s="64"/>
      <c r="R1555" s="83"/>
      <c r="S1555" s="83"/>
      <c r="T1555" s="64"/>
      <c r="U1555" s="64"/>
      <c r="V1555" s="84"/>
      <c r="W1555" s="85"/>
      <c r="X1555" s="86"/>
      <c r="Y1555" s="86"/>
    </row>
    <row r="1556" spans="1:25">
      <c r="A1556" s="60"/>
      <c r="B1556" s="61"/>
      <c r="C1556" s="61"/>
      <c r="D1556" s="61"/>
      <c r="E1556" s="62"/>
      <c r="F1556" s="63"/>
      <c r="G1556" s="64"/>
      <c r="H1556" s="65"/>
      <c r="I1556" s="65"/>
      <c r="J1556" s="77"/>
      <c r="K1556" s="64"/>
      <c r="L1556" s="64"/>
      <c r="M1556" s="64"/>
      <c r="N1556" s="64"/>
      <c r="O1556" s="64"/>
      <c r="P1556" s="64"/>
      <c r="Q1556" s="64"/>
      <c r="R1556" s="83"/>
      <c r="S1556" s="83"/>
      <c r="T1556" s="64"/>
      <c r="U1556" s="64"/>
      <c r="V1556" s="84"/>
      <c r="W1556" s="85"/>
      <c r="X1556" s="86"/>
      <c r="Y1556" s="86"/>
    </row>
    <row r="1557" spans="1:25">
      <c r="A1557" s="60"/>
      <c r="B1557" s="61"/>
      <c r="C1557" s="61"/>
      <c r="D1557" s="61"/>
      <c r="E1557" s="62"/>
      <c r="F1557" s="63"/>
      <c r="G1557" s="64"/>
      <c r="H1557" s="65"/>
      <c r="I1557" s="65"/>
      <c r="J1557" s="77"/>
      <c r="K1557" s="64"/>
      <c r="L1557" s="64"/>
      <c r="M1557" s="64"/>
      <c r="N1557" s="64"/>
      <c r="O1557" s="64"/>
      <c r="P1557" s="64"/>
      <c r="Q1557" s="64"/>
      <c r="R1557" s="83"/>
      <c r="S1557" s="83"/>
      <c r="T1557" s="64"/>
      <c r="U1557" s="64"/>
      <c r="V1557" s="84"/>
      <c r="W1557" s="85"/>
      <c r="X1557" s="86"/>
      <c r="Y1557" s="86"/>
    </row>
    <row r="1558" spans="1:25">
      <c r="A1558" s="60"/>
      <c r="B1558" s="61"/>
      <c r="C1558" s="61"/>
      <c r="D1558" s="61"/>
      <c r="E1558" s="62"/>
      <c r="F1558" s="63"/>
      <c r="G1558" s="64"/>
      <c r="H1558" s="65"/>
      <c r="I1558" s="65"/>
      <c r="J1558" s="77"/>
      <c r="K1558" s="64"/>
      <c r="L1558" s="64"/>
      <c r="M1558" s="64"/>
      <c r="N1558" s="64"/>
      <c r="O1558" s="64"/>
      <c r="P1558" s="64"/>
      <c r="Q1558" s="64"/>
      <c r="R1558" s="83"/>
      <c r="S1558" s="83"/>
      <c r="T1558" s="64"/>
      <c r="U1558" s="64"/>
      <c r="V1558" s="84"/>
      <c r="W1558" s="85"/>
      <c r="X1558" s="86"/>
      <c r="Y1558" s="86"/>
    </row>
    <row r="1559" spans="1:25">
      <c r="A1559" s="60"/>
      <c r="B1559" s="61"/>
      <c r="C1559" s="61"/>
      <c r="D1559" s="61"/>
      <c r="E1559" s="62"/>
      <c r="F1559" s="63"/>
      <c r="G1559" s="64"/>
      <c r="H1559" s="65"/>
      <c r="I1559" s="65"/>
      <c r="J1559" s="77"/>
      <c r="K1559" s="64"/>
      <c r="L1559" s="64"/>
      <c r="M1559" s="64"/>
      <c r="N1559" s="64"/>
      <c r="O1559" s="64"/>
      <c r="P1559" s="64"/>
      <c r="Q1559" s="64"/>
      <c r="R1559" s="83"/>
      <c r="S1559" s="83"/>
      <c r="T1559" s="64"/>
      <c r="U1559" s="64"/>
      <c r="V1559" s="84"/>
      <c r="W1559" s="85"/>
      <c r="X1559" s="86"/>
      <c r="Y1559" s="86"/>
    </row>
    <row r="1560" spans="1:25">
      <c r="A1560" s="60"/>
      <c r="B1560" s="61"/>
      <c r="C1560" s="61"/>
      <c r="D1560" s="61"/>
      <c r="E1560" s="62"/>
      <c r="F1560" s="63"/>
      <c r="G1560" s="64"/>
      <c r="H1560" s="65"/>
      <c r="I1560" s="65"/>
      <c r="J1560" s="77"/>
      <c r="K1560" s="64"/>
      <c r="L1560" s="64"/>
      <c r="M1560" s="64"/>
      <c r="N1560" s="64"/>
      <c r="O1560" s="64"/>
      <c r="P1560" s="64"/>
      <c r="Q1560" s="64"/>
      <c r="R1560" s="83"/>
      <c r="S1560" s="83"/>
      <c r="T1560" s="64"/>
      <c r="U1560" s="64"/>
      <c r="V1560" s="84"/>
      <c r="W1560" s="85"/>
      <c r="X1560" s="86"/>
      <c r="Y1560" s="86"/>
    </row>
    <row r="1561" spans="1:25">
      <c r="A1561" s="60"/>
      <c r="B1561" s="61"/>
      <c r="C1561" s="61"/>
      <c r="D1561" s="61"/>
      <c r="E1561" s="62"/>
      <c r="F1561" s="63"/>
      <c r="G1561" s="64"/>
      <c r="H1561" s="65"/>
      <c r="I1561" s="65"/>
      <c r="J1561" s="77"/>
      <c r="K1561" s="64"/>
      <c r="L1561" s="64"/>
      <c r="M1561" s="64"/>
      <c r="N1561" s="64"/>
      <c r="O1561" s="64"/>
      <c r="P1561" s="64"/>
      <c r="Q1561" s="64"/>
      <c r="R1561" s="83"/>
      <c r="S1561" s="83"/>
      <c r="T1561" s="64"/>
      <c r="U1561" s="64"/>
      <c r="V1561" s="84"/>
      <c r="W1561" s="85"/>
      <c r="X1561" s="86"/>
      <c r="Y1561" s="86"/>
    </row>
    <row r="1562" spans="1:25">
      <c r="A1562" s="60"/>
      <c r="B1562" s="61"/>
      <c r="C1562" s="61"/>
      <c r="D1562" s="61"/>
      <c r="E1562" s="62"/>
      <c r="F1562" s="63"/>
      <c r="G1562" s="64"/>
      <c r="H1562" s="65"/>
      <c r="I1562" s="65"/>
      <c r="J1562" s="77"/>
      <c r="K1562" s="64"/>
      <c r="L1562" s="64"/>
      <c r="M1562" s="64"/>
      <c r="N1562" s="64"/>
      <c r="O1562" s="64"/>
      <c r="P1562" s="64"/>
      <c r="Q1562" s="64"/>
      <c r="R1562" s="83"/>
      <c r="S1562" s="83"/>
      <c r="T1562" s="64"/>
      <c r="U1562" s="64"/>
      <c r="V1562" s="84"/>
      <c r="W1562" s="85"/>
      <c r="X1562" s="86"/>
      <c r="Y1562" s="86"/>
    </row>
    <row r="1563" spans="1:25">
      <c r="A1563" s="60"/>
      <c r="B1563" s="61"/>
      <c r="C1563" s="61"/>
      <c r="D1563" s="61"/>
      <c r="E1563" s="62"/>
      <c r="F1563" s="63"/>
      <c r="G1563" s="64"/>
      <c r="H1563" s="65"/>
      <c r="I1563" s="65"/>
      <c r="J1563" s="77"/>
      <c r="K1563" s="64"/>
      <c r="L1563" s="64"/>
      <c r="M1563" s="64"/>
      <c r="N1563" s="64"/>
      <c r="O1563" s="64"/>
      <c r="P1563" s="64"/>
      <c r="Q1563" s="64"/>
      <c r="R1563" s="83"/>
      <c r="S1563" s="83"/>
      <c r="T1563" s="64"/>
      <c r="U1563" s="64"/>
      <c r="V1563" s="84"/>
      <c r="W1563" s="85"/>
      <c r="X1563" s="86"/>
      <c r="Y1563" s="86"/>
    </row>
    <row r="1564" spans="1:25">
      <c r="A1564" s="60"/>
      <c r="B1564" s="61"/>
      <c r="C1564" s="61"/>
      <c r="D1564" s="61"/>
      <c r="E1564" s="62"/>
      <c r="F1564" s="63"/>
      <c r="G1564" s="64"/>
      <c r="H1564" s="65"/>
      <c r="I1564" s="65"/>
      <c r="J1564" s="77"/>
      <c r="K1564" s="64"/>
      <c r="L1564" s="64"/>
      <c r="M1564" s="64"/>
      <c r="N1564" s="64"/>
      <c r="O1564" s="64"/>
      <c r="P1564" s="64"/>
      <c r="Q1564" s="64"/>
      <c r="R1564" s="83"/>
      <c r="S1564" s="83"/>
      <c r="T1564" s="64"/>
      <c r="U1564" s="64"/>
      <c r="V1564" s="84"/>
      <c r="W1564" s="85"/>
      <c r="X1564" s="86"/>
      <c r="Y1564" s="86"/>
    </row>
    <row r="1565" spans="1:25">
      <c r="A1565" s="60"/>
      <c r="B1565" s="61"/>
      <c r="C1565" s="61"/>
      <c r="D1565" s="61"/>
      <c r="E1565" s="62"/>
      <c r="F1565" s="63"/>
      <c r="G1565" s="64"/>
      <c r="H1565" s="65"/>
      <c r="I1565" s="65"/>
      <c r="J1565" s="77"/>
      <c r="K1565" s="64"/>
      <c r="L1565" s="64"/>
      <c r="M1565" s="64"/>
      <c r="N1565" s="64"/>
      <c r="O1565" s="64"/>
      <c r="P1565" s="64"/>
      <c r="Q1565" s="64"/>
      <c r="R1565" s="83"/>
      <c r="S1565" s="83"/>
      <c r="T1565" s="64"/>
      <c r="U1565" s="64"/>
      <c r="V1565" s="84"/>
      <c r="W1565" s="85"/>
      <c r="X1565" s="86"/>
      <c r="Y1565" s="86"/>
    </row>
    <row r="1566" spans="1:25">
      <c r="A1566" s="60"/>
      <c r="B1566" s="61"/>
      <c r="C1566" s="61"/>
      <c r="D1566" s="61"/>
      <c r="E1566" s="62"/>
      <c r="F1566" s="63"/>
      <c r="G1566" s="64"/>
      <c r="H1566" s="65"/>
      <c r="I1566" s="65"/>
      <c r="J1566" s="77"/>
      <c r="K1566" s="64"/>
      <c r="L1566" s="64"/>
      <c r="M1566" s="64"/>
      <c r="N1566" s="64"/>
      <c r="O1566" s="64"/>
      <c r="P1566" s="64"/>
      <c r="Q1566" s="64"/>
      <c r="R1566" s="83"/>
      <c r="S1566" s="83"/>
      <c r="T1566" s="64"/>
      <c r="U1566" s="64"/>
      <c r="V1566" s="84"/>
      <c r="W1566" s="85"/>
      <c r="X1566" s="86"/>
      <c r="Y1566" s="86"/>
    </row>
    <row r="1567" spans="1:25">
      <c r="A1567" s="60"/>
      <c r="B1567" s="61"/>
      <c r="C1567" s="61"/>
      <c r="D1567" s="61"/>
      <c r="E1567" s="62"/>
      <c r="F1567" s="63"/>
      <c r="G1567" s="64"/>
      <c r="H1567" s="65"/>
      <c r="I1567" s="65"/>
      <c r="J1567" s="77"/>
      <c r="K1567" s="64"/>
      <c r="L1567" s="64"/>
      <c r="M1567" s="64"/>
      <c r="N1567" s="64"/>
      <c r="O1567" s="64"/>
      <c r="P1567" s="64"/>
      <c r="Q1567" s="64"/>
      <c r="R1567" s="83"/>
      <c r="S1567" s="83"/>
      <c r="T1567" s="64"/>
      <c r="U1567" s="64"/>
      <c r="V1567" s="84"/>
      <c r="W1567" s="85"/>
      <c r="X1567" s="86"/>
      <c r="Y1567" s="86"/>
    </row>
    <row r="1568" spans="1:25">
      <c r="A1568" s="60"/>
      <c r="B1568" s="61"/>
      <c r="C1568" s="61"/>
      <c r="D1568" s="61"/>
      <c r="E1568" s="62"/>
      <c r="F1568" s="63"/>
      <c r="G1568" s="64"/>
      <c r="H1568" s="65"/>
      <c r="I1568" s="65"/>
      <c r="J1568" s="77"/>
      <c r="K1568" s="64"/>
      <c r="L1568" s="64"/>
      <c r="M1568" s="64"/>
      <c r="N1568" s="64"/>
      <c r="O1568" s="64"/>
      <c r="P1568" s="64"/>
      <c r="Q1568" s="64"/>
      <c r="R1568" s="83"/>
      <c r="S1568" s="83"/>
      <c r="T1568" s="64"/>
      <c r="U1568" s="64"/>
      <c r="V1568" s="84"/>
      <c r="W1568" s="85"/>
      <c r="X1568" s="86"/>
      <c r="Y1568" s="86"/>
    </row>
    <row r="1569" spans="1:25">
      <c r="A1569" s="60"/>
      <c r="B1569" s="61"/>
      <c r="C1569" s="61"/>
      <c r="D1569" s="61"/>
      <c r="E1569" s="62"/>
      <c r="F1569" s="63"/>
      <c r="G1569" s="64"/>
      <c r="H1569" s="65"/>
      <c r="I1569" s="65"/>
      <c r="J1569" s="77"/>
      <c r="K1569" s="64"/>
      <c r="L1569" s="64"/>
      <c r="M1569" s="64"/>
      <c r="N1569" s="64"/>
      <c r="O1569" s="64"/>
      <c r="P1569" s="64"/>
      <c r="Q1569" s="64"/>
      <c r="R1569" s="83"/>
      <c r="S1569" s="83"/>
      <c r="T1569" s="64"/>
      <c r="U1569" s="64"/>
      <c r="V1569" s="84"/>
      <c r="W1569" s="85"/>
      <c r="X1569" s="86"/>
      <c r="Y1569" s="86"/>
    </row>
    <row r="1570" spans="1:25">
      <c r="A1570" s="60"/>
      <c r="B1570" s="61"/>
      <c r="C1570" s="61"/>
      <c r="D1570" s="61"/>
      <c r="E1570" s="62"/>
      <c r="F1570" s="63"/>
      <c r="G1570" s="64"/>
      <c r="H1570" s="65"/>
      <c r="I1570" s="65"/>
      <c r="J1570" s="77"/>
      <c r="K1570" s="64"/>
      <c r="L1570" s="64"/>
      <c r="M1570" s="64"/>
      <c r="N1570" s="64"/>
      <c r="O1570" s="64"/>
      <c r="P1570" s="64"/>
      <c r="Q1570" s="64"/>
      <c r="R1570" s="83"/>
      <c r="S1570" s="83"/>
      <c r="T1570" s="64"/>
      <c r="U1570" s="64"/>
      <c r="V1570" s="84"/>
      <c r="W1570" s="85"/>
      <c r="X1570" s="86"/>
      <c r="Y1570" s="86"/>
    </row>
    <row r="1571" spans="1:25">
      <c r="A1571" s="60"/>
      <c r="B1571" s="61"/>
      <c r="C1571" s="61"/>
      <c r="D1571" s="61"/>
      <c r="E1571" s="62"/>
      <c r="F1571" s="63"/>
      <c r="G1571" s="64"/>
      <c r="H1571" s="65"/>
      <c r="I1571" s="65"/>
      <c r="J1571" s="77"/>
      <c r="K1571" s="64"/>
      <c r="L1571" s="64"/>
      <c r="M1571" s="64"/>
      <c r="N1571" s="64"/>
      <c r="O1571" s="64"/>
      <c r="P1571" s="64"/>
      <c r="Q1571" s="64"/>
      <c r="R1571" s="83"/>
      <c r="S1571" s="83"/>
      <c r="T1571" s="64"/>
      <c r="U1571" s="64"/>
      <c r="V1571" s="84"/>
      <c r="W1571" s="85"/>
      <c r="X1571" s="86"/>
      <c r="Y1571" s="86"/>
    </row>
    <row r="1572" spans="1:25">
      <c r="A1572" s="60"/>
      <c r="B1572" s="61"/>
      <c r="C1572" s="61"/>
      <c r="D1572" s="61"/>
      <c r="E1572" s="62"/>
      <c r="F1572" s="63"/>
      <c r="G1572" s="64"/>
      <c r="H1572" s="65"/>
      <c r="I1572" s="65"/>
      <c r="J1572" s="77"/>
      <c r="K1572" s="64"/>
      <c r="L1572" s="64"/>
      <c r="M1572" s="64"/>
      <c r="N1572" s="64"/>
      <c r="O1572" s="64"/>
      <c r="P1572" s="64"/>
      <c r="Q1572" s="64"/>
      <c r="R1572" s="83"/>
      <c r="S1572" s="83"/>
      <c r="T1572" s="64"/>
      <c r="U1572" s="64"/>
      <c r="V1572" s="84"/>
      <c r="W1572" s="85"/>
      <c r="X1572" s="86"/>
      <c r="Y1572" s="86"/>
    </row>
    <row r="1573" spans="1:25">
      <c r="A1573" s="60"/>
      <c r="B1573" s="61"/>
      <c r="C1573" s="61"/>
      <c r="D1573" s="61"/>
      <c r="E1573" s="62"/>
      <c r="F1573" s="63"/>
      <c r="G1573" s="64"/>
      <c r="H1573" s="65"/>
      <c r="I1573" s="65"/>
      <c r="J1573" s="77"/>
      <c r="K1573" s="64"/>
      <c r="L1573" s="64"/>
      <c r="M1573" s="64"/>
      <c r="N1573" s="64"/>
      <c r="O1573" s="64"/>
      <c r="P1573" s="64"/>
      <c r="Q1573" s="64"/>
      <c r="R1573" s="83"/>
      <c r="S1573" s="83"/>
      <c r="T1573" s="64"/>
      <c r="U1573" s="64"/>
      <c r="V1573" s="84"/>
      <c r="W1573" s="85"/>
      <c r="X1573" s="86"/>
      <c r="Y1573" s="86"/>
    </row>
    <row r="1574" spans="1:25">
      <c r="A1574" s="60"/>
      <c r="B1574" s="61"/>
      <c r="C1574" s="61"/>
      <c r="D1574" s="61"/>
      <c r="E1574" s="62"/>
      <c r="F1574" s="63"/>
      <c r="G1574" s="64"/>
      <c r="H1574" s="65"/>
      <c r="I1574" s="65"/>
      <c r="J1574" s="77"/>
      <c r="K1574" s="64"/>
      <c r="L1574" s="64"/>
      <c r="M1574" s="64"/>
      <c r="N1574" s="64"/>
      <c r="O1574" s="64"/>
      <c r="P1574" s="64"/>
      <c r="Q1574" s="64"/>
      <c r="R1574" s="83"/>
      <c r="S1574" s="83"/>
      <c r="T1574" s="64"/>
      <c r="U1574" s="64"/>
      <c r="V1574" s="84"/>
      <c r="W1574" s="85"/>
      <c r="X1574" s="86"/>
      <c r="Y1574" s="86"/>
    </row>
    <row r="1575" spans="1:25">
      <c r="A1575" s="60"/>
      <c r="B1575" s="61"/>
      <c r="C1575" s="61"/>
      <c r="D1575" s="61"/>
      <c r="E1575" s="62"/>
      <c r="F1575" s="63"/>
      <c r="G1575" s="64"/>
      <c r="H1575" s="65"/>
      <c r="I1575" s="65"/>
      <c r="J1575" s="77"/>
      <c r="K1575" s="64"/>
      <c r="L1575" s="64"/>
      <c r="M1575" s="64"/>
      <c r="N1575" s="64"/>
      <c r="O1575" s="64"/>
      <c r="P1575" s="64"/>
      <c r="Q1575" s="64"/>
      <c r="R1575" s="83"/>
      <c r="S1575" s="83"/>
      <c r="T1575" s="64"/>
      <c r="U1575" s="64"/>
      <c r="V1575" s="84"/>
      <c r="W1575" s="85"/>
      <c r="X1575" s="86"/>
      <c r="Y1575" s="86"/>
    </row>
    <row r="1576" spans="1:25">
      <c r="A1576" s="60"/>
      <c r="B1576" s="61"/>
      <c r="C1576" s="61"/>
      <c r="D1576" s="61"/>
      <c r="E1576" s="62"/>
      <c r="F1576" s="63"/>
      <c r="G1576" s="64"/>
      <c r="H1576" s="65"/>
      <c r="I1576" s="65"/>
      <c r="J1576" s="77"/>
      <c r="K1576" s="64"/>
      <c r="L1576" s="64"/>
      <c r="M1576" s="64"/>
      <c r="N1576" s="64"/>
      <c r="O1576" s="64"/>
      <c r="P1576" s="64"/>
      <c r="Q1576" s="64"/>
      <c r="R1576" s="83"/>
      <c r="S1576" s="83"/>
      <c r="T1576" s="64"/>
      <c r="U1576" s="64"/>
      <c r="V1576" s="84"/>
      <c r="W1576" s="85"/>
      <c r="X1576" s="86"/>
      <c r="Y1576" s="86"/>
    </row>
    <row r="1577" spans="1:25">
      <c r="A1577" s="60"/>
      <c r="B1577" s="61"/>
      <c r="C1577" s="61"/>
      <c r="D1577" s="61"/>
      <c r="E1577" s="62"/>
      <c r="F1577" s="63"/>
      <c r="G1577" s="64"/>
      <c r="H1577" s="65"/>
      <c r="I1577" s="65"/>
      <c r="J1577" s="77"/>
      <c r="K1577" s="64"/>
      <c r="L1577" s="64"/>
      <c r="M1577" s="64"/>
      <c r="N1577" s="64"/>
      <c r="O1577" s="64"/>
      <c r="P1577" s="64"/>
      <c r="Q1577" s="64"/>
      <c r="R1577" s="83"/>
      <c r="S1577" s="83"/>
      <c r="T1577" s="64"/>
      <c r="U1577" s="64"/>
      <c r="V1577" s="84"/>
      <c r="W1577" s="85"/>
      <c r="X1577" s="86"/>
      <c r="Y1577" s="86"/>
    </row>
    <row r="1578" spans="1:25">
      <c r="A1578" s="60"/>
      <c r="B1578" s="61"/>
      <c r="C1578" s="100"/>
      <c r="D1578" s="61"/>
      <c r="E1578" s="62"/>
      <c r="F1578" s="63"/>
      <c r="G1578" s="64"/>
      <c r="H1578" s="65"/>
      <c r="I1578" s="65"/>
      <c r="J1578" s="77"/>
      <c r="K1578" s="64"/>
      <c r="L1578" s="64"/>
      <c r="M1578" s="64"/>
      <c r="N1578" s="64"/>
      <c r="O1578" s="64"/>
      <c r="P1578" s="64"/>
      <c r="Q1578" s="64"/>
      <c r="R1578" s="83"/>
      <c r="S1578" s="83"/>
      <c r="T1578" s="64"/>
      <c r="U1578" s="64"/>
      <c r="V1578" s="84"/>
      <c r="W1578" s="85"/>
      <c r="X1578" s="86"/>
      <c r="Y1578" s="86"/>
    </row>
    <row r="1579" spans="1:25">
      <c r="A1579" s="60"/>
      <c r="B1579" s="61"/>
      <c r="C1579" s="61"/>
      <c r="D1579" s="61"/>
      <c r="E1579" s="62"/>
      <c r="F1579" s="63"/>
      <c r="G1579" s="64"/>
      <c r="H1579" s="65"/>
      <c r="I1579" s="65"/>
      <c r="J1579" s="77"/>
      <c r="K1579" s="64"/>
      <c r="L1579" s="64"/>
      <c r="M1579" s="64"/>
      <c r="N1579" s="64"/>
      <c r="O1579" s="64"/>
      <c r="P1579" s="64"/>
      <c r="Q1579" s="64"/>
      <c r="R1579" s="83"/>
      <c r="S1579" s="83"/>
      <c r="T1579" s="64"/>
      <c r="U1579" s="64"/>
      <c r="V1579" s="84"/>
      <c r="W1579" s="85"/>
      <c r="X1579" s="86"/>
      <c r="Y1579" s="86"/>
    </row>
    <row r="1580" spans="1:25">
      <c r="A1580" s="60"/>
      <c r="B1580" s="61"/>
      <c r="C1580" s="61"/>
      <c r="D1580" s="61"/>
      <c r="E1580" s="62"/>
      <c r="F1580" s="63"/>
      <c r="G1580" s="64"/>
      <c r="H1580" s="65"/>
      <c r="I1580" s="65"/>
      <c r="J1580" s="77"/>
      <c r="K1580" s="64"/>
      <c r="L1580" s="64"/>
      <c r="M1580" s="64"/>
      <c r="N1580" s="64"/>
      <c r="O1580" s="64"/>
      <c r="P1580" s="64"/>
      <c r="Q1580" s="64"/>
      <c r="R1580" s="83"/>
      <c r="S1580" s="83"/>
      <c r="T1580" s="64"/>
      <c r="U1580" s="64"/>
      <c r="V1580" s="84"/>
      <c r="W1580" s="85"/>
      <c r="X1580" s="86"/>
      <c r="Y1580" s="86"/>
    </row>
    <row r="1581" spans="1:25">
      <c r="A1581" s="60"/>
      <c r="B1581" s="61"/>
      <c r="C1581" s="61"/>
      <c r="D1581" s="61"/>
      <c r="E1581" s="62"/>
      <c r="F1581" s="63"/>
      <c r="G1581" s="64"/>
      <c r="H1581" s="65"/>
      <c r="I1581" s="65"/>
      <c r="J1581" s="77"/>
      <c r="K1581" s="64"/>
      <c r="L1581" s="64"/>
      <c r="M1581" s="64"/>
      <c r="N1581" s="64"/>
      <c r="O1581" s="64"/>
      <c r="P1581" s="64"/>
      <c r="Q1581" s="64"/>
      <c r="R1581" s="83"/>
      <c r="S1581" s="83"/>
      <c r="T1581" s="64"/>
      <c r="U1581" s="64"/>
      <c r="V1581" s="84"/>
      <c r="W1581" s="85"/>
      <c r="X1581" s="86"/>
      <c r="Y1581" s="86"/>
    </row>
    <row r="1582" spans="1:25">
      <c r="A1582" s="60"/>
      <c r="B1582" s="61"/>
      <c r="C1582" s="61"/>
      <c r="D1582" s="61"/>
      <c r="E1582" s="62"/>
      <c r="F1582" s="63"/>
      <c r="G1582" s="64"/>
      <c r="H1582" s="65"/>
      <c r="I1582" s="65"/>
      <c r="J1582" s="77"/>
      <c r="K1582" s="64"/>
      <c r="L1582" s="64"/>
      <c r="M1582" s="64"/>
      <c r="N1582" s="64"/>
      <c r="O1582" s="64"/>
      <c r="P1582" s="64"/>
      <c r="Q1582" s="64"/>
      <c r="R1582" s="83"/>
      <c r="S1582" s="83"/>
      <c r="T1582" s="64"/>
      <c r="U1582" s="64"/>
      <c r="V1582" s="84"/>
      <c r="W1582" s="85"/>
      <c r="X1582" s="86"/>
      <c r="Y1582" s="86"/>
    </row>
    <row r="1583" spans="1:25">
      <c r="A1583" s="60"/>
      <c r="B1583" s="61"/>
      <c r="C1583" s="61"/>
      <c r="D1583" s="61"/>
      <c r="E1583" s="62"/>
      <c r="F1583" s="63"/>
      <c r="G1583" s="64"/>
      <c r="H1583" s="65"/>
      <c r="I1583" s="65"/>
      <c r="J1583" s="77"/>
      <c r="K1583" s="64"/>
      <c r="L1583" s="64"/>
      <c r="M1583" s="64"/>
      <c r="N1583" s="64"/>
      <c r="O1583" s="64"/>
      <c r="P1583" s="64"/>
      <c r="Q1583" s="64"/>
      <c r="R1583" s="83"/>
      <c r="S1583" s="83"/>
      <c r="T1583" s="64"/>
      <c r="U1583" s="64"/>
      <c r="V1583" s="84"/>
      <c r="W1583" s="85"/>
      <c r="X1583" s="86"/>
      <c r="Y1583" s="86"/>
    </row>
    <row r="1584" spans="1:25">
      <c r="A1584" s="60"/>
      <c r="B1584" s="61"/>
      <c r="C1584" s="61"/>
      <c r="D1584" s="61"/>
      <c r="E1584" s="62"/>
      <c r="F1584" s="63"/>
      <c r="G1584" s="64"/>
      <c r="H1584" s="65"/>
      <c r="I1584" s="65"/>
      <c r="J1584" s="77"/>
      <c r="K1584" s="64"/>
      <c r="L1584" s="64"/>
      <c r="M1584" s="64"/>
      <c r="N1584" s="64"/>
      <c r="O1584" s="64"/>
      <c r="P1584" s="64"/>
      <c r="Q1584" s="64"/>
      <c r="R1584" s="83"/>
      <c r="S1584" s="83"/>
      <c r="T1584" s="64"/>
      <c r="U1584" s="64"/>
      <c r="V1584" s="84"/>
      <c r="W1584" s="85"/>
      <c r="X1584" s="86"/>
      <c r="Y1584" s="86"/>
    </row>
    <row r="1585" spans="1:25">
      <c r="A1585" s="60"/>
      <c r="B1585" s="61"/>
      <c r="C1585" s="61"/>
      <c r="D1585" s="61"/>
      <c r="E1585" s="62"/>
      <c r="F1585" s="63"/>
      <c r="G1585" s="64"/>
      <c r="H1585" s="65"/>
      <c r="I1585" s="65"/>
      <c r="J1585" s="77"/>
      <c r="K1585" s="64"/>
      <c r="L1585" s="64"/>
      <c r="M1585" s="64"/>
      <c r="N1585" s="64"/>
      <c r="O1585" s="64"/>
      <c r="P1585" s="64"/>
      <c r="Q1585" s="64"/>
      <c r="R1585" s="83"/>
      <c r="S1585" s="83"/>
      <c r="T1585" s="64"/>
      <c r="U1585" s="64"/>
      <c r="V1585" s="84"/>
      <c r="W1585" s="85"/>
      <c r="X1585" s="86"/>
      <c r="Y1585" s="86"/>
    </row>
    <row r="1586" spans="1:25">
      <c r="A1586" s="60"/>
      <c r="B1586" s="61"/>
      <c r="C1586" s="61"/>
      <c r="D1586" s="61"/>
      <c r="E1586" s="62"/>
      <c r="F1586" s="63"/>
      <c r="G1586" s="64"/>
      <c r="H1586" s="65"/>
      <c r="I1586" s="65"/>
      <c r="J1586" s="77"/>
      <c r="K1586" s="64"/>
      <c r="L1586" s="64"/>
      <c r="M1586" s="64"/>
      <c r="N1586" s="64"/>
      <c r="O1586" s="64"/>
      <c r="P1586" s="64"/>
      <c r="Q1586" s="64"/>
      <c r="R1586" s="83"/>
      <c r="S1586" s="83"/>
      <c r="T1586" s="64"/>
      <c r="U1586" s="64"/>
      <c r="V1586" s="84"/>
      <c r="W1586" s="85"/>
      <c r="X1586" s="86"/>
      <c r="Y1586" s="86"/>
    </row>
    <row r="1587" spans="1:25">
      <c r="A1587" s="60"/>
      <c r="B1587" s="61"/>
      <c r="C1587" s="61"/>
      <c r="D1587" s="61"/>
      <c r="E1587" s="62"/>
      <c r="F1587" s="63"/>
      <c r="G1587" s="64"/>
      <c r="H1587" s="65"/>
      <c r="I1587" s="65"/>
      <c r="J1587" s="77"/>
      <c r="K1587" s="64"/>
      <c r="L1587" s="64"/>
      <c r="M1587" s="64"/>
      <c r="N1587" s="64"/>
      <c r="O1587" s="64"/>
      <c r="P1587" s="64"/>
      <c r="Q1587" s="64"/>
      <c r="R1587" s="83"/>
      <c r="S1587" s="83"/>
      <c r="T1587" s="64"/>
      <c r="U1587" s="64"/>
      <c r="V1587" s="84"/>
      <c r="W1587" s="85"/>
      <c r="X1587" s="86"/>
      <c r="Y1587" s="86"/>
    </row>
    <row r="1588" spans="1:25">
      <c r="A1588" s="60"/>
      <c r="B1588" s="61"/>
      <c r="C1588" s="61"/>
      <c r="D1588" s="61"/>
      <c r="E1588" s="62"/>
      <c r="F1588" s="63"/>
      <c r="G1588" s="64"/>
      <c r="H1588" s="65"/>
      <c r="I1588" s="65"/>
      <c r="J1588" s="77"/>
      <c r="K1588" s="64"/>
      <c r="L1588" s="64"/>
      <c r="M1588" s="64"/>
      <c r="N1588" s="64"/>
      <c r="O1588" s="64"/>
      <c r="P1588" s="64"/>
      <c r="Q1588" s="64"/>
      <c r="R1588" s="83"/>
      <c r="S1588" s="83"/>
      <c r="T1588" s="64"/>
      <c r="U1588" s="64"/>
      <c r="V1588" s="84"/>
      <c r="W1588" s="85"/>
      <c r="X1588" s="86"/>
      <c r="Y1588" s="86"/>
    </row>
    <row r="1589" spans="1:25">
      <c r="A1589" s="60"/>
      <c r="B1589" s="61"/>
      <c r="C1589" s="61"/>
      <c r="D1589" s="61"/>
      <c r="E1589" s="62"/>
      <c r="F1589" s="63"/>
      <c r="G1589" s="64"/>
      <c r="H1589" s="65"/>
      <c r="I1589" s="65"/>
      <c r="J1589" s="77"/>
      <c r="K1589" s="64"/>
      <c r="L1589" s="64"/>
      <c r="M1589" s="64"/>
      <c r="N1589" s="64"/>
      <c r="O1589" s="64"/>
      <c r="P1589" s="64"/>
      <c r="Q1589" s="64"/>
      <c r="R1589" s="83"/>
      <c r="S1589" s="83"/>
      <c r="T1589" s="64"/>
      <c r="U1589" s="64"/>
      <c r="V1589" s="84"/>
      <c r="W1589" s="85"/>
      <c r="X1589" s="86"/>
      <c r="Y1589" s="86"/>
    </row>
    <row r="1590" spans="1:25">
      <c r="A1590" s="60"/>
      <c r="B1590" s="61"/>
      <c r="C1590" s="61"/>
      <c r="D1590" s="61"/>
      <c r="E1590" s="62"/>
      <c r="F1590" s="63"/>
      <c r="G1590" s="64"/>
      <c r="H1590" s="65"/>
      <c r="I1590" s="65"/>
      <c r="J1590" s="77"/>
      <c r="K1590" s="64"/>
      <c r="L1590" s="64"/>
      <c r="M1590" s="64"/>
      <c r="N1590" s="64"/>
      <c r="O1590" s="64"/>
      <c r="P1590" s="64"/>
      <c r="Q1590" s="64"/>
      <c r="R1590" s="83"/>
      <c r="S1590" s="83"/>
      <c r="T1590" s="64"/>
      <c r="U1590" s="64"/>
      <c r="V1590" s="84"/>
      <c r="W1590" s="85"/>
      <c r="X1590" s="86"/>
      <c r="Y1590" s="86"/>
    </row>
    <row r="1591" spans="1:25">
      <c r="A1591" s="60"/>
      <c r="B1591" s="61"/>
      <c r="C1591" s="61"/>
      <c r="D1591" s="61"/>
      <c r="E1591" s="62"/>
      <c r="F1591" s="63"/>
      <c r="G1591" s="64"/>
      <c r="H1591" s="65"/>
      <c r="I1591" s="65"/>
      <c r="J1591" s="77"/>
      <c r="K1591" s="64"/>
      <c r="L1591" s="64"/>
      <c r="M1591" s="64"/>
      <c r="N1591" s="64"/>
      <c r="O1591" s="64"/>
      <c r="P1591" s="64"/>
      <c r="Q1591" s="64"/>
      <c r="R1591" s="83"/>
      <c r="S1591" s="83"/>
      <c r="T1591" s="64"/>
      <c r="U1591" s="64"/>
      <c r="V1591" s="84"/>
      <c r="W1591" s="85"/>
      <c r="X1591" s="86"/>
      <c r="Y1591" s="86"/>
    </row>
    <row r="1592" spans="1:25">
      <c r="A1592" s="60"/>
      <c r="B1592" s="61"/>
      <c r="C1592" s="61"/>
      <c r="D1592" s="61"/>
      <c r="E1592" s="62"/>
      <c r="F1592" s="63"/>
      <c r="G1592" s="64"/>
      <c r="H1592" s="65"/>
      <c r="I1592" s="65"/>
      <c r="J1592" s="77"/>
      <c r="K1592" s="64"/>
      <c r="L1592" s="64"/>
      <c r="M1592" s="64"/>
      <c r="N1592" s="64"/>
      <c r="O1592" s="64"/>
      <c r="P1592" s="64"/>
      <c r="Q1592" s="64"/>
      <c r="R1592" s="83"/>
      <c r="S1592" s="83"/>
      <c r="T1592" s="64"/>
      <c r="U1592" s="64"/>
      <c r="V1592" s="84"/>
      <c r="W1592" s="85"/>
      <c r="X1592" s="86"/>
      <c r="Y1592" s="86"/>
    </row>
    <row r="1593" spans="1:25">
      <c r="A1593" s="60"/>
      <c r="B1593" s="61"/>
      <c r="C1593" s="61"/>
      <c r="D1593" s="61"/>
      <c r="E1593" s="62"/>
      <c r="F1593" s="63"/>
      <c r="G1593" s="64"/>
      <c r="H1593" s="65"/>
      <c r="I1593" s="65"/>
      <c r="J1593" s="77"/>
      <c r="K1593" s="64"/>
      <c r="L1593" s="64"/>
      <c r="M1593" s="64"/>
      <c r="N1593" s="64"/>
      <c r="O1593" s="64"/>
      <c r="P1593" s="64"/>
      <c r="Q1593" s="64"/>
      <c r="R1593" s="83"/>
      <c r="S1593" s="83"/>
      <c r="T1593" s="64"/>
      <c r="U1593" s="64"/>
      <c r="V1593" s="84"/>
      <c r="W1593" s="85"/>
      <c r="X1593" s="86"/>
      <c r="Y1593" s="86"/>
    </row>
    <row r="1594" spans="1:25">
      <c r="A1594" s="60"/>
      <c r="B1594" s="61"/>
      <c r="C1594" s="61"/>
      <c r="D1594" s="61"/>
      <c r="E1594" s="62"/>
      <c r="F1594" s="63"/>
      <c r="G1594" s="64"/>
      <c r="H1594" s="65"/>
      <c r="I1594" s="65"/>
      <c r="J1594" s="77"/>
      <c r="K1594" s="64"/>
      <c r="L1594" s="64"/>
      <c r="M1594" s="64"/>
      <c r="N1594" s="64"/>
      <c r="O1594" s="64"/>
      <c r="P1594" s="64"/>
      <c r="Q1594" s="64"/>
      <c r="R1594" s="83"/>
      <c r="S1594" s="83"/>
      <c r="T1594" s="64"/>
      <c r="U1594" s="64"/>
      <c r="V1594" s="84"/>
      <c r="W1594" s="85"/>
      <c r="X1594" s="86"/>
      <c r="Y1594" s="86"/>
    </row>
    <row r="1595" spans="1:25">
      <c r="A1595" s="60"/>
      <c r="B1595" s="61"/>
      <c r="C1595" s="61"/>
      <c r="D1595" s="61"/>
      <c r="E1595" s="62"/>
      <c r="F1595" s="63"/>
      <c r="G1595" s="64"/>
      <c r="H1595" s="65"/>
      <c r="I1595" s="65"/>
      <c r="J1595" s="77"/>
      <c r="K1595" s="64"/>
      <c r="L1595" s="64"/>
      <c r="M1595" s="64"/>
      <c r="N1595" s="64"/>
      <c r="O1595" s="64"/>
      <c r="P1595" s="64"/>
      <c r="Q1595" s="64"/>
      <c r="R1595" s="83"/>
      <c r="S1595" s="83"/>
      <c r="T1595" s="64"/>
      <c r="U1595" s="64"/>
      <c r="V1595" s="84"/>
      <c r="W1595" s="85"/>
      <c r="X1595" s="86"/>
      <c r="Y1595" s="86"/>
    </row>
    <row r="1596" spans="1:25">
      <c r="A1596" s="60"/>
      <c r="B1596" s="61"/>
      <c r="C1596" s="61"/>
      <c r="D1596" s="61"/>
      <c r="E1596" s="62"/>
      <c r="F1596" s="63"/>
      <c r="G1596" s="64"/>
      <c r="H1596" s="65"/>
      <c r="I1596" s="65"/>
      <c r="J1596" s="77"/>
      <c r="K1596" s="64"/>
      <c r="L1596" s="64"/>
      <c r="M1596" s="64"/>
      <c r="N1596" s="64"/>
      <c r="O1596" s="64"/>
      <c r="P1596" s="64"/>
      <c r="Q1596" s="64"/>
      <c r="R1596" s="83"/>
      <c r="S1596" s="83"/>
      <c r="T1596" s="64"/>
      <c r="U1596" s="64"/>
      <c r="V1596" s="84"/>
      <c r="W1596" s="85"/>
      <c r="X1596" s="86"/>
      <c r="Y1596" s="86"/>
    </row>
    <row r="1597" spans="1:25">
      <c r="A1597" s="60"/>
      <c r="B1597" s="61"/>
      <c r="C1597" s="61"/>
      <c r="D1597" s="61"/>
      <c r="E1597" s="62"/>
      <c r="F1597" s="63"/>
      <c r="G1597" s="64"/>
      <c r="H1597" s="65"/>
      <c r="I1597" s="65"/>
      <c r="J1597" s="77"/>
      <c r="K1597" s="64"/>
      <c r="L1597" s="64"/>
      <c r="M1597" s="64"/>
      <c r="N1597" s="64"/>
      <c r="O1597" s="64"/>
      <c r="P1597" s="64"/>
      <c r="Q1597" s="64"/>
      <c r="R1597" s="83"/>
      <c r="S1597" s="83"/>
      <c r="T1597" s="64"/>
      <c r="U1597" s="64"/>
      <c r="V1597" s="84"/>
      <c r="W1597" s="85"/>
      <c r="X1597" s="86"/>
      <c r="Y1597" s="86"/>
    </row>
    <row r="1598" spans="1:25">
      <c r="A1598" s="60"/>
      <c r="B1598" s="61"/>
      <c r="C1598" s="61"/>
      <c r="D1598" s="61"/>
      <c r="E1598" s="62"/>
      <c r="F1598" s="63"/>
      <c r="G1598" s="64"/>
      <c r="H1598" s="65"/>
      <c r="I1598" s="65"/>
      <c r="J1598" s="77"/>
      <c r="K1598" s="64"/>
      <c r="L1598" s="64"/>
      <c r="M1598" s="64"/>
      <c r="N1598" s="64"/>
      <c r="O1598" s="64"/>
      <c r="P1598" s="64"/>
      <c r="Q1598" s="64"/>
      <c r="R1598" s="83"/>
      <c r="S1598" s="83"/>
      <c r="T1598" s="64"/>
      <c r="U1598" s="64"/>
      <c r="V1598" s="84"/>
      <c r="W1598" s="85"/>
      <c r="X1598" s="86"/>
      <c r="Y1598" s="86"/>
    </row>
    <row r="1599" spans="1:25">
      <c r="A1599" s="60"/>
      <c r="B1599" s="61"/>
      <c r="C1599" s="61"/>
      <c r="D1599" s="61"/>
      <c r="E1599" s="62"/>
      <c r="F1599" s="63"/>
      <c r="G1599" s="64"/>
      <c r="H1599" s="65"/>
      <c r="I1599" s="65"/>
      <c r="J1599" s="77"/>
      <c r="K1599" s="64"/>
      <c r="L1599" s="64"/>
      <c r="M1599" s="64"/>
      <c r="N1599" s="64"/>
      <c r="O1599" s="64"/>
      <c r="P1599" s="64"/>
      <c r="Q1599" s="64"/>
      <c r="R1599" s="83"/>
      <c r="S1599" s="83"/>
      <c r="T1599" s="64"/>
      <c r="U1599" s="64"/>
      <c r="V1599" s="84"/>
      <c r="W1599" s="85"/>
      <c r="X1599" s="86"/>
      <c r="Y1599" s="86"/>
    </row>
    <row r="1600" spans="1:25">
      <c r="A1600" s="60"/>
      <c r="B1600" s="61"/>
      <c r="C1600" s="61"/>
      <c r="D1600" s="61"/>
      <c r="E1600" s="62"/>
      <c r="F1600" s="63"/>
      <c r="G1600" s="64"/>
      <c r="H1600" s="65"/>
      <c r="I1600" s="65"/>
      <c r="J1600" s="77"/>
      <c r="K1600" s="64"/>
      <c r="L1600" s="64"/>
      <c r="M1600" s="64"/>
      <c r="N1600" s="64"/>
      <c r="O1600" s="64"/>
      <c r="P1600" s="64"/>
      <c r="Q1600" s="64"/>
      <c r="R1600" s="83"/>
      <c r="S1600" s="83"/>
      <c r="T1600" s="64"/>
      <c r="U1600" s="64"/>
      <c r="V1600" s="84"/>
      <c r="W1600" s="85"/>
      <c r="X1600" s="86"/>
      <c r="Y1600" s="86"/>
    </row>
    <row r="1601" spans="1:25">
      <c r="A1601" s="60"/>
      <c r="B1601" s="61"/>
      <c r="C1601" s="61"/>
      <c r="D1601" s="61"/>
      <c r="E1601" s="62"/>
      <c r="F1601" s="63"/>
      <c r="G1601" s="64"/>
      <c r="H1601" s="65"/>
      <c r="I1601" s="65"/>
      <c r="J1601" s="77"/>
      <c r="K1601" s="64"/>
      <c r="L1601" s="64"/>
      <c r="M1601" s="64"/>
      <c r="N1601" s="64"/>
      <c r="O1601" s="64"/>
      <c r="P1601" s="64"/>
      <c r="Q1601" s="64"/>
      <c r="R1601" s="83"/>
      <c r="S1601" s="83"/>
      <c r="T1601" s="64"/>
      <c r="U1601" s="64"/>
      <c r="V1601" s="84"/>
      <c r="W1601" s="85"/>
      <c r="X1601" s="86"/>
      <c r="Y1601" s="86"/>
    </row>
    <row r="1602" spans="1:25">
      <c r="A1602" s="60"/>
      <c r="B1602" s="61"/>
      <c r="C1602" s="61"/>
      <c r="D1602" s="61"/>
      <c r="E1602" s="62"/>
      <c r="F1602" s="63"/>
      <c r="G1602" s="64"/>
      <c r="H1602" s="65"/>
      <c r="I1602" s="65"/>
      <c r="J1602" s="77"/>
      <c r="K1602" s="64"/>
      <c r="L1602" s="64"/>
      <c r="M1602" s="64"/>
      <c r="N1602" s="64"/>
      <c r="O1602" s="64"/>
      <c r="P1602" s="64"/>
      <c r="Q1602" s="64"/>
      <c r="R1602" s="83"/>
      <c r="S1602" s="83"/>
      <c r="T1602" s="64"/>
      <c r="U1602" s="64"/>
      <c r="V1602" s="84"/>
      <c r="W1602" s="85"/>
      <c r="X1602" s="86"/>
      <c r="Y1602" s="86"/>
    </row>
    <row r="1603" spans="1:25">
      <c r="A1603" s="60"/>
      <c r="B1603" s="61"/>
      <c r="C1603" s="61"/>
      <c r="D1603" s="61"/>
      <c r="E1603" s="62"/>
      <c r="F1603" s="63"/>
      <c r="G1603" s="64"/>
      <c r="H1603" s="65"/>
      <c r="I1603" s="65"/>
      <c r="J1603" s="77"/>
      <c r="K1603" s="64"/>
      <c r="L1603" s="64"/>
      <c r="M1603" s="64"/>
      <c r="N1603" s="64"/>
      <c r="O1603" s="64"/>
      <c r="P1603" s="64"/>
      <c r="Q1603" s="64"/>
      <c r="R1603" s="83"/>
      <c r="S1603" s="83"/>
      <c r="T1603" s="64"/>
      <c r="U1603" s="64"/>
      <c r="V1603" s="84"/>
      <c r="W1603" s="85"/>
      <c r="X1603" s="86"/>
      <c r="Y1603" s="86"/>
    </row>
    <row r="1604" spans="1:25">
      <c r="A1604" s="60"/>
      <c r="B1604" s="61"/>
      <c r="C1604" s="61"/>
      <c r="D1604" s="61"/>
      <c r="E1604" s="62"/>
      <c r="F1604" s="63"/>
      <c r="G1604" s="64"/>
      <c r="H1604" s="65"/>
      <c r="I1604" s="65"/>
      <c r="J1604" s="77"/>
      <c r="K1604" s="64"/>
      <c r="L1604" s="64"/>
      <c r="M1604" s="64"/>
      <c r="N1604" s="64"/>
      <c r="O1604" s="64"/>
      <c r="P1604" s="64"/>
      <c r="Q1604" s="64"/>
      <c r="R1604" s="83"/>
      <c r="S1604" s="83"/>
      <c r="T1604" s="64"/>
      <c r="U1604" s="64"/>
      <c r="V1604" s="84"/>
      <c r="W1604" s="85"/>
      <c r="X1604" s="86"/>
      <c r="Y1604" s="86"/>
    </row>
    <row r="1605" spans="1:25">
      <c r="A1605" s="60"/>
      <c r="B1605" s="61"/>
      <c r="C1605" s="61"/>
      <c r="D1605" s="61"/>
      <c r="E1605" s="62"/>
      <c r="F1605" s="63"/>
      <c r="G1605" s="64"/>
      <c r="H1605" s="65"/>
      <c r="I1605" s="65"/>
      <c r="J1605" s="77"/>
      <c r="K1605" s="64"/>
      <c r="L1605" s="64"/>
      <c r="M1605" s="64"/>
      <c r="N1605" s="64"/>
      <c r="O1605" s="64"/>
      <c r="P1605" s="64"/>
      <c r="Q1605" s="64"/>
      <c r="R1605" s="83"/>
      <c r="S1605" s="83"/>
      <c r="T1605" s="64"/>
      <c r="U1605" s="64"/>
      <c r="V1605" s="84"/>
      <c r="W1605" s="85"/>
      <c r="X1605" s="86"/>
      <c r="Y1605" s="86"/>
    </row>
    <row r="1606" spans="1:25">
      <c r="A1606" s="60"/>
      <c r="B1606" s="61"/>
      <c r="C1606" s="61"/>
      <c r="D1606" s="61"/>
      <c r="E1606" s="62"/>
      <c r="F1606" s="63"/>
      <c r="G1606" s="64"/>
      <c r="H1606" s="65"/>
      <c r="I1606" s="65"/>
      <c r="J1606" s="77"/>
      <c r="K1606" s="64"/>
      <c r="L1606" s="64"/>
      <c r="M1606" s="64"/>
      <c r="N1606" s="64"/>
      <c r="O1606" s="64"/>
      <c r="P1606" s="64"/>
      <c r="Q1606" s="64"/>
      <c r="R1606" s="83"/>
      <c r="S1606" s="83"/>
      <c r="T1606" s="64"/>
      <c r="U1606" s="64"/>
      <c r="V1606" s="84"/>
      <c r="W1606" s="85"/>
      <c r="X1606" s="86"/>
      <c r="Y1606" s="86"/>
    </row>
    <row r="1607" spans="1:25">
      <c r="A1607" s="60"/>
      <c r="B1607" s="61"/>
      <c r="C1607" s="61"/>
      <c r="D1607" s="61"/>
      <c r="E1607" s="62"/>
      <c r="F1607" s="63"/>
      <c r="G1607" s="64"/>
      <c r="H1607" s="65"/>
      <c r="I1607" s="65"/>
      <c r="J1607" s="77"/>
      <c r="K1607" s="64"/>
      <c r="L1607" s="64"/>
      <c r="M1607" s="64"/>
      <c r="N1607" s="64"/>
      <c r="O1607" s="64"/>
      <c r="P1607" s="64"/>
      <c r="Q1607" s="64"/>
      <c r="R1607" s="83"/>
      <c r="S1607" s="83"/>
      <c r="T1607" s="64"/>
      <c r="U1607" s="64"/>
      <c r="V1607" s="84"/>
      <c r="W1607" s="85"/>
      <c r="X1607" s="86"/>
      <c r="Y1607" s="86"/>
    </row>
    <row r="1608" spans="1:25">
      <c r="A1608" s="60"/>
      <c r="B1608" s="61"/>
      <c r="C1608" s="61"/>
      <c r="D1608" s="61"/>
      <c r="E1608" s="62"/>
      <c r="F1608" s="63"/>
      <c r="G1608" s="64"/>
      <c r="H1608" s="65"/>
      <c r="I1608" s="65"/>
      <c r="J1608" s="77"/>
      <c r="K1608" s="64"/>
      <c r="L1608" s="64"/>
      <c r="M1608" s="64"/>
      <c r="N1608" s="64"/>
      <c r="O1608" s="64"/>
      <c r="P1608" s="64"/>
      <c r="Q1608" s="64"/>
      <c r="R1608" s="83"/>
      <c r="S1608" s="83"/>
      <c r="T1608" s="64"/>
      <c r="U1608" s="64"/>
      <c r="V1608" s="84"/>
      <c r="W1608" s="85"/>
      <c r="X1608" s="86"/>
      <c r="Y1608" s="86"/>
    </row>
    <row r="1609" spans="1:25">
      <c r="A1609" s="60"/>
      <c r="B1609" s="61"/>
      <c r="C1609" s="61"/>
      <c r="D1609" s="61"/>
      <c r="E1609" s="62"/>
      <c r="F1609" s="63"/>
      <c r="G1609" s="64"/>
      <c r="H1609" s="65"/>
      <c r="I1609" s="65"/>
      <c r="J1609" s="77"/>
      <c r="K1609" s="64"/>
      <c r="L1609" s="64"/>
      <c r="M1609" s="64"/>
      <c r="N1609" s="64"/>
      <c r="O1609" s="64"/>
      <c r="P1609" s="64"/>
      <c r="Q1609" s="64"/>
      <c r="R1609" s="83"/>
      <c r="S1609" s="83"/>
      <c r="T1609" s="64"/>
      <c r="U1609" s="64"/>
      <c r="V1609" s="84"/>
      <c r="W1609" s="85"/>
      <c r="X1609" s="86"/>
      <c r="Y1609" s="86"/>
    </row>
    <row r="1610" spans="1:25">
      <c r="A1610" s="60"/>
      <c r="B1610" s="61"/>
      <c r="C1610" s="61"/>
      <c r="D1610" s="61"/>
      <c r="E1610" s="62"/>
      <c r="F1610" s="63"/>
      <c r="G1610" s="64"/>
      <c r="H1610" s="65"/>
      <c r="I1610" s="65"/>
      <c r="J1610" s="77"/>
      <c r="K1610" s="64"/>
      <c r="L1610" s="64"/>
      <c r="M1610" s="64"/>
      <c r="N1610" s="64"/>
      <c r="O1610" s="64"/>
      <c r="P1610" s="64"/>
      <c r="Q1610" s="64"/>
      <c r="R1610" s="83"/>
      <c r="S1610" s="83"/>
      <c r="T1610" s="64"/>
      <c r="U1610" s="64"/>
      <c r="V1610" s="84"/>
      <c r="W1610" s="85"/>
      <c r="X1610" s="86"/>
      <c r="Y1610" s="86"/>
    </row>
    <row r="1611" spans="1:25">
      <c r="A1611" s="60"/>
      <c r="B1611" s="61"/>
      <c r="C1611" s="61"/>
      <c r="D1611" s="61"/>
      <c r="E1611" s="62"/>
      <c r="F1611" s="63"/>
      <c r="G1611" s="64"/>
      <c r="H1611" s="65"/>
      <c r="I1611" s="65"/>
      <c r="J1611" s="77"/>
      <c r="K1611" s="64"/>
      <c r="L1611" s="64"/>
      <c r="M1611" s="64"/>
      <c r="N1611" s="64"/>
      <c r="O1611" s="64"/>
      <c r="P1611" s="64"/>
      <c r="Q1611" s="64"/>
      <c r="R1611" s="83"/>
      <c r="S1611" s="83"/>
      <c r="T1611" s="64"/>
      <c r="U1611" s="64"/>
      <c r="V1611" s="84"/>
      <c r="W1611" s="85"/>
      <c r="X1611" s="86"/>
      <c r="Y1611" s="86"/>
    </row>
    <row r="1612" spans="1:25">
      <c r="A1612" s="60"/>
      <c r="B1612" s="61"/>
      <c r="C1612" s="61"/>
      <c r="D1612" s="61"/>
      <c r="E1612" s="62"/>
      <c r="F1612" s="63"/>
      <c r="G1612" s="64"/>
      <c r="H1612" s="65"/>
      <c r="I1612" s="65"/>
      <c r="J1612" s="77"/>
      <c r="K1612" s="64"/>
      <c r="L1612" s="64"/>
      <c r="M1612" s="64"/>
      <c r="N1612" s="64"/>
      <c r="O1612" s="64"/>
      <c r="P1612" s="64"/>
      <c r="Q1612" s="64"/>
      <c r="R1612" s="83"/>
      <c r="S1612" s="83"/>
      <c r="T1612" s="64"/>
      <c r="U1612" s="64"/>
      <c r="V1612" s="84"/>
      <c r="W1612" s="85"/>
      <c r="X1612" s="86"/>
      <c r="Y1612" s="86"/>
    </row>
    <row r="1613" spans="1:25">
      <c r="A1613" s="60"/>
      <c r="B1613" s="61"/>
      <c r="C1613" s="61"/>
      <c r="D1613" s="61"/>
      <c r="E1613" s="62"/>
      <c r="F1613" s="63"/>
      <c r="G1613" s="64"/>
      <c r="H1613" s="65"/>
      <c r="I1613" s="65"/>
      <c r="J1613" s="77"/>
      <c r="K1613" s="64"/>
      <c r="L1613" s="64"/>
      <c r="M1613" s="64"/>
      <c r="N1613" s="64"/>
      <c r="O1613" s="64"/>
      <c r="P1613" s="64"/>
      <c r="Q1613" s="64"/>
      <c r="R1613" s="83"/>
      <c r="S1613" s="83"/>
      <c r="T1613" s="64"/>
      <c r="U1613" s="64"/>
      <c r="V1613" s="84"/>
      <c r="W1613" s="85"/>
      <c r="X1613" s="86"/>
      <c r="Y1613" s="86"/>
    </row>
    <row r="1614" spans="1:25">
      <c r="A1614" s="60"/>
      <c r="B1614" s="61"/>
      <c r="C1614" s="61"/>
      <c r="D1614" s="61"/>
      <c r="E1614" s="62"/>
      <c r="F1614" s="63"/>
      <c r="G1614" s="64"/>
      <c r="H1614" s="65"/>
      <c r="I1614" s="65"/>
      <c r="J1614" s="77"/>
      <c r="K1614" s="64"/>
      <c r="L1614" s="64"/>
      <c r="M1614" s="64"/>
      <c r="N1614" s="64"/>
      <c r="O1614" s="64"/>
      <c r="P1614" s="64"/>
      <c r="Q1614" s="64"/>
      <c r="R1614" s="83"/>
      <c r="S1614" s="83"/>
      <c r="T1614" s="64"/>
      <c r="U1614" s="64"/>
      <c r="V1614" s="84"/>
      <c r="W1614" s="85"/>
      <c r="X1614" s="86"/>
      <c r="Y1614" s="86"/>
    </row>
    <row r="1615" spans="1:25">
      <c r="A1615" s="60"/>
      <c r="B1615" s="61"/>
      <c r="C1615" s="61"/>
      <c r="D1615" s="61"/>
      <c r="E1615" s="62"/>
      <c r="F1615" s="63"/>
      <c r="G1615" s="64"/>
      <c r="H1615" s="65"/>
      <c r="I1615" s="65"/>
      <c r="J1615" s="77"/>
      <c r="K1615" s="64"/>
      <c r="L1615" s="64"/>
      <c r="M1615" s="64"/>
      <c r="N1615" s="64"/>
      <c r="O1615" s="64"/>
      <c r="P1615" s="64"/>
      <c r="Q1615" s="64"/>
      <c r="R1615" s="83"/>
      <c r="S1615" s="83"/>
      <c r="T1615" s="64"/>
      <c r="U1615" s="64"/>
      <c r="V1615" s="84"/>
      <c r="W1615" s="85"/>
      <c r="X1615" s="86"/>
      <c r="Y1615" s="86"/>
    </row>
    <row r="1616" spans="1:25">
      <c r="A1616" s="60"/>
      <c r="B1616" s="61"/>
      <c r="C1616" s="61"/>
      <c r="D1616" s="61"/>
      <c r="E1616" s="62"/>
      <c r="F1616" s="63"/>
      <c r="G1616" s="64"/>
      <c r="H1616" s="65"/>
      <c r="I1616" s="65"/>
      <c r="J1616" s="77"/>
      <c r="K1616" s="64"/>
      <c r="L1616" s="64"/>
      <c r="M1616" s="64"/>
      <c r="N1616" s="64"/>
      <c r="O1616" s="64"/>
      <c r="P1616" s="64"/>
      <c r="Q1616" s="64"/>
      <c r="R1616" s="83"/>
      <c r="S1616" s="83"/>
      <c r="T1616" s="64"/>
      <c r="U1616" s="64"/>
      <c r="V1616" s="84"/>
      <c r="W1616" s="85"/>
      <c r="X1616" s="86"/>
      <c r="Y1616" s="86"/>
    </row>
    <row r="1617" spans="1:25">
      <c r="A1617" s="60"/>
      <c r="B1617" s="61"/>
      <c r="C1617" s="61"/>
      <c r="D1617" s="61"/>
      <c r="E1617" s="62"/>
      <c r="F1617" s="63"/>
      <c r="G1617" s="64"/>
      <c r="H1617" s="65"/>
      <c r="I1617" s="65"/>
      <c r="J1617" s="77"/>
      <c r="K1617" s="64"/>
      <c r="L1617" s="64"/>
      <c r="M1617" s="64"/>
      <c r="N1617" s="64"/>
      <c r="O1617" s="64"/>
      <c r="P1617" s="64"/>
      <c r="Q1617" s="64"/>
      <c r="R1617" s="83"/>
      <c r="S1617" s="83"/>
      <c r="T1617" s="64"/>
      <c r="U1617" s="64"/>
      <c r="V1617" s="84"/>
      <c r="W1617" s="85"/>
      <c r="X1617" s="86"/>
      <c r="Y1617" s="86"/>
    </row>
    <row r="1618" spans="1:25">
      <c r="A1618" s="60"/>
      <c r="B1618" s="61"/>
      <c r="C1618" s="61"/>
      <c r="D1618" s="61"/>
      <c r="E1618" s="62"/>
      <c r="F1618" s="63"/>
      <c r="G1618" s="64"/>
      <c r="H1618" s="65"/>
      <c r="I1618" s="65"/>
      <c r="J1618" s="77"/>
      <c r="K1618" s="64"/>
      <c r="L1618" s="64"/>
      <c r="M1618" s="64"/>
      <c r="N1618" s="64"/>
      <c r="O1618" s="64"/>
      <c r="P1618" s="64"/>
      <c r="Q1618" s="64"/>
      <c r="R1618" s="83"/>
      <c r="S1618" s="83"/>
      <c r="T1618" s="64"/>
      <c r="U1618" s="64"/>
      <c r="V1618" s="84"/>
      <c r="W1618" s="85"/>
      <c r="X1618" s="86"/>
      <c r="Y1618" s="86"/>
    </row>
    <row r="1619" spans="1:25">
      <c r="A1619" s="60"/>
      <c r="B1619" s="61"/>
      <c r="C1619" s="61"/>
      <c r="D1619" s="61"/>
      <c r="E1619" s="62"/>
      <c r="F1619" s="63"/>
      <c r="G1619" s="64"/>
      <c r="H1619" s="65"/>
      <c r="I1619" s="65"/>
      <c r="J1619" s="77"/>
      <c r="K1619" s="64"/>
      <c r="L1619" s="64"/>
      <c r="M1619" s="64"/>
      <c r="N1619" s="64"/>
      <c r="O1619" s="64"/>
      <c r="P1619" s="64"/>
      <c r="Q1619" s="64"/>
      <c r="R1619" s="83"/>
      <c r="S1619" s="83"/>
      <c r="T1619" s="64"/>
      <c r="U1619" s="64"/>
      <c r="V1619" s="84"/>
      <c r="W1619" s="85"/>
      <c r="X1619" s="86"/>
      <c r="Y1619" s="86"/>
    </row>
    <row r="1620" spans="1:25">
      <c r="A1620" s="60"/>
      <c r="B1620" s="61"/>
      <c r="C1620" s="61"/>
      <c r="D1620" s="61"/>
      <c r="E1620" s="62"/>
      <c r="F1620" s="63"/>
      <c r="G1620" s="64"/>
      <c r="H1620" s="65"/>
      <c r="I1620" s="65"/>
      <c r="J1620" s="77"/>
      <c r="K1620" s="64"/>
      <c r="L1620" s="64"/>
      <c r="M1620" s="64"/>
      <c r="N1620" s="64"/>
      <c r="O1620" s="64"/>
      <c r="P1620" s="64"/>
      <c r="Q1620" s="64"/>
      <c r="R1620" s="83"/>
      <c r="S1620" s="83"/>
      <c r="T1620" s="64"/>
      <c r="U1620" s="64"/>
      <c r="V1620" s="84"/>
      <c r="W1620" s="85"/>
      <c r="X1620" s="86"/>
      <c r="Y1620" s="86"/>
    </row>
    <row r="1621" spans="1:25">
      <c r="A1621" s="60"/>
      <c r="B1621" s="61"/>
      <c r="C1621" s="61"/>
      <c r="D1621" s="61"/>
      <c r="E1621" s="62"/>
      <c r="F1621" s="63"/>
      <c r="G1621" s="64"/>
      <c r="H1621" s="65"/>
      <c r="I1621" s="65"/>
      <c r="J1621" s="77"/>
      <c r="K1621" s="64"/>
      <c r="L1621" s="64"/>
      <c r="M1621" s="64"/>
      <c r="N1621" s="64"/>
      <c r="O1621" s="64"/>
      <c r="P1621" s="64"/>
      <c r="Q1621" s="64"/>
      <c r="R1621" s="83"/>
      <c r="S1621" s="83"/>
      <c r="T1621" s="64"/>
      <c r="U1621" s="64"/>
      <c r="V1621" s="84"/>
      <c r="W1621" s="85"/>
      <c r="X1621" s="86"/>
      <c r="Y1621" s="86"/>
    </row>
    <row r="1622" spans="1:25">
      <c r="A1622" s="60"/>
      <c r="B1622" s="61"/>
      <c r="C1622" s="61"/>
      <c r="D1622" s="61"/>
      <c r="E1622" s="62"/>
      <c r="F1622" s="63"/>
      <c r="G1622" s="64"/>
      <c r="H1622" s="65"/>
      <c r="I1622" s="65"/>
      <c r="J1622" s="77"/>
      <c r="K1622" s="64"/>
      <c r="L1622" s="64"/>
      <c r="M1622" s="64"/>
      <c r="N1622" s="64"/>
      <c r="O1622" s="64"/>
      <c r="P1622" s="64"/>
      <c r="Q1622" s="64"/>
      <c r="R1622" s="83"/>
      <c r="S1622" s="83"/>
      <c r="T1622" s="64"/>
      <c r="U1622" s="64"/>
      <c r="V1622" s="84"/>
      <c r="W1622" s="85"/>
      <c r="X1622" s="86"/>
      <c r="Y1622" s="86"/>
    </row>
    <row r="1623" spans="1:25">
      <c r="A1623" s="60"/>
      <c r="B1623" s="61"/>
      <c r="C1623" s="61"/>
      <c r="D1623" s="61"/>
      <c r="E1623" s="62"/>
      <c r="F1623" s="63"/>
      <c r="G1623" s="64"/>
      <c r="H1623" s="65"/>
      <c r="I1623" s="65"/>
      <c r="J1623" s="77"/>
      <c r="K1623" s="64"/>
      <c r="L1623" s="64"/>
      <c r="M1623" s="64"/>
      <c r="N1623" s="64"/>
      <c r="O1623" s="64"/>
      <c r="P1623" s="64"/>
      <c r="Q1623" s="64"/>
      <c r="R1623" s="83"/>
      <c r="S1623" s="83"/>
      <c r="T1623" s="64"/>
      <c r="U1623" s="64"/>
      <c r="V1623" s="84"/>
      <c r="W1623" s="85"/>
      <c r="X1623" s="86"/>
      <c r="Y1623" s="86"/>
    </row>
    <row r="1624" spans="1:25">
      <c r="A1624" s="60"/>
      <c r="B1624" s="61"/>
      <c r="C1624" s="61"/>
      <c r="D1624" s="61"/>
      <c r="E1624" s="62"/>
      <c r="F1624" s="63"/>
      <c r="G1624" s="64"/>
      <c r="H1624" s="65"/>
      <c r="I1624" s="65"/>
      <c r="J1624" s="77"/>
      <c r="K1624" s="64"/>
      <c r="L1624" s="64"/>
      <c r="M1624" s="64"/>
      <c r="N1624" s="64"/>
      <c r="O1624" s="64"/>
      <c r="P1624" s="64"/>
      <c r="Q1624" s="64"/>
      <c r="R1624" s="83"/>
      <c r="S1624" s="83"/>
      <c r="T1624" s="64"/>
      <c r="U1624" s="64"/>
      <c r="V1624" s="84"/>
      <c r="W1624" s="85"/>
      <c r="X1624" s="86"/>
      <c r="Y1624" s="86"/>
    </row>
    <row r="1625" spans="1:25">
      <c r="A1625" s="60"/>
      <c r="B1625" s="61"/>
      <c r="C1625" s="61"/>
      <c r="D1625" s="61"/>
      <c r="E1625" s="62"/>
      <c r="F1625" s="63"/>
      <c r="G1625" s="64"/>
      <c r="H1625" s="65"/>
      <c r="I1625" s="65"/>
      <c r="J1625" s="77"/>
      <c r="K1625" s="64"/>
      <c r="L1625" s="64"/>
      <c r="M1625" s="64"/>
      <c r="N1625" s="64"/>
      <c r="O1625" s="64"/>
      <c r="P1625" s="64"/>
      <c r="Q1625" s="64"/>
      <c r="R1625" s="83"/>
      <c r="S1625" s="83"/>
      <c r="T1625" s="64"/>
      <c r="U1625" s="64"/>
      <c r="V1625" s="84"/>
      <c r="W1625" s="85"/>
      <c r="X1625" s="86"/>
      <c r="Y1625" s="86"/>
    </row>
    <row r="1626" spans="1:25">
      <c r="A1626" s="60"/>
      <c r="B1626" s="61"/>
      <c r="C1626" s="61"/>
      <c r="D1626" s="61"/>
      <c r="E1626" s="62"/>
      <c r="F1626" s="63"/>
      <c r="G1626" s="64"/>
      <c r="H1626" s="65"/>
      <c r="I1626" s="65"/>
      <c r="J1626" s="77"/>
      <c r="K1626" s="64"/>
      <c r="L1626" s="64"/>
      <c r="M1626" s="64"/>
      <c r="N1626" s="64"/>
      <c r="O1626" s="64"/>
      <c r="P1626" s="64"/>
      <c r="Q1626" s="64"/>
      <c r="R1626" s="83"/>
      <c r="S1626" s="83"/>
      <c r="T1626" s="64"/>
      <c r="U1626" s="64"/>
      <c r="V1626" s="84"/>
      <c r="W1626" s="85"/>
      <c r="X1626" s="86"/>
      <c r="Y1626" s="86"/>
    </row>
    <row r="1627" spans="1:25">
      <c r="A1627" s="60"/>
      <c r="B1627" s="61"/>
      <c r="C1627" s="61"/>
      <c r="D1627" s="61"/>
      <c r="E1627" s="62"/>
      <c r="F1627" s="63"/>
      <c r="G1627" s="64"/>
      <c r="H1627" s="65"/>
      <c r="I1627" s="65"/>
      <c r="J1627" s="77"/>
      <c r="K1627" s="64"/>
      <c r="L1627" s="64"/>
      <c r="M1627" s="64"/>
      <c r="N1627" s="64"/>
      <c r="O1627" s="64"/>
      <c r="P1627" s="64"/>
      <c r="Q1627" s="64"/>
      <c r="R1627" s="83"/>
      <c r="S1627" s="83"/>
      <c r="T1627" s="64"/>
      <c r="U1627" s="64"/>
      <c r="V1627" s="84"/>
      <c r="W1627" s="85"/>
      <c r="X1627" s="86"/>
      <c r="Y1627" s="86"/>
    </row>
    <row r="1628" spans="1:25">
      <c r="A1628" s="60"/>
      <c r="B1628" s="61"/>
      <c r="C1628" s="61"/>
      <c r="D1628" s="61"/>
      <c r="E1628" s="62"/>
      <c r="F1628" s="63"/>
      <c r="G1628" s="64"/>
      <c r="H1628" s="65"/>
      <c r="I1628" s="65"/>
      <c r="J1628" s="77"/>
      <c r="K1628" s="64"/>
      <c r="L1628" s="64"/>
      <c r="M1628" s="64"/>
      <c r="N1628" s="64"/>
      <c r="O1628" s="64"/>
      <c r="P1628" s="64"/>
      <c r="Q1628" s="64"/>
      <c r="R1628" s="83"/>
      <c r="S1628" s="83"/>
      <c r="T1628" s="64"/>
      <c r="U1628" s="64"/>
      <c r="V1628" s="84"/>
      <c r="W1628" s="85"/>
      <c r="X1628" s="86"/>
      <c r="Y1628" s="86"/>
    </row>
    <row r="1629" spans="1:25">
      <c r="A1629" s="60"/>
      <c r="B1629" s="61"/>
      <c r="C1629" s="61"/>
      <c r="D1629" s="61"/>
      <c r="E1629" s="62"/>
      <c r="F1629" s="63"/>
      <c r="G1629" s="64"/>
      <c r="H1629" s="65"/>
      <c r="I1629" s="65"/>
      <c r="J1629" s="77"/>
      <c r="K1629" s="64"/>
      <c r="L1629" s="64"/>
      <c r="M1629" s="64"/>
      <c r="N1629" s="64"/>
      <c r="O1629" s="64"/>
      <c r="P1629" s="64"/>
      <c r="Q1629" s="64"/>
      <c r="R1629" s="83"/>
      <c r="S1629" s="83"/>
      <c r="T1629" s="64"/>
      <c r="U1629" s="64"/>
      <c r="V1629" s="84"/>
      <c r="W1629" s="85"/>
      <c r="X1629" s="86"/>
      <c r="Y1629" s="86"/>
    </row>
    <row r="1630" spans="1:25">
      <c r="A1630" s="60"/>
      <c r="B1630" s="61"/>
      <c r="C1630" s="61"/>
      <c r="D1630" s="61"/>
      <c r="E1630" s="62"/>
      <c r="F1630" s="63"/>
      <c r="G1630" s="64"/>
      <c r="H1630" s="65"/>
      <c r="I1630" s="65"/>
      <c r="J1630" s="77"/>
      <c r="K1630" s="64"/>
      <c r="L1630" s="64"/>
      <c r="M1630" s="64"/>
      <c r="N1630" s="64"/>
      <c r="O1630" s="64"/>
      <c r="P1630" s="64"/>
      <c r="Q1630" s="64"/>
      <c r="R1630" s="83"/>
      <c r="S1630" s="83"/>
      <c r="T1630" s="64"/>
      <c r="U1630" s="64"/>
      <c r="V1630" s="84"/>
      <c r="W1630" s="85"/>
      <c r="X1630" s="86"/>
      <c r="Y1630" s="86"/>
    </row>
    <row r="1631" spans="1:25">
      <c r="A1631" s="60"/>
      <c r="B1631" s="61"/>
      <c r="C1631" s="61"/>
      <c r="D1631" s="61"/>
      <c r="E1631" s="62"/>
      <c r="F1631" s="63"/>
      <c r="G1631" s="64"/>
      <c r="H1631" s="65"/>
      <c r="I1631" s="65"/>
      <c r="J1631" s="77"/>
      <c r="K1631" s="64"/>
      <c r="L1631" s="64"/>
      <c r="M1631" s="64"/>
      <c r="N1631" s="64"/>
      <c r="O1631" s="64"/>
      <c r="P1631" s="64"/>
      <c r="Q1631" s="64"/>
      <c r="R1631" s="83"/>
      <c r="S1631" s="83"/>
      <c r="T1631" s="64"/>
      <c r="U1631" s="64"/>
      <c r="V1631" s="84"/>
      <c r="W1631" s="85"/>
      <c r="X1631" s="86"/>
      <c r="Y1631" s="86"/>
    </row>
    <row r="1632" spans="1:25">
      <c r="A1632" s="60"/>
      <c r="B1632" s="61"/>
      <c r="C1632" s="61"/>
      <c r="D1632" s="61"/>
      <c r="E1632" s="62"/>
      <c r="F1632" s="63"/>
      <c r="G1632" s="64"/>
      <c r="H1632" s="65"/>
      <c r="I1632" s="65"/>
      <c r="J1632" s="77"/>
      <c r="K1632" s="64"/>
      <c r="L1632" s="64"/>
      <c r="M1632" s="64"/>
      <c r="N1632" s="64"/>
      <c r="O1632" s="64"/>
      <c r="P1632" s="64"/>
      <c r="Q1632" s="64"/>
      <c r="R1632" s="83"/>
      <c r="S1632" s="83"/>
      <c r="T1632" s="64"/>
      <c r="U1632" s="64"/>
      <c r="V1632" s="84"/>
      <c r="W1632" s="85"/>
      <c r="X1632" s="86"/>
      <c r="Y1632" s="86"/>
    </row>
    <row r="1633" spans="1:25">
      <c r="A1633" s="60"/>
      <c r="B1633" s="61"/>
      <c r="C1633" s="61"/>
      <c r="D1633" s="61"/>
      <c r="E1633" s="62"/>
      <c r="F1633" s="63"/>
      <c r="G1633" s="64"/>
      <c r="H1633" s="65"/>
      <c r="I1633" s="65"/>
      <c r="J1633" s="77"/>
      <c r="K1633" s="64"/>
      <c r="L1633" s="64"/>
      <c r="M1633" s="64"/>
      <c r="N1633" s="64"/>
      <c r="O1633" s="64"/>
      <c r="P1633" s="64"/>
      <c r="Q1633" s="64"/>
      <c r="R1633" s="83"/>
      <c r="S1633" s="83"/>
      <c r="T1633" s="64"/>
      <c r="U1633" s="64"/>
      <c r="V1633" s="84"/>
      <c r="W1633" s="85"/>
      <c r="X1633" s="86"/>
      <c r="Y1633" s="86"/>
    </row>
    <row r="1634" spans="1:25">
      <c r="A1634" s="60"/>
      <c r="B1634" s="61"/>
      <c r="C1634" s="61"/>
      <c r="D1634" s="61"/>
      <c r="E1634" s="62"/>
      <c r="F1634" s="63"/>
      <c r="G1634" s="64"/>
      <c r="H1634" s="65"/>
      <c r="I1634" s="65"/>
      <c r="J1634" s="77"/>
      <c r="K1634" s="64"/>
      <c r="L1634" s="64"/>
      <c r="M1634" s="64"/>
      <c r="N1634" s="64"/>
      <c r="O1634" s="64"/>
      <c r="P1634" s="64"/>
      <c r="Q1634" s="64"/>
      <c r="R1634" s="83"/>
      <c r="S1634" s="83"/>
      <c r="T1634" s="64"/>
      <c r="U1634" s="64"/>
      <c r="V1634" s="84"/>
      <c r="W1634" s="85"/>
      <c r="X1634" s="86"/>
      <c r="Y1634" s="86"/>
    </row>
    <row r="1635" spans="1:25">
      <c r="A1635" s="60"/>
      <c r="B1635" s="61"/>
      <c r="C1635" s="61"/>
      <c r="D1635" s="61"/>
      <c r="E1635" s="62"/>
      <c r="F1635" s="63"/>
      <c r="G1635" s="64"/>
      <c r="H1635" s="65"/>
      <c r="I1635" s="65"/>
      <c r="J1635" s="77"/>
      <c r="K1635" s="64"/>
      <c r="L1635" s="64"/>
      <c r="M1635" s="64"/>
      <c r="N1635" s="64"/>
      <c r="O1635" s="64"/>
      <c r="P1635" s="64"/>
      <c r="Q1635" s="64"/>
      <c r="R1635" s="83"/>
      <c r="S1635" s="83"/>
      <c r="T1635" s="64"/>
      <c r="U1635" s="64"/>
      <c r="V1635" s="84"/>
      <c r="W1635" s="85"/>
      <c r="X1635" s="86"/>
      <c r="Y1635" s="86"/>
    </row>
    <row r="1636" spans="1:25">
      <c r="A1636" s="60"/>
      <c r="B1636" s="61"/>
      <c r="C1636" s="61"/>
      <c r="D1636" s="61"/>
      <c r="E1636" s="62"/>
      <c r="F1636" s="63"/>
      <c r="G1636" s="64"/>
      <c r="H1636" s="65"/>
      <c r="I1636" s="65"/>
      <c r="J1636" s="77"/>
      <c r="K1636" s="64"/>
      <c r="L1636" s="64"/>
      <c r="M1636" s="64"/>
      <c r="N1636" s="64"/>
      <c r="O1636" s="64"/>
      <c r="P1636" s="64"/>
      <c r="Q1636" s="64"/>
      <c r="R1636" s="83"/>
      <c r="S1636" s="83"/>
      <c r="T1636" s="64"/>
      <c r="U1636" s="64"/>
      <c r="V1636" s="84"/>
      <c r="W1636" s="85"/>
      <c r="X1636" s="86"/>
      <c r="Y1636" s="86"/>
    </row>
    <row r="1637" spans="1:25">
      <c r="A1637" s="60"/>
      <c r="B1637" s="61"/>
      <c r="C1637" s="61"/>
      <c r="D1637" s="61"/>
      <c r="E1637" s="62"/>
      <c r="F1637" s="63"/>
      <c r="G1637" s="64"/>
      <c r="H1637" s="65"/>
      <c r="I1637" s="65"/>
      <c r="J1637" s="77"/>
      <c r="K1637" s="64"/>
      <c r="L1637" s="64"/>
      <c r="M1637" s="64"/>
      <c r="N1637" s="64"/>
      <c r="O1637" s="64"/>
      <c r="P1637" s="64"/>
      <c r="Q1637" s="64"/>
      <c r="R1637" s="83"/>
      <c r="S1637" s="83"/>
      <c r="T1637" s="64"/>
      <c r="U1637" s="64"/>
      <c r="V1637" s="84"/>
      <c r="W1637" s="85"/>
      <c r="X1637" s="86"/>
      <c r="Y1637" s="86"/>
    </row>
    <row r="1638" spans="1:25">
      <c r="A1638" s="60"/>
      <c r="B1638" s="61"/>
      <c r="C1638" s="61"/>
      <c r="D1638" s="61"/>
      <c r="E1638" s="62"/>
      <c r="F1638" s="63"/>
      <c r="G1638" s="64"/>
      <c r="H1638" s="65"/>
      <c r="I1638" s="65"/>
      <c r="J1638" s="77"/>
      <c r="K1638" s="64"/>
      <c r="L1638" s="64"/>
      <c r="M1638" s="64"/>
      <c r="N1638" s="64"/>
      <c r="O1638" s="64"/>
      <c r="P1638" s="64"/>
      <c r="Q1638" s="64"/>
      <c r="R1638" s="83"/>
      <c r="S1638" s="83"/>
      <c r="T1638" s="64"/>
      <c r="U1638" s="64"/>
      <c r="V1638" s="84"/>
      <c r="W1638" s="85"/>
      <c r="X1638" s="86"/>
      <c r="Y1638" s="86"/>
    </row>
    <row r="1639" spans="1:25">
      <c r="A1639" s="60"/>
      <c r="B1639" s="61"/>
      <c r="C1639" s="61"/>
      <c r="D1639" s="61"/>
      <c r="E1639" s="62"/>
      <c r="F1639" s="63"/>
      <c r="G1639" s="64"/>
      <c r="H1639" s="65"/>
      <c r="I1639" s="65"/>
      <c r="J1639" s="77"/>
      <c r="K1639" s="64"/>
      <c r="L1639" s="64"/>
      <c r="M1639" s="64"/>
      <c r="N1639" s="64"/>
      <c r="O1639" s="64"/>
      <c r="P1639" s="64"/>
      <c r="Q1639" s="64"/>
      <c r="R1639" s="83"/>
      <c r="S1639" s="83"/>
      <c r="T1639" s="64"/>
      <c r="U1639" s="64"/>
      <c r="V1639" s="84"/>
      <c r="W1639" s="85"/>
      <c r="X1639" s="86"/>
      <c r="Y1639" s="86"/>
    </row>
    <row r="1640" spans="1:25">
      <c r="A1640" s="60"/>
      <c r="B1640" s="61"/>
      <c r="C1640" s="61"/>
      <c r="D1640" s="61"/>
      <c r="E1640" s="62"/>
      <c r="F1640" s="63"/>
      <c r="G1640" s="64"/>
      <c r="H1640" s="65"/>
      <c r="I1640" s="65"/>
      <c r="J1640" s="77"/>
      <c r="K1640" s="64"/>
      <c r="L1640" s="64"/>
      <c r="M1640" s="64"/>
      <c r="N1640" s="64"/>
      <c r="O1640" s="64"/>
      <c r="P1640" s="64"/>
      <c r="Q1640" s="64"/>
      <c r="R1640" s="83"/>
      <c r="S1640" s="83"/>
      <c r="T1640" s="64"/>
      <c r="U1640" s="64"/>
      <c r="V1640" s="84"/>
      <c r="W1640" s="85"/>
      <c r="X1640" s="86"/>
      <c r="Y1640" s="86"/>
    </row>
    <row r="1641" spans="1:25">
      <c r="A1641" s="60"/>
      <c r="B1641" s="61"/>
      <c r="C1641" s="61"/>
      <c r="D1641" s="61"/>
      <c r="E1641" s="62"/>
      <c r="F1641" s="63"/>
      <c r="G1641" s="64"/>
      <c r="H1641" s="65"/>
      <c r="I1641" s="65"/>
      <c r="J1641" s="77"/>
      <c r="K1641" s="64"/>
      <c r="L1641" s="64"/>
      <c r="M1641" s="64"/>
      <c r="N1641" s="64"/>
      <c r="O1641" s="64"/>
      <c r="P1641" s="64"/>
      <c r="Q1641" s="64"/>
      <c r="R1641" s="83"/>
      <c r="S1641" s="83"/>
      <c r="T1641" s="64"/>
      <c r="U1641" s="64"/>
      <c r="V1641" s="84"/>
      <c r="W1641" s="85"/>
      <c r="X1641" s="86"/>
      <c r="Y1641" s="86"/>
    </row>
    <row r="1642" spans="1:25">
      <c r="A1642" s="60"/>
      <c r="B1642" s="61"/>
      <c r="C1642" s="61"/>
      <c r="D1642" s="61"/>
      <c r="E1642" s="62"/>
      <c r="F1642" s="63"/>
      <c r="G1642" s="64"/>
      <c r="H1642" s="65"/>
      <c r="I1642" s="65"/>
      <c r="J1642" s="77"/>
      <c r="K1642" s="64"/>
      <c r="L1642" s="64"/>
      <c r="M1642" s="64"/>
      <c r="N1642" s="64"/>
      <c r="O1642" s="64"/>
      <c r="P1642" s="64"/>
      <c r="Q1642" s="64"/>
      <c r="R1642" s="83"/>
      <c r="S1642" s="83"/>
      <c r="T1642" s="64"/>
      <c r="U1642" s="64"/>
      <c r="V1642" s="84"/>
      <c r="W1642" s="85"/>
      <c r="X1642" s="86"/>
      <c r="Y1642" s="86"/>
    </row>
    <row r="1643" spans="1:25">
      <c r="A1643" s="60"/>
      <c r="B1643" s="61"/>
      <c r="C1643" s="61"/>
      <c r="D1643" s="61"/>
      <c r="E1643" s="62"/>
      <c r="F1643" s="63"/>
      <c r="G1643" s="64"/>
      <c r="H1643" s="65"/>
      <c r="I1643" s="65"/>
      <c r="J1643" s="77"/>
      <c r="K1643" s="64"/>
      <c r="L1643" s="64"/>
      <c r="M1643" s="64"/>
      <c r="N1643" s="64"/>
      <c r="O1643" s="64"/>
      <c r="P1643" s="64"/>
      <c r="Q1643" s="64"/>
      <c r="R1643" s="83"/>
      <c r="S1643" s="83"/>
      <c r="T1643" s="64"/>
      <c r="U1643" s="64"/>
      <c r="V1643" s="84"/>
      <c r="W1643" s="85"/>
      <c r="X1643" s="86"/>
      <c r="Y1643" s="86"/>
    </row>
    <row r="1644" spans="1:25">
      <c r="A1644" s="60"/>
      <c r="B1644" s="61"/>
      <c r="C1644" s="61"/>
      <c r="D1644" s="61"/>
      <c r="E1644" s="62"/>
      <c r="F1644" s="63"/>
      <c r="G1644" s="64"/>
      <c r="H1644" s="65"/>
      <c r="I1644" s="65"/>
      <c r="J1644" s="77"/>
      <c r="K1644" s="64"/>
      <c r="L1644" s="64"/>
      <c r="M1644" s="64"/>
      <c r="N1644" s="64"/>
      <c r="O1644" s="64"/>
      <c r="P1644" s="64"/>
      <c r="Q1644" s="64"/>
      <c r="R1644" s="83"/>
      <c r="S1644" s="83"/>
      <c r="T1644" s="64"/>
      <c r="U1644" s="64"/>
      <c r="V1644" s="84"/>
      <c r="W1644" s="85"/>
      <c r="X1644" s="86"/>
      <c r="Y1644" s="86"/>
    </row>
    <row r="1645" spans="1:25">
      <c r="A1645" s="60"/>
      <c r="B1645" s="61"/>
      <c r="C1645" s="61"/>
      <c r="D1645" s="61"/>
      <c r="E1645" s="62"/>
      <c r="F1645" s="63"/>
      <c r="G1645" s="64"/>
      <c r="H1645" s="65"/>
      <c r="I1645" s="65"/>
      <c r="J1645" s="77"/>
      <c r="K1645" s="64"/>
      <c r="L1645" s="64"/>
      <c r="M1645" s="64"/>
      <c r="N1645" s="64"/>
      <c r="O1645" s="64"/>
      <c r="P1645" s="64"/>
      <c r="Q1645" s="64"/>
      <c r="R1645" s="83"/>
      <c r="S1645" s="83"/>
      <c r="T1645" s="64"/>
      <c r="U1645" s="64"/>
      <c r="V1645" s="84"/>
      <c r="W1645" s="85"/>
      <c r="X1645" s="86"/>
      <c r="Y1645" s="86"/>
    </row>
    <row r="1646" spans="1:25">
      <c r="A1646" s="60"/>
      <c r="B1646" s="102"/>
      <c r="C1646" s="102"/>
      <c r="D1646" s="102"/>
      <c r="E1646" s="62"/>
      <c r="F1646" s="63"/>
      <c r="G1646" s="64"/>
      <c r="H1646" s="65"/>
      <c r="I1646" s="65"/>
      <c r="J1646" s="77"/>
      <c r="K1646" s="64"/>
      <c r="L1646" s="64"/>
      <c r="M1646" s="64"/>
      <c r="N1646" s="64"/>
      <c r="O1646" s="64"/>
      <c r="P1646" s="64"/>
      <c r="Q1646" s="64"/>
      <c r="R1646" s="83"/>
      <c r="S1646" s="83"/>
      <c r="T1646" s="64"/>
      <c r="U1646" s="64"/>
      <c r="V1646" s="84"/>
      <c r="W1646" s="85"/>
      <c r="X1646" s="86"/>
      <c r="Y1646" s="86"/>
    </row>
    <row r="1647" spans="2:7">
      <c r="B1647"/>
      <c r="G1647" s="43"/>
    </row>
    <row r="1648" spans="2:7">
      <c r="B1648"/>
      <c r="G1648" s="43"/>
    </row>
    <row r="1649" spans="2:7">
      <c r="B1649"/>
      <c r="G1649" s="43"/>
    </row>
    <row r="1650" spans="2:7">
      <c r="B1650"/>
      <c r="G1650" s="43"/>
    </row>
    <row r="1651" spans="2:7">
      <c r="B1651"/>
      <c r="G1651" s="43"/>
    </row>
    <row r="1652" spans="2:7">
      <c r="B1652"/>
      <c r="G1652" s="43"/>
    </row>
    <row r="1653" spans="2:7">
      <c r="B1653"/>
      <c r="G1653" s="43"/>
    </row>
    <row r="1654" spans="2:7">
      <c r="B1654"/>
      <c r="G1654" s="43"/>
    </row>
    <row r="1655" spans="2:7">
      <c r="B1655"/>
      <c r="G1655" s="43"/>
    </row>
    <row r="1656" spans="2:7">
      <c r="B1656"/>
      <c r="G1656" s="43"/>
    </row>
    <row r="1657" spans="2:7">
      <c r="B1657"/>
      <c r="G1657" s="43"/>
    </row>
    <row r="1658" spans="2:7">
      <c r="B1658"/>
      <c r="G1658" s="43"/>
    </row>
    <row r="1659" spans="2:7">
      <c r="B1659"/>
      <c r="G1659" s="43"/>
    </row>
    <row r="1660" spans="2:7">
      <c r="B1660"/>
      <c r="G1660" s="43"/>
    </row>
    <row r="1661" spans="2:7">
      <c r="B1661"/>
      <c r="G1661" s="43"/>
    </row>
    <row r="1662" spans="2:7">
      <c r="B1662"/>
      <c r="G1662" s="43"/>
    </row>
    <row r="1663" spans="2:7">
      <c r="B1663"/>
      <c r="G1663" s="43"/>
    </row>
    <row r="1664" spans="2:7">
      <c r="B1664"/>
      <c r="G1664" s="43"/>
    </row>
    <row r="1665" spans="2:7">
      <c r="B1665"/>
      <c r="G1665" s="43"/>
    </row>
    <row r="1666" spans="2:7">
      <c r="B1666"/>
      <c r="G1666" s="43"/>
    </row>
    <row r="1667" spans="2:7">
      <c r="B1667"/>
      <c r="G1667" s="43"/>
    </row>
    <row r="1668" spans="2:7">
      <c r="B1668"/>
      <c r="G1668" s="43"/>
    </row>
    <row r="1669" spans="2:7">
      <c r="B1669"/>
      <c r="G1669" s="43"/>
    </row>
    <row r="1670" spans="2:7">
      <c r="B1670"/>
      <c r="G1670" s="43"/>
    </row>
    <row r="1671" spans="2:7">
      <c r="B1671"/>
      <c r="G1671" s="43"/>
    </row>
    <row r="1672" spans="2:7">
      <c r="B1672"/>
      <c r="G1672" s="43"/>
    </row>
    <row r="1673" spans="2:7">
      <c r="B1673"/>
      <c r="G1673" s="43"/>
    </row>
    <row r="1674" spans="2:7">
      <c r="B1674"/>
      <c r="G1674" s="43"/>
    </row>
    <row r="1675" spans="2:7">
      <c r="B1675"/>
      <c r="G1675" s="43"/>
    </row>
    <row r="1676" spans="2:7">
      <c r="B1676"/>
      <c r="G1676" s="43"/>
    </row>
    <row r="1677" spans="2:7">
      <c r="B1677"/>
      <c r="G1677" s="43"/>
    </row>
    <row r="1678" spans="2:7">
      <c r="B1678"/>
      <c r="G1678" s="43"/>
    </row>
    <row r="1679" spans="2:7">
      <c r="B1679"/>
      <c r="G1679" s="43"/>
    </row>
    <row r="1680" spans="2:7">
      <c r="B1680"/>
      <c r="G1680" s="43"/>
    </row>
    <row r="1681" spans="2:7">
      <c r="B1681"/>
      <c r="G1681" s="43"/>
    </row>
    <row r="1682" spans="2:7">
      <c r="B1682"/>
      <c r="G1682" s="43"/>
    </row>
    <row r="1683" spans="2:7">
      <c r="B1683"/>
      <c r="G1683" s="43"/>
    </row>
    <row r="1684" spans="2:7">
      <c r="B1684"/>
      <c r="G1684" s="43"/>
    </row>
    <row r="1685" spans="2:7">
      <c r="B1685"/>
      <c r="G1685" s="43"/>
    </row>
    <row r="1686" spans="2:7">
      <c r="B1686"/>
      <c r="G1686" s="43"/>
    </row>
    <row r="1687" spans="2:7">
      <c r="B1687"/>
      <c r="G1687" s="43"/>
    </row>
    <row r="1688" spans="2:7">
      <c r="B1688"/>
      <c r="G1688" s="43"/>
    </row>
    <row r="1689" spans="2:7">
      <c r="B1689"/>
      <c r="G1689" s="43"/>
    </row>
    <row r="1690" spans="2:7">
      <c r="B1690"/>
      <c r="G1690" s="43"/>
    </row>
    <row r="1691" spans="2:7">
      <c r="B1691"/>
      <c r="G1691" s="43"/>
    </row>
    <row r="1692" spans="2:7">
      <c r="B1692"/>
      <c r="G1692" s="43"/>
    </row>
    <row r="1693" spans="2:7">
      <c r="B1693"/>
      <c r="G1693" s="43"/>
    </row>
    <row r="1694" spans="2:7">
      <c r="B1694"/>
      <c r="G1694" s="43"/>
    </row>
    <row r="1695" spans="2:7">
      <c r="B1695"/>
      <c r="G1695" s="43"/>
    </row>
    <row r="1696" spans="2:7">
      <c r="B1696"/>
      <c r="G1696" s="43"/>
    </row>
    <row r="1697" spans="2:7">
      <c r="B1697"/>
      <c r="G1697" s="43"/>
    </row>
    <row r="1698" spans="2:7">
      <c r="B1698"/>
      <c r="G1698" s="43"/>
    </row>
    <row r="1699" spans="2:7">
      <c r="B1699"/>
      <c r="G1699" s="43"/>
    </row>
    <row r="1700" spans="2:7">
      <c r="B1700"/>
      <c r="G1700" s="43"/>
    </row>
    <row r="1701" spans="2:7">
      <c r="B1701"/>
      <c r="G1701" s="43"/>
    </row>
    <row r="1702" spans="2:7">
      <c r="B1702"/>
      <c r="G1702" s="43"/>
    </row>
    <row r="1703" spans="2:7">
      <c r="B1703"/>
      <c r="G1703" s="43"/>
    </row>
    <row r="1704" spans="2:7">
      <c r="B1704"/>
      <c r="G1704" s="43"/>
    </row>
    <row r="1705" spans="2:7">
      <c r="B1705"/>
      <c r="G1705" s="43"/>
    </row>
    <row r="1706" spans="2:7">
      <c r="B1706"/>
      <c r="G1706" s="43"/>
    </row>
    <row r="1707" spans="2:7">
      <c r="B1707"/>
      <c r="G1707" s="43"/>
    </row>
    <row r="1708" spans="2:7">
      <c r="B1708"/>
      <c r="G1708" s="43"/>
    </row>
    <row r="1709" spans="2:7">
      <c r="B1709"/>
      <c r="G1709" s="43"/>
    </row>
    <row r="1710" spans="2:7">
      <c r="B1710"/>
      <c r="G1710" s="43"/>
    </row>
    <row r="1711" spans="2:7">
      <c r="B1711"/>
      <c r="G1711" s="43"/>
    </row>
    <row r="1712" spans="2:7">
      <c r="B1712"/>
      <c r="G1712" s="43"/>
    </row>
    <row r="1713" spans="2:7">
      <c r="B1713"/>
      <c r="G1713" s="43"/>
    </row>
    <row r="1714" spans="2:7">
      <c r="B1714"/>
      <c r="G1714" s="43"/>
    </row>
    <row r="1715" spans="2:7">
      <c r="B1715"/>
      <c r="G1715" s="43"/>
    </row>
    <row r="1716" spans="2:7">
      <c r="B1716"/>
      <c r="G1716" s="43"/>
    </row>
    <row r="1717" spans="2:7">
      <c r="B1717"/>
      <c r="G1717" s="43"/>
    </row>
    <row r="1718" spans="2:7">
      <c r="B1718"/>
      <c r="G1718" s="43"/>
    </row>
    <row r="1719" spans="2:7">
      <c r="B1719"/>
      <c r="G1719" s="43"/>
    </row>
    <row r="1720" spans="2:7">
      <c r="B1720"/>
      <c r="G1720" s="43"/>
    </row>
    <row r="1721" spans="2:7">
      <c r="B1721"/>
      <c r="G1721" s="43"/>
    </row>
    <row r="1722" spans="2:7">
      <c r="B1722"/>
      <c r="G1722" s="43"/>
    </row>
    <row r="1723" spans="2:7">
      <c r="B1723"/>
      <c r="G1723" s="43"/>
    </row>
    <row r="1724" spans="2:7">
      <c r="B1724"/>
      <c r="G1724" s="43"/>
    </row>
    <row r="1725" spans="2:7">
      <c r="B1725"/>
      <c r="G1725" s="43"/>
    </row>
    <row r="1726" spans="2:7">
      <c r="B1726"/>
      <c r="G1726" s="43"/>
    </row>
    <row r="1727" spans="2:7">
      <c r="B1727"/>
      <c r="G1727" s="43"/>
    </row>
    <row r="1728" spans="2:7">
      <c r="B1728"/>
      <c r="G1728" s="43"/>
    </row>
    <row r="1729" spans="2:7">
      <c r="B1729"/>
      <c r="G1729" s="43"/>
    </row>
    <row r="1730" spans="2:7">
      <c r="B1730"/>
      <c r="G1730" s="43"/>
    </row>
    <row r="1731" spans="2:7">
      <c r="B1731"/>
      <c r="G1731" s="43"/>
    </row>
    <row r="1732" spans="2:7">
      <c r="B1732"/>
      <c r="G1732" s="43"/>
    </row>
    <row r="1733" spans="2:7">
      <c r="B1733"/>
      <c r="G1733" s="43"/>
    </row>
    <row r="1734" spans="2:7">
      <c r="B1734"/>
      <c r="G1734" s="43"/>
    </row>
    <row r="1735" spans="2:7">
      <c r="B1735"/>
      <c r="G1735" s="43"/>
    </row>
    <row r="1736" spans="2:7">
      <c r="B1736"/>
      <c r="G1736" s="43"/>
    </row>
    <row r="1737" spans="2:7">
      <c r="B1737"/>
      <c r="G1737" s="43"/>
    </row>
    <row r="1738" spans="2:7">
      <c r="B1738"/>
      <c r="G1738" s="43"/>
    </row>
    <row r="1739" spans="2:7">
      <c r="B1739"/>
      <c r="G1739" s="43"/>
    </row>
    <row r="1740" spans="2:7">
      <c r="B1740"/>
      <c r="G1740" s="43"/>
    </row>
    <row r="1741" spans="2:7">
      <c r="B1741"/>
      <c r="G1741" s="43"/>
    </row>
    <row r="1742" spans="2:7">
      <c r="B1742"/>
      <c r="G1742" s="43"/>
    </row>
    <row r="1743" spans="2:7">
      <c r="B1743"/>
      <c r="G1743" s="43"/>
    </row>
    <row r="1744" spans="2:7">
      <c r="B1744"/>
      <c r="G1744" s="43"/>
    </row>
    <row r="1745" spans="2:7">
      <c r="B1745"/>
      <c r="G1745" s="43"/>
    </row>
    <row r="1746" spans="2:7">
      <c r="B1746"/>
      <c r="G1746" s="43"/>
    </row>
    <row r="1747" spans="2:7">
      <c r="B1747"/>
      <c r="G1747" s="43"/>
    </row>
    <row r="1748" spans="2:7">
      <c r="B1748"/>
      <c r="G1748" s="43"/>
    </row>
    <row r="1749" spans="2:7">
      <c r="B1749"/>
      <c r="G1749" s="43"/>
    </row>
    <row r="1750" spans="2:7">
      <c r="B1750"/>
      <c r="G1750" s="43"/>
    </row>
    <row r="1751" spans="2:7">
      <c r="B1751"/>
      <c r="G1751" s="43"/>
    </row>
    <row r="1752" spans="2:7">
      <c r="B1752"/>
      <c r="G1752" s="43"/>
    </row>
    <row r="1753" spans="2:7">
      <c r="B1753"/>
      <c r="G1753" s="43"/>
    </row>
    <row r="1754" spans="2:7">
      <c r="B1754"/>
      <c r="G1754" s="43"/>
    </row>
    <row r="1755" spans="2:7">
      <c r="B1755"/>
      <c r="G1755" s="43"/>
    </row>
    <row r="1756" spans="2:7">
      <c r="B1756"/>
      <c r="G1756" s="43"/>
    </row>
    <row r="1757" spans="2:7">
      <c r="B1757"/>
      <c r="G1757" s="43"/>
    </row>
    <row r="1758" spans="2:7">
      <c r="B1758"/>
      <c r="G1758" s="43"/>
    </row>
    <row r="1759" spans="2:7">
      <c r="B1759"/>
      <c r="G1759" s="43"/>
    </row>
    <row r="1760" spans="2:7">
      <c r="B1760"/>
      <c r="G1760" s="43"/>
    </row>
    <row r="1761" spans="2:7">
      <c r="B1761"/>
      <c r="G1761" s="43"/>
    </row>
    <row r="1762" spans="2:7">
      <c r="B1762"/>
      <c r="G1762" s="43"/>
    </row>
    <row r="1763" spans="2:7">
      <c r="B1763"/>
      <c r="G1763" s="43"/>
    </row>
    <row r="1764" spans="2:7">
      <c r="B1764"/>
      <c r="G1764" s="43"/>
    </row>
    <row r="1765" spans="2:7">
      <c r="B1765"/>
      <c r="G1765" s="43"/>
    </row>
    <row r="1766" spans="2:7">
      <c r="B1766"/>
      <c r="G1766" s="43"/>
    </row>
    <row r="1767" spans="2:7">
      <c r="B1767"/>
      <c r="G1767" s="43"/>
    </row>
    <row r="1768" spans="2:7">
      <c r="B1768"/>
      <c r="G1768" s="43"/>
    </row>
    <row r="1769" spans="2:7">
      <c r="B1769"/>
      <c r="G1769" s="43"/>
    </row>
    <row r="1770" spans="2:7">
      <c r="B1770"/>
      <c r="G1770" s="43"/>
    </row>
    <row r="1771" spans="2:7">
      <c r="B1771"/>
      <c r="G1771" s="43"/>
    </row>
    <row r="1772" spans="2:7">
      <c r="B1772"/>
      <c r="G1772" s="43"/>
    </row>
    <row r="1773" spans="2:7">
      <c r="B1773"/>
      <c r="G1773" s="43"/>
    </row>
    <row r="1774" spans="2:7">
      <c r="B1774"/>
      <c r="G1774" s="43"/>
    </row>
    <row r="1775" spans="2:7">
      <c r="B1775"/>
      <c r="G1775" s="43"/>
    </row>
    <row r="1776" spans="2:7">
      <c r="B1776"/>
      <c r="G1776" s="43"/>
    </row>
    <row r="1777" spans="2:7">
      <c r="B1777"/>
      <c r="G1777" s="43"/>
    </row>
    <row r="1778" spans="2:7">
      <c r="B1778"/>
      <c r="G1778" s="43"/>
    </row>
    <row r="1779" spans="2:7">
      <c r="B1779"/>
      <c r="G1779" s="43"/>
    </row>
    <row r="1780" spans="2:7">
      <c r="B1780"/>
      <c r="G1780" s="43"/>
    </row>
    <row r="1781" spans="2:7">
      <c r="B1781"/>
      <c r="G1781" s="43"/>
    </row>
    <row r="1782" spans="2:7">
      <c r="B1782"/>
      <c r="G1782" s="43"/>
    </row>
    <row r="1783" spans="2:7">
      <c r="B1783"/>
      <c r="G1783" s="43"/>
    </row>
    <row r="1784" spans="2:7">
      <c r="B1784"/>
      <c r="G1784" s="43"/>
    </row>
    <row r="1785" spans="2:7">
      <c r="B1785"/>
      <c r="G1785" s="43"/>
    </row>
    <row r="1786" spans="2:7">
      <c r="B1786"/>
      <c r="G1786" s="43"/>
    </row>
    <row r="1787" spans="2:7">
      <c r="B1787"/>
      <c r="G1787" s="43"/>
    </row>
    <row r="1788" spans="2:7">
      <c r="B1788"/>
      <c r="G1788" s="43"/>
    </row>
    <row r="1789" spans="2:7">
      <c r="B1789"/>
      <c r="G1789" s="43"/>
    </row>
    <row r="1790" spans="2:7">
      <c r="B1790"/>
      <c r="G1790" s="43"/>
    </row>
    <row r="1791" spans="2:7">
      <c r="B1791"/>
      <c r="G1791" s="43"/>
    </row>
    <row r="1792" spans="2:7">
      <c r="B1792"/>
      <c r="G1792" s="43"/>
    </row>
    <row r="1793" spans="2:7">
      <c r="B1793"/>
      <c r="G1793" s="43"/>
    </row>
    <row r="1794" spans="2:7">
      <c r="B1794"/>
      <c r="G1794" s="43"/>
    </row>
    <row r="1795" spans="2:7">
      <c r="B1795"/>
      <c r="G1795" s="43"/>
    </row>
    <row r="1796" spans="2:7">
      <c r="B1796"/>
      <c r="G1796" s="43"/>
    </row>
    <row r="1797" spans="2:7">
      <c r="B1797"/>
      <c r="G1797" s="43"/>
    </row>
    <row r="1798" spans="2:7">
      <c r="B1798"/>
      <c r="G1798" s="43"/>
    </row>
    <row r="1799" spans="2:7">
      <c r="B1799"/>
      <c r="G1799" s="43"/>
    </row>
    <row r="1800" spans="2:7">
      <c r="B1800"/>
      <c r="G1800" s="43"/>
    </row>
    <row r="1801" spans="2:7">
      <c r="B1801"/>
      <c r="G1801" s="43"/>
    </row>
    <row r="1802" spans="2:7">
      <c r="B1802"/>
      <c r="G1802" s="43"/>
    </row>
    <row r="1803" spans="2:7">
      <c r="B1803"/>
      <c r="G1803" s="43"/>
    </row>
    <row r="1804" spans="2:7">
      <c r="B1804"/>
      <c r="G1804" s="43"/>
    </row>
    <row r="1805" spans="2:7">
      <c r="B1805"/>
      <c r="G1805" s="43"/>
    </row>
    <row r="1806" spans="2:7">
      <c r="B1806"/>
      <c r="G1806" s="43"/>
    </row>
    <row r="1807" spans="2:7">
      <c r="B1807"/>
      <c r="G1807" s="43"/>
    </row>
    <row r="1808" spans="2:7">
      <c r="B1808"/>
      <c r="G1808" s="43"/>
    </row>
    <row r="1809" spans="2:7">
      <c r="B1809"/>
      <c r="G1809" s="43"/>
    </row>
    <row r="1810" spans="2:7">
      <c r="B1810"/>
      <c r="G1810" s="43"/>
    </row>
    <row r="1811" spans="2:7">
      <c r="B1811"/>
      <c r="G1811" s="43"/>
    </row>
    <row r="1812" spans="2:7">
      <c r="B1812"/>
      <c r="G1812" s="43"/>
    </row>
    <row r="1813" spans="2:7">
      <c r="B1813"/>
      <c r="G1813" s="43"/>
    </row>
    <row r="1814" spans="2:7">
      <c r="B1814"/>
      <c r="G1814" s="43"/>
    </row>
    <row r="1815" spans="2:7">
      <c r="B1815"/>
      <c r="G1815" s="43"/>
    </row>
    <row r="1816" spans="2:7">
      <c r="B1816"/>
      <c r="G1816" s="43"/>
    </row>
    <row r="1817" spans="2:7">
      <c r="B1817"/>
      <c r="G1817" s="43"/>
    </row>
    <row r="1818" spans="2:7">
      <c r="B1818"/>
      <c r="G1818" s="43"/>
    </row>
    <row r="1819" spans="2:7">
      <c r="B1819"/>
      <c r="G1819" s="43"/>
    </row>
    <row r="1820" spans="2:7">
      <c r="B1820"/>
      <c r="G1820" s="43"/>
    </row>
    <row r="1821" spans="2:7">
      <c r="B1821"/>
      <c r="G1821" s="43"/>
    </row>
    <row r="1822" spans="2:7">
      <c r="B1822"/>
      <c r="G1822" s="43"/>
    </row>
    <row r="1823" spans="2:7">
      <c r="B1823"/>
      <c r="G1823" s="43"/>
    </row>
    <row r="1824" spans="2:7">
      <c r="B1824"/>
      <c r="G1824" s="43"/>
    </row>
    <row r="1825" spans="2:7">
      <c r="B1825"/>
      <c r="G1825" s="43"/>
    </row>
    <row r="1826" spans="2:7">
      <c r="B1826"/>
      <c r="G1826" s="43"/>
    </row>
    <row r="1827" spans="2:7">
      <c r="B1827"/>
      <c r="G1827" s="43"/>
    </row>
    <row r="1828" spans="2:7">
      <c r="B1828"/>
      <c r="G1828" s="43"/>
    </row>
    <row r="1829" spans="2:7">
      <c r="B1829"/>
      <c r="G1829" s="43"/>
    </row>
    <row r="1830" spans="2:7">
      <c r="B1830"/>
      <c r="G1830" s="43"/>
    </row>
    <row r="1831" spans="2:7">
      <c r="B1831"/>
      <c r="G1831" s="43"/>
    </row>
    <row r="1832" spans="2:7">
      <c r="B1832"/>
      <c r="G1832" s="43"/>
    </row>
    <row r="1833" spans="2:7">
      <c r="B1833"/>
      <c r="G1833" s="43"/>
    </row>
    <row r="1834" spans="2:7">
      <c r="B1834"/>
      <c r="G1834" s="43"/>
    </row>
    <row r="1835" spans="2:7">
      <c r="B1835"/>
      <c r="G1835" s="43"/>
    </row>
    <row r="1836" spans="2:7">
      <c r="B1836"/>
      <c r="G1836" s="43"/>
    </row>
    <row r="1837" spans="2:7">
      <c r="B1837"/>
      <c r="G1837" s="43"/>
    </row>
    <row r="1838" spans="2:7">
      <c r="B1838"/>
      <c r="G1838" s="43"/>
    </row>
    <row r="1839" spans="2:7">
      <c r="B1839"/>
      <c r="G1839" s="43"/>
    </row>
    <row r="1840" spans="2:7">
      <c r="B1840"/>
      <c r="G1840" s="43"/>
    </row>
    <row r="1841" spans="2:7">
      <c r="B1841"/>
      <c r="G1841" s="43"/>
    </row>
    <row r="1842" spans="2:7">
      <c r="B1842"/>
      <c r="G1842" s="43"/>
    </row>
    <row r="1843" spans="2:7">
      <c r="B1843"/>
      <c r="G1843" s="43"/>
    </row>
    <row r="1844" spans="2:7">
      <c r="B1844"/>
      <c r="G1844" s="43"/>
    </row>
    <row r="1845" spans="2:7">
      <c r="B1845"/>
      <c r="G1845" s="43"/>
    </row>
    <row r="1846" spans="2:7">
      <c r="B1846"/>
      <c r="G1846" s="43"/>
    </row>
    <row r="1847" spans="2:7">
      <c r="B1847"/>
      <c r="G1847" s="43"/>
    </row>
    <row r="1848" spans="2:7">
      <c r="B1848"/>
      <c r="G1848" s="43"/>
    </row>
    <row r="1849" spans="2:7">
      <c r="B1849"/>
      <c r="G1849" s="43"/>
    </row>
    <row r="1850" spans="2:7">
      <c r="B1850"/>
      <c r="G1850" s="43"/>
    </row>
    <row r="1851" spans="2:7">
      <c r="B1851"/>
      <c r="G1851" s="43"/>
    </row>
    <row r="1852" spans="2:7">
      <c r="B1852"/>
      <c r="G1852" s="43"/>
    </row>
    <row r="1853" spans="2:7">
      <c r="B1853"/>
      <c r="G1853" s="43"/>
    </row>
    <row r="1854" spans="2:7">
      <c r="B1854"/>
      <c r="G1854" s="43"/>
    </row>
    <row r="1855" spans="2:7">
      <c r="B1855"/>
      <c r="G1855" s="43"/>
    </row>
    <row r="1856" spans="2:7">
      <c r="B1856"/>
      <c r="G1856" s="43"/>
    </row>
    <row r="1857" spans="2:7">
      <c r="B1857"/>
      <c r="G1857" s="43"/>
    </row>
    <row r="1858" spans="2:7">
      <c r="B1858"/>
      <c r="G1858" s="43"/>
    </row>
    <row r="1859" spans="2:7">
      <c r="B1859"/>
      <c r="G1859" s="43"/>
    </row>
    <row r="1860" spans="2:7">
      <c r="B1860"/>
      <c r="G1860" s="43"/>
    </row>
    <row r="1861" spans="2:7">
      <c r="B1861"/>
      <c r="G1861" s="43"/>
    </row>
    <row r="1862" spans="2:7">
      <c r="B1862"/>
      <c r="G1862" s="43"/>
    </row>
    <row r="1863" spans="2:7">
      <c r="B1863"/>
      <c r="G1863" s="43"/>
    </row>
    <row r="1864" spans="2:7">
      <c r="B1864"/>
      <c r="G1864" s="43"/>
    </row>
    <row r="1865" spans="2:7">
      <c r="B1865"/>
      <c r="G1865" s="43"/>
    </row>
    <row r="1866" spans="2:7">
      <c r="B1866"/>
      <c r="G1866" s="43"/>
    </row>
    <row r="1867" spans="2:7">
      <c r="B1867"/>
      <c r="G1867" s="43"/>
    </row>
    <row r="1868" spans="2:7">
      <c r="B1868"/>
      <c r="G1868" s="43"/>
    </row>
    <row r="1869" spans="2:7">
      <c r="B1869"/>
      <c r="G1869" s="43"/>
    </row>
    <row r="1870" spans="2:7">
      <c r="B1870"/>
      <c r="G1870" s="43"/>
    </row>
    <row r="1871" spans="2:7">
      <c r="B1871"/>
      <c r="G1871" s="43"/>
    </row>
    <row r="1872" spans="2:7">
      <c r="B1872"/>
      <c r="G1872" s="43"/>
    </row>
    <row r="1873" spans="2:7">
      <c r="B1873"/>
      <c r="G1873" s="43"/>
    </row>
    <row r="1874" spans="2:7">
      <c r="B1874"/>
      <c r="G1874" s="43"/>
    </row>
    <row r="1875" spans="2:7">
      <c r="B1875"/>
      <c r="G1875" s="43"/>
    </row>
    <row r="1876" spans="2:7">
      <c r="B1876"/>
      <c r="G1876" s="43"/>
    </row>
    <row r="1877" spans="2:7">
      <c r="B1877"/>
      <c r="G1877" s="43"/>
    </row>
    <row r="1878" spans="2:7">
      <c r="B1878"/>
      <c r="G1878" s="43"/>
    </row>
    <row r="1879" spans="2:7">
      <c r="B1879"/>
      <c r="G1879" s="43"/>
    </row>
    <row r="1880" spans="2:7">
      <c r="B1880"/>
      <c r="G1880" s="43"/>
    </row>
    <row r="1881" spans="2:7">
      <c r="B1881"/>
      <c r="G1881" s="43"/>
    </row>
    <row r="1882" spans="2:7">
      <c r="B1882"/>
      <c r="G1882" s="43"/>
    </row>
    <row r="1883" spans="2:7">
      <c r="B1883"/>
      <c r="G1883" s="43"/>
    </row>
    <row r="1884" spans="2:7">
      <c r="B1884"/>
      <c r="G1884" s="43"/>
    </row>
    <row r="1885" spans="2:7">
      <c r="B1885"/>
      <c r="G1885" s="43"/>
    </row>
    <row r="1886" spans="2:7">
      <c r="B1886"/>
      <c r="G1886" s="43"/>
    </row>
    <row r="1887" spans="2:7">
      <c r="B1887"/>
      <c r="G1887" s="43"/>
    </row>
    <row r="1888" spans="2:7">
      <c r="B1888"/>
      <c r="G1888" s="43"/>
    </row>
    <row r="1889" spans="2:7">
      <c r="B1889"/>
      <c r="G1889" s="43"/>
    </row>
    <row r="1890" spans="2:7">
      <c r="B1890"/>
      <c r="G1890" s="43"/>
    </row>
    <row r="1891" spans="2:7">
      <c r="B1891"/>
      <c r="G1891" s="43"/>
    </row>
    <row r="1892" spans="2:7">
      <c r="B1892"/>
      <c r="G1892" s="43"/>
    </row>
    <row r="1893" spans="2:7">
      <c r="B1893"/>
      <c r="G1893" s="43"/>
    </row>
    <row r="1894" spans="2:7">
      <c r="B1894"/>
      <c r="G1894" s="43"/>
    </row>
    <row r="1895" spans="2:7">
      <c r="B1895"/>
      <c r="G1895" s="43"/>
    </row>
    <row r="1896" spans="2:7">
      <c r="B1896"/>
      <c r="G1896" s="43"/>
    </row>
    <row r="1897" spans="2:7">
      <c r="B1897"/>
      <c r="G1897" s="43"/>
    </row>
    <row r="1898" spans="2:7">
      <c r="B1898"/>
      <c r="G1898" s="43"/>
    </row>
    <row r="1899" spans="2:7">
      <c r="B1899"/>
      <c r="G1899" s="43"/>
    </row>
    <row r="1900" spans="2:7">
      <c r="B1900"/>
      <c r="G1900" s="43"/>
    </row>
    <row r="1901" spans="2:7">
      <c r="B1901"/>
      <c r="G1901" s="43"/>
    </row>
    <row r="1902" spans="2:7">
      <c r="B1902"/>
      <c r="G1902" s="43"/>
    </row>
    <row r="1903" spans="2:7">
      <c r="B1903"/>
      <c r="G1903" s="43"/>
    </row>
    <row r="1904" spans="2:7">
      <c r="B1904"/>
      <c r="G1904" s="43"/>
    </row>
    <row r="1905" spans="2:7">
      <c r="B1905"/>
      <c r="G1905" s="43"/>
    </row>
    <row r="1906" spans="2:7">
      <c r="B1906"/>
      <c r="G1906" s="43"/>
    </row>
    <row r="1907" spans="2:7">
      <c r="B1907"/>
      <c r="G1907" s="43"/>
    </row>
    <row r="1908" spans="2:7">
      <c r="B1908"/>
      <c r="G1908" s="43"/>
    </row>
    <row r="1909" spans="2:7">
      <c r="B1909"/>
      <c r="G1909" s="43"/>
    </row>
    <row r="1910" spans="2:7">
      <c r="B1910"/>
      <c r="G1910" s="43"/>
    </row>
    <row r="1911" spans="2:7">
      <c r="B1911"/>
      <c r="G1911" s="43"/>
    </row>
    <row r="1912" spans="2:7">
      <c r="B1912"/>
      <c r="G1912" s="43"/>
    </row>
    <row r="1913" spans="2:7">
      <c r="B1913"/>
      <c r="G1913" s="43"/>
    </row>
    <row r="1914" spans="2:7">
      <c r="B1914"/>
      <c r="G1914" s="43"/>
    </row>
    <row r="1915" spans="2:7">
      <c r="B1915"/>
      <c r="G1915" s="43"/>
    </row>
    <row r="1916" spans="2:7">
      <c r="B1916"/>
      <c r="G1916" s="43"/>
    </row>
    <row r="1917" spans="2:7">
      <c r="B1917"/>
      <c r="G1917" s="43"/>
    </row>
    <row r="1918" spans="2:7">
      <c r="B1918"/>
      <c r="G1918" s="43"/>
    </row>
    <row r="1919" spans="2:7">
      <c r="B1919"/>
      <c r="G1919" s="43"/>
    </row>
    <row r="1920" spans="2:7">
      <c r="B1920"/>
      <c r="G1920" s="43"/>
    </row>
    <row r="1921" spans="2:7">
      <c r="B1921"/>
      <c r="G1921" s="43"/>
    </row>
    <row r="1922" spans="2:7">
      <c r="B1922"/>
      <c r="G1922" s="43"/>
    </row>
    <row r="1923" spans="2:7">
      <c r="B1923"/>
      <c r="G1923" s="43"/>
    </row>
    <row r="1924" spans="2:7">
      <c r="B1924"/>
      <c r="G1924" s="43"/>
    </row>
    <row r="1925" spans="2:7">
      <c r="B1925"/>
      <c r="G1925" s="43"/>
    </row>
    <row r="1926" spans="2:7">
      <c r="B1926"/>
      <c r="G1926" s="43"/>
    </row>
    <row r="1927" spans="2:7">
      <c r="B1927"/>
      <c r="G1927" s="43"/>
    </row>
    <row r="1928" spans="2:7">
      <c r="B1928"/>
      <c r="G1928" s="43"/>
    </row>
    <row r="1929" spans="2:7">
      <c r="B1929"/>
      <c r="G1929" s="43"/>
    </row>
    <row r="1930" spans="2:7">
      <c r="B1930"/>
      <c r="G1930" s="43"/>
    </row>
    <row r="1931" spans="2:7">
      <c r="B1931"/>
      <c r="G1931" s="43"/>
    </row>
    <row r="1932" spans="1:7">
      <c r="A1932" s="103"/>
      <c r="B1932"/>
      <c r="G1932" s="43"/>
    </row>
    <row r="1933" spans="1:7">
      <c r="A1933" s="103"/>
      <c r="B1933"/>
      <c r="G1933" s="43"/>
    </row>
    <row r="1934" spans="1:7">
      <c r="A1934" s="103"/>
      <c r="B1934"/>
      <c r="G1934" s="43"/>
    </row>
    <row r="1935" spans="1:7">
      <c r="A1935" s="103"/>
      <c r="B1935"/>
      <c r="G1935" s="43"/>
    </row>
    <row r="1936" spans="1:7">
      <c r="A1936" s="103"/>
      <c r="B1936"/>
      <c r="G1936" s="43"/>
    </row>
    <row r="1937" spans="1:7">
      <c r="A1937" s="103"/>
      <c r="B1937"/>
      <c r="G1937" s="43"/>
    </row>
    <row r="1938" spans="1:7">
      <c r="A1938" s="103"/>
      <c r="B1938"/>
      <c r="G1938" s="43"/>
    </row>
    <row r="1939" spans="1:7">
      <c r="A1939" s="103"/>
      <c r="B1939"/>
      <c r="G1939" s="43"/>
    </row>
    <row r="1940" spans="1:7">
      <c r="A1940" s="103"/>
      <c r="B1940"/>
      <c r="G1940" s="43"/>
    </row>
    <row r="1941" spans="1:7">
      <c r="A1941" s="103"/>
      <c r="B1941"/>
      <c r="G1941" s="43"/>
    </row>
    <row r="1942" spans="1:7">
      <c r="A1942" s="103"/>
      <c r="B1942"/>
      <c r="G1942" s="43"/>
    </row>
    <row r="1943" spans="1:7">
      <c r="A1943" s="103"/>
      <c r="B1943"/>
      <c r="G1943" s="43"/>
    </row>
    <row r="1944" spans="1:7">
      <c r="A1944" s="103"/>
      <c r="B1944"/>
      <c r="G1944" s="43"/>
    </row>
    <row r="1945" spans="1:7">
      <c r="A1945" s="103"/>
      <c r="B1945"/>
      <c r="G1945" s="43"/>
    </row>
    <row r="1946" spans="1:7">
      <c r="A1946" s="103"/>
      <c r="B1946"/>
      <c r="G1946" s="43"/>
    </row>
    <row r="1947" spans="1:7">
      <c r="A1947" s="103"/>
      <c r="B1947"/>
      <c r="G1947" s="43"/>
    </row>
    <row r="1948" spans="1:7">
      <c r="A1948" s="103"/>
      <c r="B1948"/>
      <c r="G1948" s="43"/>
    </row>
    <row r="1949" spans="1:7">
      <c r="A1949" s="103"/>
      <c r="B1949"/>
      <c r="G1949" s="43"/>
    </row>
    <row r="1950" spans="1:7">
      <c r="A1950" s="103"/>
      <c r="B1950"/>
      <c r="G1950" s="43"/>
    </row>
    <row r="1951" spans="1:7">
      <c r="A1951" s="103"/>
      <c r="B1951"/>
      <c r="G1951" s="43"/>
    </row>
    <row r="1952" spans="1:7">
      <c r="A1952" s="103"/>
      <c r="B1952"/>
      <c r="G1952" s="43"/>
    </row>
    <row r="1953" spans="1:7">
      <c r="A1953" s="103"/>
      <c r="B1953"/>
      <c r="G1953" s="43"/>
    </row>
    <row r="1954" spans="1:7">
      <c r="A1954" s="103"/>
      <c r="B1954"/>
      <c r="G1954" s="43"/>
    </row>
    <row r="1955" spans="1:7">
      <c r="A1955" s="103"/>
      <c r="B1955"/>
      <c r="G1955" s="43"/>
    </row>
    <row r="1956" spans="1:7">
      <c r="A1956" s="103"/>
      <c r="B1956"/>
      <c r="G1956" s="43"/>
    </row>
    <row r="1957" spans="1:7">
      <c r="A1957" s="103"/>
      <c r="B1957"/>
      <c r="G1957" s="43"/>
    </row>
    <row r="1958" spans="1:7">
      <c r="A1958" s="103"/>
      <c r="B1958"/>
      <c r="G1958" s="43"/>
    </row>
    <row r="1959" spans="1:7">
      <c r="A1959" s="103"/>
      <c r="B1959"/>
      <c r="G1959" s="43"/>
    </row>
    <row r="1960" spans="1:7">
      <c r="A1960" s="103"/>
      <c r="B1960"/>
      <c r="G1960" s="43"/>
    </row>
    <row r="1961" spans="1:7">
      <c r="A1961" s="103"/>
      <c r="B1961"/>
      <c r="G1961" s="43"/>
    </row>
    <row r="1962" spans="1:7">
      <c r="A1962" s="103"/>
      <c r="B1962"/>
      <c r="G1962" s="43"/>
    </row>
    <row r="1963" spans="1:7">
      <c r="A1963" s="103"/>
      <c r="B1963"/>
      <c r="G1963" s="43"/>
    </row>
    <row r="1964" spans="1:7">
      <c r="A1964" s="103"/>
      <c r="B1964"/>
      <c r="G1964" s="43"/>
    </row>
    <row r="1965" spans="1:7">
      <c r="A1965" s="103"/>
      <c r="B1965"/>
      <c r="G1965" s="43"/>
    </row>
    <row r="1966" spans="1:7">
      <c r="A1966" s="103"/>
      <c r="B1966"/>
      <c r="G1966" s="43"/>
    </row>
    <row r="1967" spans="1:7">
      <c r="A1967" s="103"/>
      <c r="B1967"/>
      <c r="G1967" s="43"/>
    </row>
    <row r="1968" spans="1:7">
      <c r="A1968" s="103"/>
      <c r="B1968"/>
      <c r="G1968" s="43"/>
    </row>
    <row r="1969" spans="1:7">
      <c r="A1969" s="103"/>
      <c r="B1969"/>
      <c r="G1969" s="43"/>
    </row>
    <row r="1970" spans="1:7">
      <c r="A1970" s="103"/>
      <c r="B1970"/>
      <c r="G1970" s="43"/>
    </row>
    <row r="1971" spans="1:7">
      <c r="A1971" s="103"/>
      <c r="B1971"/>
      <c r="G1971" s="43"/>
    </row>
    <row r="1972" spans="1:7">
      <c r="A1972" s="103"/>
      <c r="B1972"/>
      <c r="G1972" s="43"/>
    </row>
    <row r="1973" spans="1:7">
      <c r="A1973" s="103"/>
      <c r="B1973"/>
      <c r="G1973" s="43"/>
    </row>
    <row r="1974" spans="1:7">
      <c r="A1974" s="103"/>
      <c r="B1974"/>
      <c r="G1974" s="43"/>
    </row>
    <row r="1975" spans="1:7">
      <c r="A1975" s="103"/>
      <c r="B1975"/>
      <c r="G1975" s="43"/>
    </row>
    <row r="1976" spans="1:7">
      <c r="A1976" s="103"/>
      <c r="B1976"/>
      <c r="G1976" s="43"/>
    </row>
    <row r="1977" spans="1:7">
      <c r="A1977" s="103"/>
      <c r="B1977"/>
      <c r="G1977" s="43"/>
    </row>
    <row r="1978" spans="1:7">
      <c r="A1978" s="103"/>
      <c r="B1978"/>
      <c r="G1978" s="43"/>
    </row>
    <row r="1979" spans="1:7">
      <c r="A1979" s="103"/>
      <c r="B1979"/>
      <c r="G1979" s="43"/>
    </row>
    <row r="1980" spans="1:7">
      <c r="A1980" s="103"/>
      <c r="B1980"/>
      <c r="G1980" s="43"/>
    </row>
    <row r="1981" spans="1:7">
      <c r="A1981" s="103"/>
      <c r="B1981"/>
      <c r="G1981" s="43"/>
    </row>
    <row r="1982" spans="1:7">
      <c r="A1982" s="103"/>
      <c r="B1982"/>
      <c r="G1982" s="43"/>
    </row>
    <row r="1983" spans="1:7">
      <c r="A1983" s="103"/>
      <c r="B1983"/>
      <c r="G1983" s="43"/>
    </row>
    <row r="1984" spans="1:7">
      <c r="A1984" s="103"/>
      <c r="B1984"/>
      <c r="G1984" s="43"/>
    </row>
    <row r="1985" spans="1:7">
      <c r="A1985" s="103"/>
      <c r="B1985"/>
      <c r="G1985" s="43"/>
    </row>
    <row r="1986" spans="1:7">
      <c r="A1986" s="103"/>
      <c r="B1986"/>
      <c r="G1986" s="43"/>
    </row>
    <row r="1987" spans="1:7">
      <c r="A1987" s="103"/>
      <c r="B1987"/>
      <c r="G1987" s="43"/>
    </row>
    <row r="1988" spans="1:7">
      <c r="A1988" s="103"/>
      <c r="B1988"/>
      <c r="G1988" s="43"/>
    </row>
    <row r="1989" spans="1:7">
      <c r="A1989" s="103"/>
      <c r="B1989"/>
      <c r="G1989" s="43"/>
    </row>
    <row r="1990" spans="1:7">
      <c r="A1990" s="103"/>
      <c r="B1990"/>
      <c r="G1990" s="43"/>
    </row>
    <row r="1991" spans="1:7">
      <c r="A1991" s="103"/>
      <c r="B1991"/>
      <c r="G1991" s="43"/>
    </row>
    <row r="1992" spans="1:7">
      <c r="A1992" s="103"/>
      <c r="B1992"/>
      <c r="G1992" s="43"/>
    </row>
    <row r="1993" spans="1:7">
      <c r="A1993" s="103"/>
      <c r="B1993"/>
      <c r="G1993" s="43"/>
    </row>
    <row r="1994" spans="2:7">
      <c r="B1994"/>
      <c r="G1994" s="43"/>
    </row>
    <row r="1995" spans="1:7">
      <c r="A1995" s="104"/>
      <c r="B1995"/>
      <c r="E1995" s="101"/>
      <c r="G1995" s="43"/>
    </row>
    <row r="1996" spans="1:7">
      <c r="A1996" s="104"/>
      <c r="B1996"/>
      <c r="E1996" s="101"/>
      <c r="G1996" s="43"/>
    </row>
    <row r="1997" spans="1:7">
      <c r="A1997" s="104"/>
      <c r="B1997"/>
      <c r="E1997" s="101"/>
      <c r="G1997" s="43"/>
    </row>
    <row r="1998" spans="1:7">
      <c r="A1998" s="104"/>
      <c r="B1998"/>
      <c r="E1998" s="101"/>
      <c r="G1998" s="43"/>
    </row>
    <row r="1999" spans="1:7">
      <c r="A1999" s="104"/>
      <c r="B1999"/>
      <c r="E1999" s="101"/>
      <c r="G1999" s="43"/>
    </row>
    <row r="2000" spans="1:7">
      <c r="A2000" s="104"/>
      <c r="B2000"/>
      <c r="E2000" s="101"/>
      <c r="G2000" s="43"/>
    </row>
    <row r="2001" spans="1:7">
      <c r="A2001" s="104"/>
      <c r="B2001"/>
      <c r="E2001" s="101"/>
      <c r="G2001" s="43"/>
    </row>
    <row r="2002" spans="1:7">
      <c r="A2002" s="104"/>
      <c r="B2002"/>
      <c r="E2002" s="101"/>
      <c r="G2002" s="43"/>
    </row>
    <row r="2003" spans="2:7">
      <c r="B2003" s="104"/>
      <c r="C2003"/>
      <c r="F2003" s="101"/>
      <c r="G2003" s="43"/>
    </row>
    <row r="2004" spans="2:7">
      <c r="B2004" s="104"/>
      <c r="C2004"/>
      <c r="F2004" s="101"/>
      <c r="G2004" s="43"/>
    </row>
    <row r="2005" spans="2:7">
      <c r="B2005" s="104"/>
      <c r="C2005"/>
      <c r="F2005" s="101"/>
      <c r="G2005" s="43"/>
    </row>
    <row r="2006" spans="2:7">
      <c r="B2006" s="104"/>
      <c r="C2006"/>
      <c r="F2006" s="101"/>
      <c r="G2006" s="43"/>
    </row>
    <row r="2007" spans="2:7">
      <c r="B2007" s="104"/>
      <c r="C2007"/>
      <c r="F2007" s="101"/>
      <c r="G2007" s="43"/>
    </row>
    <row r="2008" spans="2:7">
      <c r="B2008" s="104"/>
      <c r="C2008"/>
      <c r="F2008" s="101"/>
      <c r="G2008" s="43"/>
    </row>
    <row r="2009" spans="2:7">
      <c r="B2009" s="104"/>
      <c r="C2009"/>
      <c r="F2009" s="101"/>
      <c r="G2009" s="43"/>
    </row>
    <row r="2010" spans="2:7">
      <c r="B2010" s="104"/>
      <c r="C2010"/>
      <c r="F2010" s="101"/>
      <c r="G2010" s="43"/>
    </row>
    <row r="2011" spans="2:7">
      <c r="B2011" s="104"/>
      <c r="C2011"/>
      <c r="F2011" s="101"/>
      <c r="G2011" s="43"/>
    </row>
    <row r="2012" spans="2:7">
      <c r="B2012" s="104"/>
      <c r="C2012"/>
      <c r="F2012" s="101"/>
      <c r="G2012" s="43"/>
    </row>
    <row r="2013" spans="2:7">
      <c r="B2013" s="104"/>
      <c r="C2013"/>
      <c r="F2013" s="101"/>
      <c r="G2013" s="43"/>
    </row>
    <row r="2014" spans="2:7">
      <c r="B2014" s="104"/>
      <c r="C2014"/>
      <c r="F2014" s="101"/>
      <c r="G2014" s="43"/>
    </row>
    <row r="2015" spans="2:7">
      <c r="B2015" s="104"/>
      <c r="C2015"/>
      <c r="F2015" s="101"/>
      <c r="G2015" s="43"/>
    </row>
    <row r="2016" spans="2:7">
      <c r="B2016" s="104"/>
      <c r="C2016"/>
      <c r="F2016" s="101"/>
      <c r="G2016" s="43"/>
    </row>
    <row r="2017" spans="2:7">
      <c r="B2017" s="104"/>
      <c r="C2017"/>
      <c r="F2017" s="101"/>
      <c r="G2017" s="43"/>
    </row>
    <row r="2018" spans="2:7">
      <c r="B2018" s="104"/>
      <c r="C2018"/>
      <c r="F2018" s="101"/>
      <c r="G2018" s="43"/>
    </row>
    <row r="2019" spans="2:7">
      <c r="B2019" s="104"/>
      <c r="C2019"/>
      <c r="F2019" s="101"/>
      <c r="G2019" s="43"/>
    </row>
    <row r="2020" spans="2:7">
      <c r="B2020" s="104"/>
      <c r="C2020"/>
      <c r="F2020" s="101"/>
      <c r="G2020" s="43"/>
    </row>
    <row r="2021" spans="2:7">
      <c r="B2021" s="104"/>
      <c r="C2021"/>
      <c r="F2021" s="101"/>
      <c r="G2021" s="43"/>
    </row>
    <row r="2022" spans="2:7">
      <c r="B2022" s="104"/>
      <c r="C2022"/>
      <c r="F2022" s="101"/>
      <c r="G2022" s="43"/>
    </row>
    <row r="2023" spans="2:7">
      <c r="B2023" s="104"/>
      <c r="C2023"/>
      <c r="F2023" s="101"/>
      <c r="G2023" s="43"/>
    </row>
    <row r="2024" spans="2:7">
      <c r="B2024" s="104"/>
      <c r="C2024"/>
      <c r="F2024" s="101"/>
      <c r="G2024" s="43"/>
    </row>
    <row r="2025" spans="2:7">
      <c r="B2025" s="104"/>
      <c r="C2025"/>
      <c r="F2025" s="101"/>
      <c r="G2025" s="43"/>
    </row>
    <row r="2026" spans="2:7">
      <c r="B2026" s="104"/>
      <c r="C2026"/>
      <c r="F2026" s="101"/>
      <c r="G2026" s="43"/>
    </row>
    <row r="2027" spans="2:7">
      <c r="B2027" s="104"/>
      <c r="C2027"/>
      <c r="F2027" s="101"/>
      <c r="G2027" s="43"/>
    </row>
    <row r="2028" spans="2:7">
      <c r="B2028" s="104"/>
      <c r="C2028"/>
      <c r="F2028" s="101"/>
      <c r="G2028" s="43"/>
    </row>
    <row r="2029" spans="2:7">
      <c r="B2029" s="104"/>
      <c r="C2029"/>
      <c r="F2029" s="101"/>
      <c r="G2029" s="43"/>
    </row>
    <row r="2030" spans="2:7">
      <c r="B2030" s="104"/>
      <c r="C2030"/>
      <c r="F2030" s="101"/>
      <c r="G2030" s="43"/>
    </row>
    <row r="2031" spans="2:7">
      <c r="B2031" s="104"/>
      <c r="C2031"/>
      <c r="F2031" s="101"/>
      <c r="G2031" s="43"/>
    </row>
    <row r="2032" spans="2:7">
      <c r="B2032" s="104"/>
      <c r="C2032"/>
      <c r="F2032" s="101"/>
      <c r="G2032" s="43"/>
    </row>
    <row r="2033" spans="2:7">
      <c r="B2033" s="104"/>
      <c r="C2033"/>
      <c r="F2033" s="101"/>
      <c r="G2033" s="43"/>
    </row>
    <row r="2034" spans="2:7">
      <c r="B2034" s="104"/>
      <c r="C2034"/>
      <c r="F2034" s="101"/>
      <c r="G2034" s="43"/>
    </row>
    <row r="2035" spans="2:7">
      <c r="B2035" s="104"/>
      <c r="C2035"/>
      <c r="F2035" s="101"/>
      <c r="G2035" s="43"/>
    </row>
    <row r="2036" spans="2:7">
      <c r="B2036" s="104"/>
      <c r="C2036"/>
      <c r="F2036" s="101"/>
      <c r="G2036" s="43"/>
    </row>
    <row r="2037" spans="2:7">
      <c r="B2037" s="104"/>
      <c r="C2037"/>
      <c r="F2037" s="101"/>
      <c r="G2037" s="43"/>
    </row>
    <row r="2038" spans="2:7">
      <c r="B2038" s="104"/>
      <c r="C2038"/>
      <c r="F2038" s="101"/>
      <c r="G2038" s="43"/>
    </row>
    <row r="2039" spans="2:7">
      <c r="B2039" s="104"/>
      <c r="C2039"/>
      <c r="F2039" s="101"/>
      <c r="G2039" s="43"/>
    </row>
    <row r="2040" spans="2:7">
      <c r="B2040" s="104"/>
      <c r="C2040"/>
      <c r="F2040" s="101"/>
      <c r="G2040" s="43"/>
    </row>
    <row r="2041" spans="2:7">
      <c r="B2041" s="104"/>
      <c r="C2041"/>
      <c r="F2041" s="101"/>
      <c r="G2041" s="43"/>
    </row>
    <row r="2042" spans="2:7">
      <c r="B2042" s="104"/>
      <c r="C2042"/>
      <c r="F2042" s="101"/>
      <c r="G2042" s="43"/>
    </row>
    <row r="2043" spans="2:7">
      <c r="B2043" s="104"/>
      <c r="C2043"/>
      <c r="F2043" s="101"/>
      <c r="G2043" s="43"/>
    </row>
    <row r="2044" spans="2:7">
      <c r="B2044" s="104"/>
      <c r="C2044"/>
      <c r="F2044" s="101"/>
      <c r="G2044" s="43"/>
    </row>
    <row r="2045" spans="2:7">
      <c r="B2045" s="104"/>
      <c r="C2045"/>
      <c r="F2045" s="101"/>
      <c r="G2045" s="43"/>
    </row>
    <row r="2046" spans="2:7">
      <c r="B2046" s="104"/>
      <c r="C2046"/>
      <c r="F2046" s="101"/>
      <c r="G2046" s="43"/>
    </row>
    <row r="2047" spans="2:7">
      <c r="B2047" s="104"/>
      <c r="C2047"/>
      <c r="F2047" s="101"/>
      <c r="G2047" s="43"/>
    </row>
    <row r="2048" spans="2:7">
      <c r="B2048" s="104"/>
      <c r="C2048"/>
      <c r="F2048" s="101"/>
      <c r="G2048" s="43"/>
    </row>
    <row r="2049" spans="2:7">
      <c r="B2049" s="104"/>
      <c r="C2049"/>
      <c r="F2049" s="101"/>
      <c r="G2049" s="43"/>
    </row>
    <row r="2050" spans="2:7">
      <c r="B2050" s="104"/>
      <c r="C2050"/>
      <c r="F2050" s="101"/>
      <c r="G2050" s="43"/>
    </row>
    <row r="2051" spans="2:7">
      <c r="B2051" s="104"/>
      <c r="C2051"/>
      <c r="F2051" s="101"/>
      <c r="G2051" s="43"/>
    </row>
    <row r="2052" spans="2:7">
      <c r="B2052" s="104"/>
      <c r="C2052"/>
      <c r="F2052" s="101"/>
      <c r="G2052" s="43"/>
    </row>
    <row r="2053" spans="2:7">
      <c r="B2053" s="104"/>
      <c r="C2053"/>
      <c r="F2053" s="101"/>
      <c r="G2053" s="43"/>
    </row>
    <row r="2054" spans="2:7">
      <c r="B2054" s="104"/>
      <c r="C2054"/>
      <c r="F2054" s="101"/>
      <c r="G2054" s="43"/>
    </row>
    <row r="2055" spans="2:7">
      <c r="B2055" s="104"/>
      <c r="C2055"/>
      <c r="F2055" s="101"/>
      <c r="G2055" s="43"/>
    </row>
    <row r="2056" spans="2:7">
      <c r="B2056" s="104"/>
      <c r="C2056"/>
      <c r="F2056" s="101"/>
      <c r="G2056" s="43"/>
    </row>
    <row r="2057" spans="2:7">
      <c r="B2057" s="104"/>
      <c r="C2057"/>
      <c r="F2057" s="101"/>
      <c r="G2057" s="43"/>
    </row>
    <row r="2058" spans="2:7">
      <c r="B2058" s="104"/>
      <c r="C2058"/>
      <c r="F2058" s="101"/>
      <c r="G2058" s="43"/>
    </row>
    <row r="2059" spans="2:7">
      <c r="B2059" s="104"/>
      <c r="C2059"/>
      <c r="F2059" s="101"/>
      <c r="G2059" s="43"/>
    </row>
    <row r="2060" spans="2:7">
      <c r="B2060" s="104"/>
      <c r="C2060"/>
      <c r="F2060" s="101"/>
      <c r="G2060" s="43"/>
    </row>
    <row r="2061" spans="2:7">
      <c r="B2061" s="104"/>
      <c r="C2061"/>
      <c r="F2061" s="101"/>
      <c r="G2061" s="43"/>
    </row>
    <row r="2062" spans="2:7">
      <c r="B2062" s="104"/>
      <c r="C2062"/>
      <c r="F2062" s="101"/>
      <c r="G2062" s="43"/>
    </row>
    <row r="2063" spans="2:7">
      <c r="B2063" s="104"/>
      <c r="C2063"/>
      <c r="F2063" s="101"/>
      <c r="G2063" s="43"/>
    </row>
    <row r="2064" spans="2:7">
      <c r="B2064" s="104"/>
      <c r="C2064"/>
      <c r="F2064" s="101"/>
      <c r="G2064" s="43"/>
    </row>
    <row r="2065" spans="2:7">
      <c r="B2065" s="104"/>
      <c r="C2065"/>
      <c r="F2065" s="101"/>
      <c r="G2065" s="43"/>
    </row>
    <row r="2066" spans="2:7">
      <c r="B2066" s="104"/>
      <c r="C2066"/>
      <c r="F2066" s="101"/>
      <c r="G2066" s="43"/>
    </row>
    <row r="2067" spans="2:7">
      <c r="B2067" s="104"/>
      <c r="C2067"/>
      <c r="F2067" s="101"/>
      <c r="G2067" s="43"/>
    </row>
    <row r="2068" spans="2:7">
      <c r="B2068" s="104"/>
      <c r="C2068"/>
      <c r="F2068" s="101"/>
      <c r="G2068" s="43"/>
    </row>
    <row r="2069" spans="2:7">
      <c r="B2069" s="104"/>
      <c r="C2069"/>
      <c r="F2069" s="101"/>
      <c r="G2069" s="43"/>
    </row>
    <row r="2070" spans="2:7">
      <c r="B2070" s="104"/>
      <c r="C2070"/>
      <c r="F2070" s="101"/>
      <c r="G2070" s="43"/>
    </row>
    <row r="2071" spans="2:7">
      <c r="B2071" s="104"/>
      <c r="C2071"/>
      <c r="F2071" s="101"/>
      <c r="G2071" s="43"/>
    </row>
    <row r="2072" spans="2:7">
      <c r="B2072" s="104"/>
      <c r="C2072"/>
      <c r="F2072" s="101"/>
      <c r="G2072" s="43"/>
    </row>
    <row r="2073" spans="2:7">
      <c r="B2073" s="104"/>
      <c r="C2073"/>
      <c r="F2073" s="101"/>
      <c r="G2073" s="43"/>
    </row>
    <row r="2074" spans="2:7">
      <c r="B2074" s="104"/>
      <c r="C2074"/>
      <c r="F2074" s="101"/>
      <c r="G2074" s="43"/>
    </row>
    <row r="2075" spans="2:7">
      <c r="B2075" s="104"/>
      <c r="C2075"/>
      <c r="F2075" s="101"/>
      <c r="G2075" s="43"/>
    </row>
    <row r="2076" spans="2:7">
      <c r="B2076" s="104"/>
      <c r="C2076"/>
      <c r="F2076" s="101"/>
      <c r="G2076" s="43"/>
    </row>
    <row r="2077" spans="2:7">
      <c r="B2077" s="104"/>
      <c r="C2077"/>
      <c r="F2077" s="101"/>
      <c r="G2077" s="43"/>
    </row>
    <row r="2078" spans="2:7">
      <c r="B2078" s="104"/>
      <c r="C2078"/>
      <c r="F2078" s="101"/>
      <c r="G2078" s="43"/>
    </row>
    <row r="2079" spans="2:7">
      <c r="B2079" s="104"/>
      <c r="C2079"/>
      <c r="F2079" s="101"/>
      <c r="G2079" s="43"/>
    </row>
    <row r="2080" spans="2:7">
      <c r="B2080" s="104"/>
      <c r="C2080"/>
      <c r="F2080" s="101"/>
      <c r="G2080" s="43"/>
    </row>
    <row r="2081" spans="2:7">
      <c r="B2081" s="104"/>
      <c r="C2081"/>
      <c r="F2081" s="101"/>
      <c r="G2081" s="43"/>
    </row>
    <row r="2082" spans="2:7">
      <c r="B2082" s="104"/>
      <c r="C2082"/>
      <c r="F2082" s="101"/>
      <c r="G2082" s="43"/>
    </row>
    <row r="2083" spans="2:7">
      <c r="B2083" s="104"/>
      <c r="C2083"/>
      <c r="F2083" s="101"/>
      <c r="G2083" s="43"/>
    </row>
    <row r="2084" spans="2:7">
      <c r="B2084" s="104"/>
      <c r="C2084"/>
      <c r="F2084" s="101"/>
      <c r="G2084" s="43"/>
    </row>
    <row r="2085" spans="2:7">
      <c r="B2085" s="104"/>
      <c r="C2085"/>
      <c r="F2085" s="101"/>
      <c r="G2085" s="43"/>
    </row>
    <row r="2086" spans="2:7">
      <c r="B2086" s="104"/>
      <c r="C2086"/>
      <c r="F2086" s="101"/>
      <c r="G2086" s="43"/>
    </row>
    <row r="2087" spans="2:7">
      <c r="B2087" s="104"/>
      <c r="C2087"/>
      <c r="F2087" s="101"/>
      <c r="G2087" s="43"/>
    </row>
    <row r="2088" spans="2:7">
      <c r="B2088" s="104"/>
      <c r="C2088"/>
      <c r="F2088" s="101"/>
      <c r="G2088" s="43"/>
    </row>
    <row r="2089" spans="2:7">
      <c r="B2089" s="104"/>
      <c r="C2089"/>
      <c r="F2089" s="101"/>
      <c r="G2089" s="43"/>
    </row>
    <row r="2090" spans="2:7">
      <c r="B2090" s="104"/>
      <c r="C2090"/>
      <c r="F2090" s="101"/>
      <c r="G2090" s="43"/>
    </row>
    <row r="2091" spans="2:7">
      <c r="B2091" s="104"/>
      <c r="C2091"/>
      <c r="F2091" s="101"/>
      <c r="G2091" s="43"/>
    </row>
    <row r="2092" spans="2:7">
      <c r="B2092" s="104"/>
      <c r="C2092"/>
      <c r="F2092" s="101"/>
      <c r="G2092" s="43"/>
    </row>
    <row r="2093" spans="2:7">
      <c r="B2093" s="104"/>
      <c r="C2093"/>
      <c r="F2093" s="101"/>
      <c r="G2093" s="43"/>
    </row>
    <row r="2094" spans="2:7">
      <c r="B2094" s="104"/>
      <c r="C2094"/>
      <c r="F2094" s="101"/>
      <c r="G2094" s="43"/>
    </row>
    <row r="2095" spans="2:7">
      <c r="B2095" s="104"/>
      <c r="C2095"/>
      <c r="F2095" s="101"/>
      <c r="G2095" s="43"/>
    </row>
    <row r="2096" spans="2:7">
      <c r="B2096" s="104"/>
      <c r="C2096"/>
      <c r="F2096" s="101"/>
      <c r="G2096" s="43"/>
    </row>
    <row r="2097" spans="2:7">
      <c r="B2097" s="104"/>
      <c r="C2097"/>
      <c r="F2097" s="101"/>
      <c r="G2097" s="43"/>
    </row>
    <row r="2098" spans="2:7">
      <c r="B2098" s="104"/>
      <c r="C2098"/>
      <c r="F2098" s="101"/>
      <c r="G2098" s="43"/>
    </row>
    <row r="2099" spans="2:7">
      <c r="B2099" s="104"/>
      <c r="C2099"/>
      <c r="F2099" s="101"/>
      <c r="G2099" s="43"/>
    </row>
    <row r="2100" spans="2:7">
      <c r="B2100" s="104"/>
      <c r="C2100"/>
      <c r="F2100" s="101"/>
      <c r="G2100" s="43"/>
    </row>
    <row r="2101" spans="2:7">
      <c r="B2101" s="104"/>
      <c r="C2101"/>
      <c r="F2101" s="101"/>
      <c r="G2101" s="43"/>
    </row>
    <row r="2102" spans="2:7">
      <c r="B2102" s="104"/>
      <c r="C2102"/>
      <c r="F2102" s="101"/>
      <c r="G2102" s="43"/>
    </row>
    <row r="2103" spans="2:7">
      <c r="B2103" s="104"/>
      <c r="C2103"/>
      <c r="F2103" s="101"/>
      <c r="G2103" s="43"/>
    </row>
    <row r="2104" spans="2:7">
      <c r="B2104" s="104"/>
      <c r="C2104"/>
      <c r="F2104" s="101"/>
      <c r="G2104" s="43"/>
    </row>
    <row r="2105" spans="2:7">
      <c r="B2105" s="104"/>
      <c r="C2105"/>
      <c r="F2105" s="101"/>
      <c r="G2105" s="43"/>
    </row>
    <row r="2106" spans="2:7">
      <c r="B2106" s="104"/>
      <c r="C2106"/>
      <c r="F2106" s="101"/>
      <c r="G2106" s="43"/>
    </row>
    <row r="2107" spans="2:7">
      <c r="B2107" s="104"/>
      <c r="C2107"/>
      <c r="F2107" s="101"/>
      <c r="G2107" s="43"/>
    </row>
    <row r="2108" spans="2:7">
      <c r="B2108" s="104"/>
      <c r="C2108"/>
      <c r="F2108" s="101"/>
      <c r="G2108" s="43"/>
    </row>
    <row r="2109" spans="2:7">
      <c r="B2109" s="104"/>
      <c r="C2109"/>
      <c r="F2109" s="101"/>
      <c r="G2109" s="43"/>
    </row>
    <row r="2110" spans="2:7">
      <c r="B2110" s="104"/>
      <c r="C2110"/>
      <c r="F2110" s="101"/>
      <c r="G2110" s="43"/>
    </row>
    <row r="2111" spans="2:7">
      <c r="B2111" s="104"/>
      <c r="C2111"/>
      <c r="F2111" s="101"/>
      <c r="G2111" s="43"/>
    </row>
    <row r="2112" spans="2:7">
      <c r="B2112" s="104"/>
      <c r="C2112"/>
      <c r="F2112" s="101"/>
      <c r="G2112" s="43"/>
    </row>
    <row r="2113" spans="2:7">
      <c r="B2113" s="104"/>
      <c r="C2113"/>
      <c r="F2113" s="101"/>
      <c r="G2113" s="43"/>
    </row>
    <row r="2114" spans="2:7">
      <c r="B2114" s="104"/>
      <c r="C2114"/>
      <c r="F2114" s="101"/>
      <c r="G2114" s="43"/>
    </row>
    <row r="2115" spans="2:7">
      <c r="B2115" s="104"/>
      <c r="C2115"/>
      <c r="F2115" s="101"/>
      <c r="G2115" s="43"/>
    </row>
    <row r="2116" spans="2:7">
      <c r="B2116" s="104"/>
      <c r="C2116"/>
      <c r="F2116" s="101"/>
      <c r="G2116" s="43"/>
    </row>
    <row r="2117" spans="2:7">
      <c r="B2117" s="104"/>
      <c r="C2117"/>
      <c r="F2117" s="101"/>
      <c r="G2117" s="43"/>
    </row>
    <row r="2118" spans="2:7">
      <c r="B2118" s="104"/>
      <c r="C2118"/>
      <c r="F2118" s="101"/>
      <c r="G2118" s="43"/>
    </row>
    <row r="2119" spans="2:7">
      <c r="B2119" s="104"/>
      <c r="C2119"/>
      <c r="F2119" s="101"/>
      <c r="G2119" s="43"/>
    </row>
    <row r="2120" spans="2:7">
      <c r="B2120" s="104"/>
      <c r="C2120"/>
      <c r="F2120" s="101"/>
      <c r="G2120" s="43"/>
    </row>
    <row r="2121" spans="2:7">
      <c r="B2121" s="104"/>
      <c r="C2121"/>
      <c r="F2121" s="101"/>
      <c r="G2121" s="43"/>
    </row>
    <row r="2122" spans="2:7">
      <c r="B2122" s="104"/>
      <c r="C2122"/>
      <c r="F2122" s="101"/>
      <c r="G2122" s="43"/>
    </row>
    <row r="2123" spans="2:7">
      <c r="B2123" s="104"/>
      <c r="C2123"/>
      <c r="F2123" s="101"/>
      <c r="G2123" s="43"/>
    </row>
    <row r="2124" spans="2:7">
      <c r="B2124" s="104"/>
      <c r="C2124"/>
      <c r="F2124" s="101"/>
      <c r="G2124" s="43"/>
    </row>
    <row r="2125" spans="2:7">
      <c r="B2125" s="104"/>
      <c r="C2125"/>
      <c r="F2125" s="101"/>
      <c r="G2125" s="43"/>
    </row>
    <row r="2126" spans="2:7">
      <c r="B2126" s="104"/>
      <c r="C2126"/>
      <c r="F2126" s="101"/>
      <c r="G2126" s="43"/>
    </row>
    <row r="2127" spans="2:7">
      <c r="B2127" s="104"/>
      <c r="C2127"/>
      <c r="F2127" s="101"/>
      <c r="G2127" s="43"/>
    </row>
    <row r="2128" spans="2:7">
      <c r="B2128" s="104"/>
      <c r="C2128"/>
      <c r="F2128" s="101"/>
      <c r="G2128" s="43"/>
    </row>
    <row r="2129" spans="2:7">
      <c r="B2129" s="104"/>
      <c r="C2129"/>
      <c r="F2129" s="101"/>
      <c r="G2129" s="43"/>
    </row>
    <row r="2130" spans="2:7">
      <c r="B2130" s="104"/>
      <c r="C2130"/>
      <c r="F2130" s="101"/>
      <c r="G2130" s="43"/>
    </row>
    <row r="2131" spans="2:7">
      <c r="B2131" s="104"/>
      <c r="C2131"/>
      <c r="F2131" s="101"/>
      <c r="G2131" s="43"/>
    </row>
    <row r="2132" spans="2:7">
      <c r="B2132" s="104"/>
      <c r="C2132"/>
      <c r="F2132" s="101"/>
      <c r="G2132" s="43"/>
    </row>
    <row r="2133" spans="2:7">
      <c r="B2133" s="104"/>
      <c r="C2133"/>
      <c r="F2133" s="101"/>
      <c r="G2133" s="43"/>
    </row>
    <row r="2134" spans="2:7">
      <c r="B2134" s="104"/>
      <c r="C2134"/>
      <c r="F2134" s="101"/>
      <c r="G2134" s="43"/>
    </row>
    <row r="2135" spans="2:7">
      <c r="B2135" s="104"/>
      <c r="C2135"/>
      <c r="F2135" s="101"/>
      <c r="G2135" s="43"/>
    </row>
    <row r="2136" spans="2:7">
      <c r="B2136" s="104"/>
      <c r="C2136"/>
      <c r="F2136" s="101"/>
      <c r="G2136" s="43"/>
    </row>
    <row r="2137" spans="2:7">
      <c r="B2137" s="104"/>
      <c r="C2137"/>
      <c r="F2137" s="101"/>
      <c r="G2137" s="43"/>
    </row>
    <row r="2138" spans="2:7">
      <c r="B2138" s="104"/>
      <c r="C2138"/>
      <c r="F2138" s="101"/>
      <c r="G2138" s="43"/>
    </row>
    <row r="2139" spans="2:7">
      <c r="B2139" s="104"/>
      <c r="C2139"/>
      <c r="F2139" s="101"/>
      <c r="G2139" s="43"/>
    </row>
    <row r="2140" spans="2:7">
      <c r="B2140" s="104"/>
      <c r="C2140"/>
      <c r="F2140" s="101"/>
      <c r="G2140" s="43"/>
    </row>
    <row r="2141" spans="2:7">
      <c r="B2141" s="104"/>
      <c r="C2141"/>
      <c r="F2141" s="101"/>
      <c r="G2141" s="43"/>
    </row>
    <row r="2142" spans="2:7">
      <c r="B2142" s="104"/>
      <c r="C2142"/>
      <c r="F2142" s="101"/>
      <c r="G2142" s="43"/>
    </row>
    <row r="2143" spans="2:7">
      <c r="B2143" s="104"/>
      <c r="C2143"/>
      <c r="F2143" s="101"/>
      <c r="G2143" s="43"/>
    </row>
    <row r="2144" spans="2:7">
      <c r="B2144" s="104"/>
      <c r="C2144"/>
      <c r="F2144" s="101"/>
      <c r="G2144" s="43"/>
    </row>
    <row r="2145" spans="2:7">
      <c r="B2145" s="104"/>
      <c r="C2145"/>
      <c r="F2145" s="101"/>
      <c r="G2145" s="43"/>
    </row>
    <row r="2146" spans="2:7">
      <c r="B2146" s="104"/>
      <c r="C2146"/>
      <c r="F2146" s="101"/>
      <c r="G2146" s="43"/>
    </row>
    <row r="2147" spans="2:7">
      <c r="B2147" s="104"/>
      <c r="C2147"/>
      <c r="F2147" s="101"/>
      <c r="G2147" s="43"/>
    </row>
    <row r="2148" spans="2:7">
      <c r="B2148" s="104"/>
      <c r="C2148"/>
      <c r="F2148" s="101"/>
      <c r="G2148" s="43"/>
    </row>
    <row r="2149" spans="2:7">
      <c r="B2149" s="104"/>
      <c r="C2149"/>
      <c r="F2149" s="101"/>
      <c r="G2149" s="43"/>
    </row>
    <row r="2150" spans="2:7">
      <c r="B2150" s="104"/>
      <c r="C2150"/>
      <c r="F2150" s="101"/>
      <c r="G2150" s="43"/>
    </row>
    <row r="2151" spans="2:7">
      <c r="B2151" s="104"/>
      <c r="C2151"/>
      <c r="F2151" s="101"/>
      <c r="G2151" s="43"/>
    </row>
    <row r="2152" spans="2:7">
      <c r="B2152" s="104"/>
      <c r="C2152"/>
      <c r="F2152" s="101"/>
      <c r="G2152" s="43"/>
    </row>
    <row r="2153" spans="2:7">
      <c r="B2153" s="104"/>
      <c r="C2153"/>
      <c r="F2153" s="101"/>
      <c r="G2153" s="43"/>
    </row>
    <row r="2154" spans="2:7">
      <c r="B2154" s="104"/>
      <c r="C2154"/>
      <c r="F2154" s="101"/>
      <c r="G2154" s="43"/>
    </row>
    <row r="2155" spans="2:7">
      <c r="B2155" s="104"/>
      <c r="C2155"/>
      <c r="F2155" s="101"/>
      <c r="G2155" s="43"/>
    </row>
    <row r="2156" spans="2:7">
      <c r="B2156" s="104"/>
      <c r="C2156"/>
      <c r="F2156" s="101"/>
      <c r="G2156" s="43"/>
    </row>
    <row r="2157" spans="2:7">
      <c r="B2157" s="104"/>
      <c r="C2157"/>
      <c r="F2157" s="101"/>
      <c r="G2157" s="43"/>
    </row>
    <row r="2158" spans="2:7">
      <c r="B2158" s="104"/>
      <c r="C2158"/>
      <c r="F2158" s="101"/>
      <c r="G2158" s="43"/>
    </row>
    <row r="2159" spans="2:7">
      <c r="B2159" s="104"/>
      <c r="C2159"/>
      <c r="F2159" s="101"/>
      <c r="G2159" s="43"/>
    </row>
    <row r="2160" spans="2:7">
      <c r="B2160" s="104"/>
      <c r="C2160"/>
      <c r="F2160" s="101"/>
      <c r="G2160" s="43"/>
    </row>
    <row r="2161" spans="2:7">
      <c r="B2161" s="104"/>
      <c r="C2161"/>
      <c r="F2161" s="101"/>
      <c r="G2161" s="43"/>
    </row>
    <row r="2162" spans="2:7">
      <c r="B2162" s="104"/>
      <c r="C2162"/>
      <c r="F2162" s="101"/>
      <c r="G2162" s="43"/>
    </row>
    <row r="2163" spans="2:7">
      <c r="B2163" s="104"/>
      <c r="C2163"/>
      <c r="F2163" s="101"/>
      <c r="G2163" s="43"/>
    </row>
    <row r="2164" spans="2:7">
      <c r="B2164" s="104"/>
      <c r="C2164"/>
      <c r="F2164" s="101"/>
      <c r="G2164" s="43"/>
    </row>
    <row r="2165" spans="2:7">
      <c r="B2165" s="104"/>
      <c r="C2165"/>
      <c r="F2165" s="101"/>
      <c r="G2165" s="43"/>
    </row>
    <row r="2166" spans="2:7">
      <c r="B2166" s="104"/>
      <c r="C2166"/>
      <c r="F2166" s="101"/>
      <c r="G2166" s="43"/>
    </row>
    <row r="2167" spans="2:7">
      <c r="B2167" s="104"/>
      <c r="C2167"/>
      <c r="F2167" s="101"/>
      <c r="G2167" s="43"/>
    </row>
    <row r="2168" spans="2:7">
      <c r="B2168" s="104"/>
      <c r="C2168"/>
      <c r="F2168" s="101"/>
      <c r="G2168" s="43"/>
    </row>
    <row r="2169" spans="2:7">
      <c r="B2169" s="104"/>
      <c r="C2169"/>
      <c r="F2169" s="101"/>
      <c r="G2169" s="43"/>
    </row>
    <row r="2170" spans="2:7">
      <c r="B2170" s="104"/>
      <c r="C2170"/>
      <c r="F2170" s="101"/>
      <c r="G2170" s="43"/>
    </row>
    <row r="2171" spans="2:7">
      <c r="B2171" s="104"/>
      <c r="C2171"/>
      <c r="F2171" s="101"/>
      <c r="G2171" s="43"/>
    </row>
    <row r="2172" spans="2:7">
      <c r="B2172" s="104"/>
      <c r="C2172"/>
      <c r="F2172" s="101"/>
      <c r="G2172" s="43"/>
    </row>
    <row r="2173" spans="2:7">
      <c r="B2173" s="104"/>
      <c r="C2173"/>
      <c r="F2173" s="101"/>
      <c r="G2173" s="43"/>
    </row>
    <row r="2174" spans="2:7">
      <c r="B2174" s="104"/>
      <c r="C2174"/>
      <c r="F2174" s="101"/>
      <c r="G2174" s="43"/>
    </row>
    <row r="2175" spans="2:7">
      <c r="B2175" s="104"/>
      <c r="C2175"/>
      <c r="F2175" s="101"/>
      <c r="G2175" s="43"/>
    </row>
    <row r="2176" spans="2:7">
      <c r="B2176" s="104"/>
      <c r="C2176"/>
      <c r="F2176" s="101"/>
      <c r="G2176" s="43"/>
    </row>
    <row r="2177" spans="2:7">
      <c r="B2177" s="104"/>
      <c r="C2177"/>
      <c r="F2177" s="101"/>
      <c r="G2177" s="43"/>
    </row>
    <row r="2178" spans="2:7">
      <c r="B2178" s="104"/>
      <c r="C2178"/>
      <c r="F2178" s="101"/>
      <c r="G2178" s="43"/>
    </row>
    <row r="2179" spans="2:7">
      <c r="B2179" s="104"/>
      <c r="C2179"/>
      <c r="F2179" s="101"/>
      <c r="G2179" s="43"/>
    </row>
    <row r="2180" spans="2:7">
      <c r="B2180" s="104"/>
      <c r="C2180"/>
      <c r="F2180" s="101"/>
      <c r="G2180" s="43"/>
    </row>
    <row r="2181" spans="2:7">
      <c r="B2181" s="104"/>
      <c r="C2181"/>
      <c r="F2181" s="101"/>
      <c r="G2181" s="43"/>
    </row>
    <row r="2182" spans="2:7">
      <c r="B2182" s="104"/>
      <c r="C2182"/>
      <c r="F2182" s="101"/>
      <c r="G2182" s="43"/>
    </row>
    <row r="2183" spans="2:7">
      <c r="B2183" s="104"/>
      <c r="C2183"/>
      <c r="F2183" s="101"/>
      <c r="G2183" s="43"/>
    </row>
    <row r="2184" spans="2:7">
      <c r="B2184" s="104"/>
      <c r="C2184"/>
      <c r="F2184" s="101"/>
      <c r="G2184" s="43"/>
    </row>
    <row r="2185" spans="2:7">
      <c r="B2185" s="104"/>
      <c r="C2185"/>
      <c r="F2185" s="101"/>
      <c r="G2185" s="43"/>
    </row>
    <row r="2186" spans="2:7">
      <c r="B2186" s="104"/>
      <c r="C2186"/>
      <c r="F2186" s="101"/>
      <c r="G2186" s="43"/>
    </row>
    <row r="2187" spans="2:7">
      <c r="B2187" s="104"/>
      <c r="C2187"/>
      <c r="F2187" s="101"/>
      <c r="G2187" s="43"/>
    </row>
    <row r="2188" spans="2:7">
      <c r="B2188" s="104"/>
      <c r="C2188"/>
      <c r="F2188" s="101"/>
      <c r="G2188" s="43"/>
    </row>
    <row r="2189" spans="2:7">
      <c r="B2189" s="104"/>
      <c r="C2189"/>
      <c r="F2189" s="101"/>
      <c r="G2189" s="43"/>
    </row>
    <row r="2190" spans="2:7">
      <c r="B2190" s="104"/>
      <c r="C2190"/>
      <c r="F2190" s="101"/>
      <c r="G2190" s="43"/>
    </row>
    <row r="2191" spans="2:7">
      <c r="B2191" s="104"/>
      <c r="C2191"/>
      <c r="F2191" s="101"/>
      <c r="G2191" s="43"/>
    </row>
    <row r="2192" spans="2:7">
      <c r="B2192" s="104"/>
      <c r="C2192"/>
      <c r="F2192" s="101"/>
      <c r="G2192" s="43"/>
    </row>
    <row r="2193" spans="2:7">
      <c r="B2193" s="104"/>
      <c r="C2193"/>
      <c r="F2193" s="101"/>
      <c r="G2193" s="43"/>
    </row>
    <row r="2194" spans="2:7">
      <c r="B2194" s="104"/>
      <c r="C2194"/>
      <c r="F2194" s="101"/>
      <c r="G2194" s="43"/>
    </row>
    <row r="2195" spans="2:7">
      <c r="B2195" s="104"/>
      <c r="C2195"/>
      <c r="F2195" s="101"/>
      <c r="G2195" s="43"/>
    </row>
    <row r="2196" spans="2:7">
      <c r="B2196" s="104"/>
      <c r="C2196"/>
      <c r="F2196" s="101"/>
      <c r="G2196" s="43"/>
    </row>
    <row r="2197" spans="2:7">
      <c r="B2197" s="104"/>
      <c r="C2197"/>
      <c r="F2197" s="101"/>
      <c r="G2197" s="43"/>
    </row>
    <row r="2198" spans="2:7">
      <c r="B2198" s="104"/>
      <c r="C2198"/>
      <c r="F2198" s="101"/>
      <c r="G2198" s="43"/>
    </row>
    <row r="2199" spans="2:7">
      <c r="B2199" s="104"/>
      <c r="C2199"/>
      <c r="F2199" s="101"/>
      <c r="G2199" s="43"/>
    </row>
    <row r="2200" spans="2:7">
      <c r="B2200" s="104"/>
      <c r="C2200"/>
      <c r="F2200" s="101"/>
      <c r="G2200" s="43"/>
    </row>
    <row r="2201" spans="2:7">
      <c r="B2201" s="104"/>
      <c r="C2201"/>
      <c r="F2201" s="101"/>
      <c r="G2201" s="43"/>
    </row>
    <row r="2202" spans="2:7">
      <c r="B2202" s="104"/>
      <c r="C2202"/>
      <c r="F2202" s="101"/>
      <c r="G2202" s="43"/>
    </row>
    <row r="2203" spans="2:7">
      <c r="B2203" s="104"/>
      <c r="C2203"/>
      <c r="F2203" s="101"/>
      <c r="G2203" s="43"/>
    </row>
    <row r="2204" spans="2:7">
      <c r="B2204" s="104"/>
      <c r="C2204"/>
      <c r="F2204" s="101"/>
      <c r="G2204" s="43"/>
    </row>
    <row r="2205" spans="2:7">
      <c r="B2205" s="104"/>
      <c r="C2205"/>
      <c r="F2205" s="101"/>
      <c r="G2205" s="43"/>
    </row>
    <row r="2206" spans="2:7">
      <c r="B2206" s="104"/>
      <c r="C2206"/>
      <c r="F2206" s="101"/>
      <c r="G2206" s="43"/>
    </row>
    <row r="2207" spans="2:7">
      <c r="B2207" s="104"/>
      <c r="C2207"/>
      <c r="F2207" s="101"/>
      <c r="G2207" s="43"/>
    </row>
    <row r="2208" spans="2:7">
      <c r="B2208" s="104"/>
      <c r="C2208"/>
      <c r="F2208" s="101"/>
      <c r="G2208" s="43"/>
    </row>
    <row r="2209" spans="2:7">
      <c r="B2209" s="104"/>
      <c r="C2209"/>
      <c r="F2209" s="101"/>
      <c r="G2209" s="43"/>
    </row>
    <row r="2210" spans="2:7">
      <c r="B2210" s="104"/>
      <c r="C2210"/>
      <c r="F2210" s="101"/>
      <c r="G2210" s="43"/>
    </row>
    <row r="2211" spans="2:7">
      <c r="B2211" s="104"/>
      <c r="C2211"/>
      <c r="F2211" s="101"/>
      <c r="G2211" s="43"/>
    </row>
    <row r="2212" spans="2:7">
      <c r="B2212" s="104"/>
      <c r="C2212"/>
      <c r="F2212" s="101"/>
      <c r="G2212" s="43"/>
    </row>
    <row r="2213" spans="2:7">
      <c r="B2213" s="104"/>
      <c r="C2213"/>
      <c r="F2213" s="101"/>
      <c r="G2213" s="43"/>
    </row>
    <row r="2214" spans="2:7">
      <c r="B2214" s="104"/>
      <c r="C2214"/>
      <c r="F2214" s="101"/>
      <c r="G2214" s="43"/>
    </row>
    <row r="2215" spans="2:7">
      <c r="B2215" s="104"/>
      <c r="C2215"/>
      <c r="F2215" s="101"/>
      <c r="G2215" s="43"/>
    </row>
    <row r="2216" spans="2:7">
      <c r="B2216" s="104"/>
      <c r="C2216"/>
      <c r="F2216" s="101"/>
      <c r="G2216" s="43"/>
    </row>
    <row r="2217" spans="2:7">
      <c r="B2217" s="104"/>
      <c r="C2217"/>
      <c r="F2217" s="101"/>
      <c r="G2217" s="43"/>
    </row>
    <row r="2218" spans="2:7">
      <c r="B2218" s="104"/>
      <c r="C2218"/>
      <c r="F2218" s="101"/>
      <c r="G2218" s="43"/>
    </row>
    <row r="2219" spans="2:7">
      <c r="B2219" s="104"/>
      <c r="C2219"/>
      <c r="F2219" s="101"/>
      <c r="G2219" s="43"/>
    </row>
    <row r="2220" spans="2:7">
      <c r="B2220" s="104"/>
      <c r="C2220"/>
      <c r="F2220" s="101"/>
      <c r="G2220" s="43"/>
    </row>
    <row r="2221" spans="2:7">
      <c r="B2221" s="104"/>
      <c r="C2221"/>
      <c r="F2221" s="101"/>
      <c r="G2221" s="43"/>
    </row>
    <row r="2222" spans="2:7">
      <c r="B2222" s="104"/>
      <c r="C2222"/>
      <c r="F2222" s="101"/>
      <c r="G2222" s="43"/>
    </row>
    <row r="2223" spans="2:7">
      <c r="B2223" s="104"/>
      <c r="C2223"/>
      <c r="F2223" s="101"/>
      <c r="G2223" s="43"/>
    </row>
    <row r="2224" spans="2:7">
      <c r="B2224" s="104"/>
      <c r="C2224"/>
      <c r="F2224" s="101"/>
      <c r="G2224" s="43"/>
    </row>
    <row r="2225" spans="2:7">
      <c r="B2225" s="104"/>
      <c r="C2225"/>
      <c r="F2225" s="101"/>
      <c r="G2225" s="43"/>
    </row>
    <row r="2226" spans="2:7">
      <c r="B2226" s="104"/>
      <c r="C2226"/>
      <c r="F2226" s="101"/>
      <c r="G2226" s="43"/>
    </row>
    <row r="2227" spans="2:7">
      <c r="B2227" s="104"/>
      <c r="C2227"/>
      <c r="F2227" s="101"/>
      <c r="G2227" s="43"/>
    </row>
    <row r="2228" spans="2:7">
      <c r="B2228" s="104"/>
      <c r="C2228"/>
      <c r="F2228" s="101"/>
      <c r="G2228" s="43"/>
    </row>
    <row r="2229" spans="2:7">
      <c r="B2229" s="104"/>
      <c r="C2229"/>
      <c r="F2229" s="101"/>
      <c r="G2229" s="43"/>
    </row>
    <row r="2230" spans="2:7">
      <c r="B2230" s="104"/>
      <c r="C2230"/>
      <c r="F2230" s="101"/>
      <c r="G2230" s="43"/>
    </row>
    <row r="2231" spans="2:7">
      <c r="B2231" s="104"/>
      <c r="C2231"/>
      <c r="F2231" s="101"/>
      <c r="G2231" s="43"/>
    </row>
    <row r="2232" spans="2:7">
      <c r="B2232" s="104"/>
      <c r="C2232"/>
      <c r="F2232" s="101"/>
      <c r="G2232" s="43"/>
    </row>
    <row r="2233" spans="2:7">
      <c r="B2233" s="104"/>
      <c r="C2233"/>
      <c r="F2233" s="101"/>
      <c r="G2233" s="43"/>
    </row>
    <row r="2234" spans="2:7">
      <c r="B2234" s="104"/>
      <c r="C2234"/>
      <c r="F2234" s="101"/>
      <c r="G2234" s="43"/>
    </row>
    <row r="2235" spans="2:7">
      <c r="B2235" s="104"/>
      <c r="C2235"/>
      <c r="F2235" s="101"/>
      <c r="G2235" s="43"/>
    </row>
    <row r="2236" spans="2:7">
      <c r="B2236" s="104"/>
      <c r="C2236"/>
      <c r="F2236" s="101"/>
      <c r="G2236" s="43"/>
    </row>
    <row r="2237" spans="2:7">
      <c r="B2237" s="104"/>
      <c r="C2237"/>
      <c r="F2237" s="101"/>
      <c r="G2237" s="43"/>
    </row>
    <row r="2238" spans="2:7">
      <c r="B2238" s="104"/>
      <c r="C2238"/>
      <c r="F2238" s="101"/>
      <c r="G2238" s="43"/>
    </row>
    <row r="2239" spans="2:7">
      <c r="B2239" s="104"/>
      <c r="C2239"/>
      <c r="F2239" s="101"/>
      <c r="G2239" s="43"/>
    </row>
    <row r="2240" spans="2:7">
      <c r="B2240" s="104"/>
      <c r="C2240"/>
      <c r="F2240" s="101"/>
      <c r="G2240" s="43"/>
    </row>
    <row r="2241" spans="2:7">
      <c r="B2241" s="104"/>
      <c r="C2241"/>
      <c r="F2241" s="101"/>
      <c r="G2241" s="43"/>
    </row>
    <row r="2242" spans="2:7">
      <c r="B2242" s="104"/>
      <c r="C2242"/>
      <c r="F2242" s="101"/>
      <c r="G2242" s="43"/>
    </row>
    <row r="2243" spans="2:7">
      <c r="B2243" s="104"/>
      <c r="C2243"/>
      <c r="F2243" s="101"/>
      <c r="G2243" s="43"/>
    </row>
    <row r="2244" spans="2:7">
      <c r="B2244" s="104"/>
      <c r="C2244"/>
      <c r="F2244" s="101"/>
      <c r="G2244" s="43"/>
    </row>
    <row r="2245" spans="2:7">
      <c r="B2245" s="104"/>
      <c r="C2245"/>
      <c r="F2245" s="101"/>
      <c r="G2245" s="43"/>
    </row>
    <row r="2246" spans="2:7">
      <c r="B2246" s="104"/>
      <c r="C2246"/>
      <c r="F2246" s="101"/>
      <c r="G2246" s="43"/>
    </row>
    <row r="2247" spans="2:7">
      <c r="B2247" s="104"/>
      <c r="C2247"/>
      <c r="F2247" s="101"/>
      <c r="G2247" s="43"/>
    </row>
    <row r="2248" spans="2:7">
      <c r="B2248" s="104"/>
      <c r="C2248"/>
      <c r="F2248" s="101"/>
      <c r="G2248" s="43"/>
    </row>
    <row r="2249" spans="2:7">
      <c r="B2249" s="104"/>
      <c r="C2249"/>
      <c r="F2249" s="101"/>
      <c r="G2249" s="43"/>
    </row>
    <row r="2250" spans="2:7">
      <c r="B2250" s="104"/>
      <c r="C2250"/>
      <c r="F2250" s="101"/>
      <c r="G2250" s="43"/>
    </row>
    <row r="2251" spans="2:7">
      <c r="B2251" s="104"/>
      <c r="C2251"/>
      <c r="F2251" s="101"/>
      <c r="G2251" s="43"/>
    </row>
    <row r="2252" spans="2:7">
      <c r="B2252" s="104"/>
      <c r="C2252"/>
      <c r="F2252" s="101"/>
      <c r="G2252" s="43"/>
    </row>
    <row r="2253" spans="2:7">
      <c r="B2253" s="104"/>
      <c r="C2253"/>
      <c r="F2253" s="101"/>
      <c r="G2253" s="43"/>
    </row>
    <row r="2254" spans="2:7">
      <c r="B2254" s="104"/>
      <c r="C2254"/>
      <c r="F2254" s="101"/>
      <c r="G2254" s="43"/>
    </row>
    <row r="2255" spans="2:7">
      <c r="B2255" s="104"/>
      <c r="C2255"/>
      <c r="F2255" s="101"/>
      <c r="G2255" s="43"/>
    </row>
    <row r="2256" spans="2:7">
      <c r="B2256" s="104"/>
      <c r="C2256"/>
      <c r="F2256" s="101"/>
      <c r="G2256" s="43"/>
    </row>
    <row r="2257" spans="2:7">
      <c r="B2257" s="104"/>
      <c r="C2257"/>
      <c r="F2257" s="101"/>
      <c r="G2257" s="43"/>
    </row>
    <row r="2258" spans="2:7">
      <c r="B2258" s="104"/>
      <c r="C2258"/>
      <c r="F2258" s="101"/>
      <c r="G2258" s="43"/>
    </row>
    <row r="2259" spans="2:7">
      <c r="B2259" s="104"/>
      <c r="C2259"/>
      <c r="F2259" s="101"/>
      <c r="G2259" s="43"/>
    </row>
    <row r="2260" spans="2:7">
      <c r="B2260" s="104"/>
      <c r="C2260"/>
      <c r="F2260" s="101"/>
      <c r="G2260" s="43"/>
    </row>
    <row r="2261" spans="2:7">
      <c r="B2261" s="104"/>
      <c r="C2261"/>
      <c r="F2261" s="101"/>
      <c r="G2261" s="43"/>
    </row>
    <row r="2262" spans="2:7">
      <c r="B2262" s="104"/>
      <c r="C2262"/>
      <c r="F2262" s="101"/>
      <c r="G2262" s="43"/>
    </row>
    <row r="2263" spans="2:7">
      <c r="B2263" s="104"/>
      <c r="C2263"/>
      <c r="F2263" s="101"/>
      <c r="G2263" s="43"/>
    </row>
    <row r="2264" spans="2:7">
      <c r="B2264" s="104"/>
      <c r="C2264"/>
      <c r="F2264" s="101"/>
      <c r="G2264" s="43"/>
    </row>
    <row r="2265" spans="2:7">
      <c r="B2265" s="104"/>
      <c r="C2265"/>
      <c r="F2265" s="101"/>
      <c r="G2265" s="43"/>
    </row>
    <row r="2266" spans="2:7">
      <c r="B2266" s="104"/>
      <c r="C2266"/>
      <c r="F2266" s="101"/>
      <c r="G2266" s="43"/>
    </row>
    <row r="2267" spans="2:7">
      <c r="B2267" s="104"/>
      <c r="C2267"/>
      <c r="F2267" s="101"/>
      <c r="G2267" s="43"/>
    </row>
    <row r="2268" spans="2:7">
      <c r="B2268" s="104"/>
      <c r="C2268"/>
      <c r="F2268" s="101"/>
      <c r="G2268" s="43"/>
    </row>
    <row r="2269" spans="2:7">
      <c r="B2269" s="104"/>
      <c r="C2269"/>
      <c r="F2269" s="101"/>
      <c r="G2269" s="43"/>
    </row>
    <row r="2270" spans="2:7">
      <c r="B2270" s="104"/>
      <c r="C2270"/>
      <c r="F2270" s="101"/>
      <c r="G2270" s="43"/>
    </row>
    <row r="2271" spans="2:7">
      <c r="B2271" s="104"/>
      <c r="C2271"/>
      <c r="F2271" s="101"/>
      <c r="G2271" s="43"/>
    </row>
    <row r="2272" spans="2:7">
      <c r="B2272" s="104"/>
      <c r="C2272"/>
      <c r="F2272" s="101"/>
      <c r="G2272" s="43"/>
    </row>
    <row r="2273" spans="2:7">
      <c r="B2273" s="104"/>
      <c r="C2273"/>
      <c r="F2273" s="101"/>
      <c r="G2273" s="43"/>
    </row>
    <row r="2274" spans="2:7">
      <c r="B2274" s="104"/>
      <c r="C2274"/>
      <c r="F2274" s="101"/>
      <c r="G2274" s="43"/>
    </row>
    <row r="2275" spans="2:7">
      <c r="B2275" s="104"/>
      <c r="C2275"/>
      <c r="F2275" s="101"/>
      <c r="G2275" s="43"/>
    </row>
    <row r="2276" spans="2:7">
      <c r="B2276" s="104"/>
      <c r="C2276"/>
      <c r="F2276" s="101"/>
      <c r="G2276" s="43"/>
    </row>
    <row r="2277" spans="2:7">
      <c r="B2277" s="104"/>
      <c r="C2277"/>
      <c r="F2277" s="101"/>
      <c r="G2277" s="43"/>
    </row>
    <row r="2278" spans="2:7">
      <c r="B2278" s="104"/>
      <c r="C2278"/>
      <c r="F2278" s="101"/>
      <c r="G2278" s="43"/>
    </row>
    <row r="2279" spans="2:7">
      <c r="B2279" s="104"/>
      <c r="C2279"/>
      <c r="F2279" s="101"/>
      <c r="G2279" s="43"/>
    </row>
    <row r="2280" spans="2:7">
      <c r="B2280" s="104"/>
      <c r="C2280"/>
      <c r="F2280" s="101"/>
      <c r="G2280" s="43"/>
    </row>
    <row r="2281" spans="2:7">
      <c r="B2281" s="104"/>
      <c r="C2281"/>
      <c r="F2281" s="101"/>
      <c r="G2281" s="43"/>
    </row>
    <row r="2282" spans="2:7">
      <c r="B2282" s="104"/>
      <c r="C2282"/>
      <c r="F2282" s="101"/>
      <c r="G2282" s="43"/>
    </row>
    <row r="2283" spans="2:7">
      <c r="B2283" s="104"/>
      <c r="C2283"/>
      <c r="F2283" s="101"/>
      <c r="G2283" s="43"/>
    </row>
    <row r="2284" spans="2:7">
      <c r="B2284" s="104"/>
      <c r="C2284"/>
      <c r="F2284" s="101"/>
      <c r="G2284" s="43"/>
    </row>
    <row r="2285" spans="2:7">
      <c r="B2285" s="104"/>
      <c r="C2285"/>
      <c r="F2285" s="101"/>
      <c r="G2285" s="43"/>
    </row>
    <row r="2286" spans="2:7">
      <c r="B2286" s="104"/>
      <c r="C2286"/>
      <c r="F2286" s="101"/>
      <c r="G2286" s="43"/>
    </row>
    <row r="2287" spans="2:7">
      <c r="B2287" s="104"/>
      <c r="C2287"/>
      <c r="F2287" s="101"/>
      <c r="G2287" s="43"/>
    </row>
    <row r="2288" spans="2:7">
      <c r="B2288" s="104"/>
      <c r="C2288"/>
      <c r="F2288" s="101"/>
      <c r="G2288" s="43"/>
    </row>
    <row r="2289" spans="2:7">
      <c r="B2289" s="104"/>
      <c r="C2289"/>
      <c r="F2289" s="101"/>
      <c r="G2289" s="43"/>
    </row>
    <row r="2290" spans="2:7">
      <c r="B2290" s="104"/>
      <c r="C2290"/>
      <c r="F2290" s="101"/>
      <c r="G2290" s="43"/>
    </row>
    <row r="2291" spans="2:7">
      <c r="B2291" s="104"/>
      <c r="C2291"/>
      <c r="F2291" s="101"/>
      <c r="G2291" s="43"/>
    </row>
    <row r="2292" spans="2:7">
      <c r="B2292" s="104"/>
      <c r="C2292"/>
      <c r="F2292" s="101"/>
      <c r="G2292" s="43"/>
    </row>
    <row r="2293" spans="2:7">
      <c r="B2293" s="104"/>
      <c r="C2293"/>
      <c r="F2293" s="101"/>
      <c r="G2293" s="43"/>
    </row>
    <row r="2294" spans="2:7">
      <c r="B2294" s="104"/>
      <c r="C2294"/>
      <c r="F2294" s="101"/>
      <c r="G2294" s="43"/>
    </row>
    <row r="2295" spans="2:7">
      <c r="B2295" s="104"/>
      <c r="C2295"/>
      <c r="F2295" s="101"/>
      <c r="G2295" s="43"/>
    </row>
    <row r="2296" spans="2:7">
      <c r="B2296" s="104"/>
      <c r="C2296"/>
      <c r="F2296" s="101"/>
      <c r="G2296" s="43"/>
    </row>
    <row r="2297" spans="2:7">
      <c r="B2297" s="104"/>
      <c r="C2297"/>
      <c r="F2297" s="101"/>
      <c r="G2297" s="43"/>
    </row>
    <row r="2298" spans="2:7">
      <c r="B2298" s="104"/>
      <c r="C2298"/>
      <c r="F2298" s="101"/>
      <c r="G2298" s="43"/>
    </row>
    <row r="2299" spans="2:7">
      <c r="B2299" s="104"/>
      <c r="C2299"/>
      <c r="F2299" s="101"/>
      <c r="G2299" s="43"/>
    </row>
    <row r="2300" spans="2:7">
      <c r="B2300" s="104"/>
      <c r="C2300"/>
      <c r="F2300" s="101"/>
      <c r="G2300" s="43"/>
    </row>
    <row r="2301" spans="2:7">
      <c r="B2301" s="104"/>
      <c r="C2301"/>
      <c r="F2301" s="101"/>
      <c r="G2301" s="43"/>
    </row>
    <row r="2302" spans="2:7">
      <c r="B2302" s="104"/>
      <c r="C2302"/>
      <c r="F2302" s="101"/>
      <c r="G2302" s="43"/>
    </row>
    <row r="2303" spans="2:7">
      <c r="B2303" s="104"/>
      <c r="C2303"/>
      <c r="F2303" s="101"/>
      <c r="G2303" s="43"/>
    </row>
    <row r="2304" spans="2:7">
      <c r="B2304" s="104"/>
      <c r="C2304"/>
      <c r="F2304" s="101"/>
      <c r="G2304" s="43"/>
    </row>
    <row r="2305" spans="2:7">
      <c r="B2305" s="104"/>
      <c r="C2305"/>
      <c r="F2305" s="101"/>
      <c r="G2305" s="43"/>
    </row>
    <row r="2306" spans="2:7">
      <c r="B2306" s="104"/>
      <c r="C2306"/>
      <c r="F2306" s="101"/>
      <c r="G2306" s="43"/>
    </row>
    <row r="2307" spans="2:7">
      <c r="B2307" s="104"/>
      <c r="C2307"/>
      <c r="F2307" s="101"/>
      <c r="G2307" s="43"/>
    </row>
    <row r="2308" spans="2:7">
      <c r="B2308" s="104"/>
      <c r="C2308"/>
      <c r="F2308" s="101"/>
      <c r="G2308" s="43"/>
    </row>
    <row r="2309" spans="2:7">
      <c r="B2309" s="104"/>
      <c r="C2309"/>
      <c r="F2309" s="101"/>
      <c r="G2309" s="43"/>
    </row>
    <row r="2310" spans="2:7">
      <c r="B2310" s="104"/>
      <c r="C2310"/>
      <c r="F2310" s="101"/>
      <c r="G2310" s="43"/>
    </row>
    <row r="2311" spans="2:7">
      <c r="B2311" s="104"/>
      <c r="C2311"/>
      <c r="F2311" s="101"/>
      <c r="G2311" s="43"/>
    </row>
    <row r="2312" spans="2:7">
      <c r="B2312" s="104"/>
      <c r="C2312"/>
      <c r="F2312" s="101"/>
      <c r="G2312" s="43"/>
    </row>
    <row r="2313" spans="2:7">
      <c r="B2313" s="104"/>
      <c r="C2313"/>
      <c r="F2313" s="101"/>
      <c r="G2313" s="43"/>
    </row>
    <row r="2314" spans="2:7">
      <c r="B2314" s="104"/>
      <c r="C2314"/>
      <c r="F2314" s="101"/>
      <c r="G2314" s="43"/>
    </row>
    <row r="2315" spans="2:7">
      <c r="B2315" s="104"/>
      <c r="C2315"/>
      <c r="F2315" s="101"/>
      <c r="G2315" s="43"/>
    </row>
    <row r="2316" spans="2:7">
      <c r="B2316" s="104"/>
      <c r="C2316"/>
      <c r="F2316" s="101"/>
      <c r="G2316" s="43"/>
    </row>
    <row r="2317" spans="2:7">
      <c r="B2317" s="104"/>
      <c r="C2317"/>
      <c r="F2317" s="101"/>
      <c r="G2317" s="43"/>
    </row>
    <row r="2318" spans="2:7">
      <c r="B2318" s="104"/>
      <c r="C2318"/>
      <c r="F2318" s="101"/>
      <c r="G2318" s="43"/>
    </row>
    <row r="2319" spans="2:7">
      <c r="B2319" s="104"/>
      <c r="C2319"/>
      <c r="F2319" s="101"/>
      <c r="G2319" s="43"/>
    </row>
    <row r="2320" spans="2:7">
      <c r="B2320" s="104"/>
      <c r="C2320"/>
      <c r="F2320" s="101"/>
      <c r="G2320" s="43"/>
    </row>
    <row r="2321" spans="2:7">
      <c r="B2321" s="104"/>
      <c r="C2321"/>
      <c r="F2321" s="101"/>
      <c r="G2321" s="43"/>
    </row>
    <row r="2322" spans="2:7">
      <c r="B2322" s="104"/>
      <c r="C2322"/>
      <c r="F2322" s="101"/>
      <c r="G2322" s="43"/>
    </row>
    <row r="2323" spans="2:7">
      <c r="B2323" s="104"/>
      <c r="C2323"/>
      <c r="F2323" s="101"/>
      <c r="G2323" s="43"/>
    </row>
    <row r="2324" spans="2:7">
      <c r="B2324" s="104"/>
      <c r="C2324"/>
      <c r="F2324" s="101"/>
      <c r="G2324" s="43"/>
    </row>
    <row r="2325" spans="2:7">
      <c r="B2325" s="104"/>
      <c r="C2325"/>
      <c r="F2325" s="101"/>
      <c r="G2325" s="43"/>
    </row>
    <row r="2326" spans="2:7">
      <c r="B2326" s="104"/>
      <c r="C2326"/>
      <c r="F2326" s="101"/>
      <c r="G2326" s="43"/>
    </row>
    <row r="2327" spans="2:7">
      <c r="B2327" s="104"/>
      <c r="C2327"/>
      <c r="F2327" s="101"/>
      <c r="G2327" s="43"/>
    </row>
    <row r="2328" spans="2:7">
      <c r="B2328" s="104"/>
      <c r="C2328"/>
      <c r="F2328" s="101"/>
      <c r="G2328" s="43"/>
    </row>
    <row r="2329" spans="2:7">
      <c r="B2329" s="104"/>
      <c r="C2329"/>
      <c r="F2329" s="101"/>
      <c r="G2329" s="43"/>
    </row>
    <row r="2330" spans="2:7">
      <c r="B2330" s="104"/>
      <c r="C2330"/>
      <c r="F2330" s="101"/>
      <c r="G2330" s="43"/>
    </row>
    <row r="2331" spans="2:7">
      <c r="B2331" s="104"/>
      <c r="C2331"/>
      <c r="F2331" s="101"/>
      <c r="G2331" s="43"/>
    </row>
    <row r="2332" spans="2:7">
      <c r="B2332" s="104"/>
      <c r="C2332"/>
      <c r="F2332" s="101"/>
      <c r="G2332" s="43"/>
    </row>
    <row r="2333" spans="2:7">
      <c r="B2333" s="104"/>
      <c r="C2333"/>
      <c r="F2333" s="101"/>
      <c r="G2333" s="43"/>
    </row>
    <row r="2334" spans="2:7">
      <c r="B2334" s="104"/>
      <c r="C2334"/>
      <c r="F2334" s="101"/>
      <c r="G2334" s="43"/>
    </row>
    <row r="2335" spans="2:7">
      <c r="B2335" s="104"/>
      <c r="C2335"/>
      <c r="F2335" s="101"/>
      <c r="G2335" s="43"/>
    </row>
    <row r="2336" spans="2:7">
      <c r="B2336" s="104"/>
      <c r="C2336"/>
      <c r="F2336" s="101"/>
      <c r="G2336" s="43"/>
    </row>
    <row r="2337" spans="2:7">
      <c r="B2337" s="104"/>
      <c r="C2337"/>
      <c r="F2337" s="101"/>
      <c r="G2337" s="43"/>
    </row>
    <row r="2338" spans="2:7">
      <c r="B2338" s="104"/>
      <c r="C2338"/>
      <c r="F2338" s="101"/>
      <c r="G2338" s="43"/>
    </row>
    <row r="2339" spans="2:7">
      <c r="B2339" s="104"/>
      <c r="C2339"/>
      <c r="F2339" s="101"/>
      <c r="G2339" s="43"/>
    </row>
    <row r="2340" spans="2:7">
      <c r="B2340" s="104"/>
      <c r="C2340"/>
      <c r="F2340" s="101"/>
      <c r="G2340" s="43"/>
    </row>
    <row r="2341" spans="2:7">
      <c r="B2341" s="104"/>
      <c r="C2341"/>
      <c r="F2341" s="101"/>
      <c r="G2341" s="43"/>
    </row>
    <row r="2342" spans="2:7">
      <c r="B2342" s="104"/>
      <c r="C2342"/>
      <c r="F2342" s="101"/>
      <c r="G2342" s="43"/>
    </row>
    <row r="2343" spans="2:7">
      <c r="B2343" s="104"/>
      <c r="C2343"/>
      <c r="F2343" s="101"/>
      <c r="G2343" s="43"/>
    </row>
    <row r="2344" spans="2:7">
      <c r="B2344" s="104"/>
      <c r="C2344"/>
      <c r="F2344" s="101"/>
      <c r="G2344" s="43"/>
    </row>
    <row r="2345" spans="2:7">
      <c r="B2345" s="104"/>
      <c r="C2345"/>
      <c r="F2345" s="101"/>
      <c r="G2345" s="43"/>
    </row>
    <row r="2346" spans="2:7">
      <c r="B2346" s="104"/>
      <c r="C2346"/>
      <c r="F2346" s="101"/>
      <c r="G2346" s="43"/>
    </row>
    <row r="2347" spans="2:7">
      <c r="B2347" s="104"/>
      <c r="C2347"/>
      <c r="F2347" s="101"/>
      <c r="G2347" s="43"/>
    </row>
    <row r="2348" spans="2:7">
      <c r="B2348" s="104"/>
      <c r="C2348"/>
      <c r="F2348" s="101"/>
      <c r="G2348" s="43"/>
    </row>
    <row r="2349" spans="2:7">
      <c r="B2349" s="104"/>
      <c r="C2349"/>
      <c r="F2349" s="101"/>
      <c r="G2349" s="43"/>
    </row>
    <row r="2350" spans="2:7">
      <c r="B2350" s="104"/>
      <c r="C2350"/>
      <c r="F2350" s="101"/>
      <c r="G2350" s="43"/>
    </row>
    <row r="2351" spans="2:7">
      <c r="B2351" s="104"/>
      <c r="C2351"/>
      <c r="F2351" s="101"/>
      <c r="G2351" s="43"/>
    </row>
    <row r="2352" spans="2:7">
      <c r="B2352" s="104"/>
      <c r="C2352"/>
      <c r="F2352" s="101"/>
      <c r="G2352" s="43"/>
    </row>
    <row r="2353" spans="2:7">
      <c r="B2353" s="104"/>
      <c r="C2353"/>
      <c r="F2353" s="101"/>
      <c r="G2353" s="43"/>
    </row>
    <row r="2354" spans="2:7">
      <c r="B2354" s="104"/>
      <c r="C2354"/>
      <c r="F2354" s="101"/>
      <c r="G2354" s="43"/>
    </row>
    <row r="2355" spans="2:7">
      <c r="B2355" s="104"/>
      <c r="C2355"/>
      <c r="F2355" s="101"/>
      <c r="G2355" s="43"/>
    </row>
    <row r="2356" spans="2:7">
      <c r="B2356" s="104"/>
      <c r="C2356"/>
      <c r="F2356" s="101"/>
      <c r="G2356" s="43"/>
    </row>
    <row r="2357" spans="2:7">
      <c r="B2357" s="104"/>
      <c r="C2357"/>
      <c r="F2357" s="101"/>
      <c r="G2357" s="43"/>
    </row>
    <row r="2358" spans="2:7">
      <c r="B2358" s="104"/>
      <c r="C2358"/>
      <c r="F2358" s="101"/>
      <c r="G2358" s="43"/>
    </row>
    <row r="2359" spans="2:7">
      <c r="B2359" s="104"/>
      <c r="C2359"/>
      <c r="F2359" s="101"/>
      <c r="G2359" s="43"/>
    </row>
    <row r="2360" spans="2:7">
      <c r="B2360" s="104"/>
      <c r="C2360"/>
      <c r="F2360" s="101"/>
      <c r="G2360" s="43"/>
    </row>
    <row r="2361" spans="2:7">
      <c r="B2361" s="104"/>
      <c r="C2361"/>
      <c r="F2361" s="101"/>
      <c r="G2361" s="43"/>
    </row>
    <row r="2362" spans="2:7">
      <c r="B2362" s="104"/>
      <c r="C2362"/>
      <c r="F2362" s="101"/>
      <c r="G2362" s="43"/>
    </row>
    <row r="2363" spans="2:7">
      <c r="B2363" s="104"/>
      <c r="C2363"/>
      <c r="F2363" s="101"/>
      <c r="G2363" s="43"/>
    </row>
    <row r="2364" spans="2:7">
      <c r="B2364" s="104"/>
      <c r="C2364"/>
      <c r="F2364" s="101"/>
      <c r="G2364" s="43"/>
    </row>
    <row r="2365" spans="2:7">
      <c r="B2365" s="104"/>
      <c r="C2365"/>
      <c r="F2365" s="101"/>
      <c r="G2365" s="43"/>
    </row>
    <row r="2366" spans="2:7">
      <c r="B2366" s="104"/>
      <c r="C2366"/>
      <c r="F2366" s="101"/>
      <c r="G2366" s="43"/>
    </row>
    <row r="2367" spans="2:7">
      <c r="B2367" s="104"/>
      <c r="C2367"/>
      <c r="F2367" s="101"/>
      <c r="G2367" s="43"/>
    </row>
    <row r="2368" spans="2:7">
      <c r="B2368" s="104"/>
      <c r="C2368"/>
      <c r="F2368" s="101"/>
      <c r="G2368" s="43"/>
    </row>
    <row r="2369" spans="2:7">
      <c r="B2369" s="104"/>
      <c r="C2369"/>
      <c r="F2369" s="101"/>
      <c r="G2369" s="43"/>
    </row>
    <row r="2370" spans="2:7">
      <c r="B2370" s="104"/>
      <c r="C2370"/>
      <c r="F2370" s="101"/>
      <c r="G2370" s="43"/>
    </row>
    <row r="2371" spans="2:7">
      <c r="B2371" s="104"/>
      <c r="C2371"/>
      <c r="F2371" s="101"/>
      <c r="G2371" s="43"/>
    </row>
    <row r="2372" spans="2:7">
      <c r="B2372" s="104"/>
      <c r="C2372"/>
      <c r="F2372" s="101"/>
      <c r="G2372" s="43"/>
    </row>
    <row r="2373" spans="2:7">
      <c r="B2373" s="104"/>
      <c r="C2373"/>
      <c r="F2373" s="101"/>
      <c r="G2373" s="43"/>
    </row>
    <row r="2374" spans="2:7">
      <c r="B2374" s="104"/>
      <c r="C2374"/>
      <c r="F2374" s="101"/>
      <c r="G2374" s="43"/>
    </row>
    <row r="2375" spans="2:7">
      <c r="B2375" s="104"/>
      <c r="C2375"/>
      <c r="F2375" s="101"/>
      <c r="G2375" s="43"/>
    </row>
    <row r="2376" spans="2:7">
      <c r="B2376" s="104"/>
      <c r="C2376"/>
      <c r="F2376" s="101"/>
      <c r="G2376" s="43"/>
    </row>
    <row r="2377" spans="2:7">
      <c r="B2377" s="104"/>
      <c r="C2377"/>
      <c r="F2377" s="101"/>
      <c r="G2377" s="43"/>
    </row>
    <row r="2378" spans="2:7">
      <c r="B2378" s="104"/>
      <c r="C2378"/>
      <c r="F2378" s="101"/>
      <c r="G2378" s="43"/>
    </row>
    <row r="2379" spans="2:7">
      <c r="B2379" s="104"/>
      <c r="C2379"/>
      <c r="F2379" s="101"/>
      <c r="G2379" s="43"/>
    </row>
    <row r="2380" spans="2:7">
      <c r="B2380" s="104"/>
      <c r="C2380"/>
      <c r="F2380" s="101"/>
      <c r="G2380" s="43"/>
    </row>
    <row r="2381" spans="2:7">
      <c r="B2381" s="104"/>
      <c r="C2381"/>
      <c r="F2381" s="101"/>
      <c r="G2381" s="43"/>
    </row>
    <row r="2382" spans="2:7">
      <c r="B2382" s="104"/>
      <c r="C2382"/>
      <c r="F2382" s="101"/>
      <c r="G2382" s="43"/>
    </row>
    <row r="2383" spans="2:7">
      <c r="B2383" s="104"/>
      <c r="C2383"/>
      <c r="F2383" s="101"/>
      <c r="G2383" s="43"/>
    </row>
    <row r="2384" spans="2:7">
      <c r="B2384" s="104"/>
      <c r="C2384"/>
      <c r="F2384" s="101"/>
      <c r="G2384" s="43"/>
    </row>
    <row r="2385" spans="2:7">
      <c r="B2385" s="104"/>
      <c r="C2385"/>
      <c r="F2385" s="101"/>
      <c r="G2385" s="43"/>
    </row>
    <row r="2386" spans="2:7">
      <c r="B2386" s="104"/>
      <c r="C2386"/>
      <c r="F2386" s="101"/>
      <c r="G2386" s="43"/>
    </row>
    <row r="2387" spans="2:7">
      <c r="B2387" s="104"/>
      <c r="C2387"/>
      <c r="F2387" s="101"/>
      <c r="G2387" s="43"/>
    </row>
    <row r="2388" spans="2:7">
      <c r="B2388" s="104"/>
      <c r="C2388"/>
      <c r="F2388" s="101"/>
      <c r="G2388" s="43"/>
    </row>
    <row r="2389" spans="2:7">
      <c r="B2389" s="104"/>
      <c r="C2389"/>
      <c r="F2389" s="101"/>
      <c r="G2389" s="43"/>
    </row>
    <row r="2390" spans="2:7">
      <c r="B2390" s="104"/>
      <c r="C2390"/>
      <c r="F2390" s="101"/>
      <c r="G2390" s="43"/>
    </row>
    <row r="2391" spans="2:7">
      <c r="B2391" s="104"/>
      <c r="C2391"/>
      <c r="F2391" s="101"/>
      <c r="G2391" s="43"/>
    </row>
    <row r="2392" spans="2:7">
      <c r="B2392" s="104"/>
      <c r="C2392"/>
      <c r="F2392" s="101"/>
      <c r="G2392" s="43"/>
    </row>
    <row r="2393" spans="2:7">
      <c r="B2393" s="104"/>
      <c r="C2393"/>
      <c r="F2393" s="101"/>
      <c r="G2393" s="43"/>
    </row>
    <row r="2394" spans="2:7">
      <c r="B2394" s="104"/>
      <c r="C2394"/>
      <c r="F2394" s="101"/>
      <c r="G2394" s="43"/>
    </row>
    <row r="2395" spans="2:7">
      <c r="B2395" s="104"/>
      <c r="C2395"/>
      <c r="F2395" s="101"/>
      <c r="G2395" s="43"/>
    </row>
    <row r="2396" spans="2:7">
      <c r="B2396" s="104"/>
      <c r="C2396"/>
      <c r="F2396" s="101"/>
      <c r="G2396" s="43"/>
    </row>
    <row r="2397" spans="2:7">
      <c r="B2397" s="104"/>
      <c r="C2397"/>
      <c r="F2397" s="101"/>
      <c r="G2397" s="43"/>
    </row>
    <row r="2398" spans="2:7">
      <c r="B2398" s="104"/>
      <c r="C2398"/>
      <c r="F2398" s="101"/>
      <c r="G2398" s="43"/>
    </row>
    <row r="2399" spans="2:7">
      <c r="B2399" s="104"/>
      <c r="C2399"/>
      <c r="F2399" s="101"/>
      <c r="G2399" s="43"/>
    </row>
    <row r="2400" spans="2:7">
      <c r="B2400" s="104"/>
      <c r="C2400"/>
      <c r="F2400" s="101"/>
      <c r="G2400" s="43"/>
    </row>
    <row r="2401" spans="2:7">
      <c r="B2401" s="104"/>
      <c r="C2401"/>
      <c r="F2401" s="101"/>
      <c r="G2401" s="43"/>
    </row>
    <row r="2402" spans="2:7">
      <c r="B2402" s="104"/>
      <c r="C2402"/>
      <c r="F2402" s="101"/>
      <c r="G2402" s="43"/>
    </row>
    <row r="2403" spans="2:7">
      <c r="B2403" s="104"/>
      <c r="C2403"/>
      <c r="F2403" s="101"/>
      <c r="G2403" s="43"/>
    </row>
    <row r="2404" spans="2:7">
      <c r="B2404" s="104"/>
      <c r="C2404"/>
      <c r="F2404" s="101"/>
      <c r="G2404" s="43"/>
    </row>
    <row r="2405" spans="2:7">
      <c r="B2405" s="104"/>
      <c r="C2405"/>
      <c r="F2405" s="101"/>
      <c r="G2405" s="43"/>
    </row>
    <row r="2406" spans="2:7">
      <c r="B2406" s="104"/>
      <c r="C2406"/>
      <c r="F2406" s="101"/>
      <c r="G2406" s="43"/>
    </row>
    <row r="2407" spans="2:7">
      <c r="B2407" s="104"/>
      <c r="C2407"/>
      <c r="F2407" s="101"/>
      <c r="G2407" s="43"/>
    </row>
    <row r="2408" spans="2:7">
      <c r="B2408" s="104"/>
      <c r="C2408"/>
      <c r="F2408" s="101"/>
      <c r="G2408" s="43"/>
    </row>
    <row r="2409" spans="2:7">
      <c r="B2409" s="104"/>
      <c r="C2409"/>
      <c r="F2409" s="101"/>
      <c r="G2409" s="43"/>
    </row>
    <row r="2410" spans="2:7">
      <c r="B2410" s="104"/>
      <c r="C2410"/>
      <c r="F2410" s="101"/>
      <c r="G2410" s="43"/>
    </row>
    <row r="2411" spans="2:7">
      <c r="B2411" s="104"/>
      <c r="C2411"/>
      <c r="F2411" s="101"/>
      <c r="G2411" s="43"/>
    </row>
    <row r="2412" spans="2:7">
      <c r="B2412" s="104"/>
      <c r="C2412"/>
      <c r="F2412" s="101"/>
      <c r="G2412" s="43"/>
    </row>
    <row r="2413" spans="2:7">
      <c r="B2413" s="104"/>
      <c r="C2413"/>
      <c r="F2413" s="101"/>
      <c r="G2413" s="43"/>
    </row>
    <row r="2414" spans="2:7">
      <c r="B2414" s="104"/>
      <c r="C2414"/>
      <c r="F2414" s="101"/>
      <c r="G2414" s="43"/>
    </row>
    <row r="2415" spans="2:7">
      <c r="B2415" s="104"/>
      <c r="C2415"/>
      <c r="F2415" s="101"/>
      <c r="G2415" s="43"/>
    </row>
    <row r="2416" spans="2:7">
      <c r="B2416" s="104"/>
      <c r="C2416"/>
      <c r="F2416" s="101"/>
      <c r="G2416" s="43"/>
    </row>
    <row r="2417" spans="2:7">
      <c r="B2417" s="104"/>
      <c r="C2417"/>
      <c r="F2417" s="101"/>
      <c r="G2417" s="43"/>
    </row>
    <row r="2418" spans="2:7">
      <c r="B2418" s="104"/>
      <c r="C2418"/>
      <c r="F2418" s="101"/>
      <c r="G2418" s="43"/>
    </row>
    <row r="2419" spans="2:7">
      <c r="B2419" s="104"/>
      <c r="C2419"/>
      <c r="F2419" s="101"/>
      <c r="G2419" s="43"/>
    </row>
    <row r="2420" spans="2:7">
      <c r="B2420" s="104"/>
      <c r="C2420"/>
      <c r="F2420" s="101"/>
      <c r="G2420" s="43"/>
    </row>
    <row r="2421" spans="2:7">
      <c r="B2421" s="104"/>
      <c r="C2421"/>
      <c r="F2421" s="101"/>
      <c r="G2421" s="43"/>
    </row>
    <row r="2422" spans="2:7">
      <c r="B2422" s="104"/>
      <c r="C2422"/>
      <c r="F2422" s="101"/>
      <c r="G2422" s="43"/>
    </row>
    <row r="2423" spans="2:7">
      <c r="B2423" s="104"/>
      <c r="C2423"/>
      <c r="F2423" s="101"/>
      <c r="G2423" s="43"/>
    </row>
    <row r="2424" spans="2:7">
      <c r="B2424" s="104"/>
      <c r="C2424"/>
      <c r="F2424" s="101"/>
      <c r="G2424" s="43"/>
    </row>
    <row r="2425" spans="2:7">
      <c r="B2425" s="104"/>
      <c r="C2425"/>
      <c r="F2425" s="101"/>
      <c r="G2425" s="43"/>
    </row>
    <row r="2426" spans="2:7">
      <c r="B2426" s="104"/>
      <c r="C2426"/>
      <c r="F2426" s="101"/>
      <c r="G2426" s="43"/>
    </row>
    <row r="2427" spans="2:7">
      <c r="B2427" s="104"/>
      <c r="C2427"/>
      <c r="F2427" s="101"/>
      <c r="G2427" s="43"/>
    </row>
    <row r="2428" spans="2:7">
      <c r="B2428" s="104"/>
      <c r="C2428"/>
      <c r="F2428" s="101"/>
      <c r="G2428" s="43"/>
    </row>
    <row r="2429" spans="2:7">
      <c r="B2429" s="104"/>
      <c r="C2429"/>
      <c r="F2429" s="101"/>
      <c r="G2429" s="43"/>
    </row>
    <row r="2430" spans="2:7">
      <c r="B2430" s="104"/>
      <c r="C2430"/>
      <c r="F2430" s="101"/>
      <c r="G2430" s="43"/>
    </row>
    <row r="2431" spans="2:7">
      <c r="B2431" s="104"/>
      <c r="C2431"/>
      <c r="F2431" s="101"/>
      <c r="G2431" s="43"/>
    </row>
    <row r="2432" spans="2:7">
      <c r="B2432" s="104"/>
      <c r="C2432"/>
      <c r="F2432" s="101"/>
      <c r="G2432" s="43"/>
    </row>
    <row r="2433" spans="2:7">
      <c r="B2433" s="104"/>
      <c r="C2433"/>
      <c r="F2433" s="101"/>
      <c r="G2433" s="43"/>
    </row>
    <row r="2434" spans="2:7">
      <c r="B2434" s="104"/>
      <c r="C2434"/>
      <c r="F2434" s="101"/>
      <c r="G2434" s="43"/>
    </row>
    <row r="2435" spans="2:7">
      <c r="B2435" s="104"/>
      <c r="C2435"/>
      <c r="F2435" s="101"/>
      <c r="G2435" s="43"/>
    </row>
    <row r="2436" spans="2:7">
      <c r="B2436" s="104"/>
      <c r="C2436"/>
      <c r="F2436" s="101"/>
      <c r="G2436" s="43"/>
    </row>
    <row r="2437" spans="2:7">
      <c r="B2437" s="104"/>
      <c r="C2437"/>
      <c r="F2437" s="101"/>
      <c r="G2437" s="43"/>
    </row>
    <row r="2438" spans="2:7">
      <c r="B2438" s="104"/>
      <c r="C2438"/>
      <c r="F2438" s="101"/>
      <c r="G2438" s="43"/>
    </row>
    <row r="2439" spans="2:7">
      <c r="B2439" s="104"/>
      <c r="C2439"/>
      <c r="F2439" s="101"/>
      <c r="G2439" s="43"/>
    </row>
    <row r="2440" spans="2:7">
      <c r="B2440" s="104"/>
      <c r="C2440"/>
      <c r="F2440" s="101"/>
      <c r="G2440" s="43"/>
    </row>
    <row r="2441" spans="2:7">
      <c r="B2441" s="104"/>
      <c r="C2441"/>
      <c r="F2441" s="101"/>
      <c r="G2441" s="43"/>
    </row>
    <row r="2442" spans="2:7">
      <c r="B2442" s="104"/>
      <c r="C2442"/>
      <c r="F2442" s="101"/>
      <c r="G2442" s="43"/>
    </row>
    <row r="2443" spans="2:7">
      <c r="B2443" s="104"/>
      <c r="C2443"/>
      <c r="F2443" s="101"/>
      <c r="G2443" s="43"/>
    </row>
    <row r="2444" spans="2:7">
      <c r="B2444" s="104"/>
      <c r="C2444"/>
      <c r="F2444" s="101"/>
      <c r="G2444" s="43"/>
    </row>
    <row r="2445" spans="2:7">
      <c r="B2445" s="104"/>
      <c r="C2445"/>
      <c r="F2445" s="101"/>
      <c r="G2445" s="43"/>
    </row>
    <row r="2446" spans="2:7">
      <c r="B2446" s="104"/>
      <c r="C2446"/>
      <c r="F2446" s="101"/>
      <c r="G2446" s="43"/>
    </row>
    <row r="2447" spans="2:7">
      <c r="B2447" s="104"/>
      <c r="C2447"/>
      <c r="F2447" s="101"/>
      <c r="G2447" s="43"/>
    </row>
    <row r="2448" spans="2:7">
      <c r="B2448" s="104"/>
      <c r="C2448"/>
      <c r="F2448" s="101"/>
      <c r="G2448" s="43"/>
    </row>
    <row r="2449" spans="2:7">
      <c r="B2449" s="104"/>
      <c r="C2449"/>
      <c r="F2449" s="101"/>
      <c r="G2449" s="43"/>
    </row>
    <row r="2450" spans="2:7">
      <c r="B2450" s="104"/>
      <c r="C2450"/>
      <c r="F2450" s="101"/>
      <c r="G2450" s="43"/>
    </row>
    <row r="2451" spans="2:7">
      <c r="B2451" s="104"/>
      <c r="C2451"/>
      <c r="F2451" s="101"/>
      <c r="G2451" s="43"/>
    </row>
    <row r="2452" spans="2:7">
      <c r="B2452" s="104"/>
      <c r="C2452"/>
      <c r="F2452" s="101"/>
      <c r="G2452" s="43"/>
    </row>
    <row r="2453" spans="2:7">
      <c r="B2453" s="104"/>
      <c r="C2453"/>
      <c r="F2453" s="101"/>
      <c r="G2453" s="43"/>
    </row>
    <row r="2454" spans="2:7">
      <c r="B2454" s="104"/>
      <c r="C2454"/>
      <c r="F2454" s="101"/>
      <c r="G2454" s="43"/>
    </row>
    <row r="2455" spans="2:7">
      <c r="B2455" s="104"/>
      <c r="C2455"/>
      <c r="F2455" s="101"/>
      <c r="G2455" s="43"/>
    </row>
    <row r="2456" spans="2:7">
      <c r="B2456" s="104"/>
      <c r="C2456"/>
      <c r="F2456" s="101"/>
      <c r="G2456" s="43"/>
    </row>
    <row r="2457" spans="2:7">
      <c r="B2457" s="104"/>
      <c r="C2457"/>
      <c r="F2457" s="101"/>
      <c r="G2457" s="43"/>
    </row>
    <row r="2458" spans="2:7">
      <c r="B2458" s="104"/>
      <c r="C2458"/>
      <c r="F2458" s="101"/>
      <c r="G2458" s="43"/>
    </row>
    <row r="2459" spans="2:7">
      <c r="B2459" s="104"/>
      <c r="C2459"/>
      <c r="F2459" s="101"/>
      <c r="G2459" s="43"/>
    </row>
    <row r="2460" spans="2:7">
      <c r="B2460" s="104"/>
      <c r="C2460"/>
      <c r="F2460" s="101"/>
      <c r="G2460" s="43"/>
    </row>
    <row r="2461" spans="2:7">
      <c r="B2461" s="104"/>
      <c r="C2461"/>
      <c r="F2461" s="101"/>
      <c r="G2461" s="43"/>
    </row>
    <row r="2462" spans="2:7">
      <c r="B2462" s="104"/>
      <c r="C2462"/>
      <c r="F2462" s="101"/>
      <c r="G2462" s="43"/>
    </row>
    <row r="2463" spans="2:7">
      <c r="B2463" s="104"/>
      <c r="C2463"/>
      <c r="F2463" s="101"/>
      <c r="G2463" s="43"/>
    </row>
    <row r="2464" spans="2:7">
      <c r="B2464" s="104"/>
      <c r="C2464"/>
      <c r="F2464" s="101"/>
      <c r="G2464" s="43"/>
    </row>
    <row r="2465" spans="2:7">
      <c r="B2465" s="104"/>
      <c r="C2465"/>
      <c r="F2465" s="101"/>
      <c r="G2465" s="43"/>
    </row>
    <row r="2466" spans="2:7">
      <c r="B2466" s="104"/>
      <c r="C2466"/>
      <c r="F2466" s="101"/>
      <c r="G2466" s="43"/>
    </row>
    <row r="2467" spans="2:7">
      <c r="B2467" s="104"/>
      <c r="C2467"/>
      <c r="F2467" s="101"/>
      <c r="G2467" s="43"/>
    </row>
    <row r="2468" spans="2:7">
      <c r="B2468" s="104"/>
      <c r="C2468"/>
      <c r="F2468" s="101"/>
      <c r="G2468" s="43"/>
    </row>
    <row r="2469" spans="2:7">
      <c r="B2469" s="104"/>
      <c r="C2469"/>
      <c r="F2469" s="101"/>
      <c r="G2469" s="43"/>
    </row>
    <row r="2470" spans="2:7">
      <c r="B2470" s="104"/>
      <c r="C2470"/>
      <c r="F2470" s="101"/>
      <c r="G2470" s="43"/>
    </row>
    <row r="2471" spans="2:7">
      <c r="B2471" s="104"/>
      <c r="C2471"/>
      <c r="F2471" s="101"/>
      <c r="G2471" s="43"/>
    </row>
    <row r="2472" spans="2:7">
      <c r="B2472" s="104"/>
      <c r="C2472"/>
      <c r="F2472" s="101"/>
      <c r="G2472" s="43"/>
    </row>
    <row r="2473" spans="2:7">
      <c r="B2473" s="104"/>
      <c r="C2473"/>
      <c r="F2473" s="101"/>
      <c r="G2473" s="43"/>
    </row>
    <row r="2474" spans="2:7">
      <c r="B2474" s="104"/>
      <c r="C2474"/>
      <c r="F2474" s="101"/>
      <c r="G2474" s="43"/>
    </row>
    <row r="2475" spans="2:7">
      <c r="B2475" s="104"/>
      <c r="C2475"/>
      <c r="F2475" s="101"/>
      <c r="G2475" s="43"/>
    </row>
    <row r="2476" spans="2:7">
      <c r="B2476" s="104"/>
      <c r="C2476"/>
      <c r="F2476" s="101"/>
      <c r="G2476" s="43"/>
    </row>
    <row r="2477" spans="2:7">
      <c r="B2477" s="104"/>
      <c r="C2477"/>
      <c r="F2477" s="101"/>
      <c r="G2477" s="43"/>
    </row>
    <row r="2478" spans="2:7">
      <c r="B2478" s="104"/>
      <c r="C2478"/>
      <c r="F2478" s="101"/>
      <c r="G2478" s="43"/>
    </row>
    <row r="2479" spans="2:7">
      <c r="B2479" s="104"/>
      <c r="C2479"/>
      <c r="F2479" s="101"/>
      <c r="G2479" s="43"/>
    </row>
    <row r="2480" spans="2:7">
      <c r="B2480" s="104"/>
      <c r="C2480"/>
      <c r="F2480" s="101"/>
      <c r="G2480" s="43"/>
    </row>
    <row r="2481" spans="2:7">
      <c r="B2481" s="104"/>
      <c r="C2481"/>
      <c r="F2481" s="101"/>
      <c r="G2481" s="43"/>
    </row>
    <row r="2482" spans="2:7">
      <c r="B2482" s="104"/>
      <c r="C2482"/>
      <c r="F2482" s="101"/>
      <c r="G2482" s="43"/>
    </row>
    <row r="2483" spans="2:7">
      <c r="B2483" s="104"/>
      <c r="C2483"/>
      <c r="F2483" s="101"/>
      <c r="G2483" s="43"/>
    </row>
    <row r="2484" spans="2:7">
      <c r="B2484" s="104"/>
      <c r="C2484"/>
      <c r="F2484" s="101"/>
      <c r="G2484" s="43"/>
    </row>
    <row r="2485" spans="2:7">
      <c r="B2485" s="104"/>
      <c r="C2485"/>
      <c r="F2485" s="101"/>
      <c r="G2485" s="43"/>
    </row>
    <row r="2486" spans="2:7">
      <c r="B2486" s="104"/>
      <c r="C2486"/>
      <c r="F2486" s="101"/>
      <c r="G2486" s="43"/>
    </row>
    <row r="2487" spans="2:7">
      <c r="B2487" s="104"/>
      <c r="C2487"/>
      <c r="F2487" s="101"/>
      <c r="G2487" s="43"/>
    </row>
    <row r="2488" spans="2:7">
      <c r="B2488" s="104"/>
      <c r="C2488"/>
      <c r="F2488" s="101"/>
      <c r="G2488" s="43"/>
    </row>
    <row r="2489" spans="2:7">
      <c r="B2489" s="104"/>
      <c r="C2489"/>
      <c r="F2489" s="101"/>
      <c r="G2489" s="43"/>
    </row>
    <row r="2490" spans="2:7">
      <c r="B2490" s="104"/>
      <c r="C2490"/>
      <c r="F2490" s="101"/>
      <c r="G2490" s="43"/>
    </row>
    <row r="2491" spans="2:7">
      <c r="B2491" s="104"/>
      <c r="C2491"/>
      <c r="F2491" s="101"/>
      <c r="G2491" s="43"/>
    </row>
    <row r="2492" spans="2:7">
      <c r="B2492" s="104"/>
      <c r="C2492"/>
      <c r="F2492" s="101"/>
      <c r="G2492" s="43"/>
    </row>
    <row r="2493" spans="2:7">
      <c r="B2493" s="104"/>
      <c r="C2493"/>
      <c r="F2493" s="101"/>
      <c r="G2493" s="43"/>
    </row>
    <row r="2494" spans="2:7">
      <c r="B2494" s="104"/>
      <c r="C2494"/>
      <c r="F2494" s="101"/>
      <c r="G2494" s="43"/>
    </row>
    <row r="2495" spans="2:7">
      <c r="B2495" s="104"/>
      <c r="C2495"/>
      <c r="F2495" s="101"/>
      <c r="G2495" s="43"/>
    </row>
    <row r="2496" spans="2:7">
      <c r="B2496" s="104"/>
      <c r="C2496"/>
      <c r="F2496" s="101"/>
      <c r="G2496" s="43"/>
    </row>
    <row r="2497" spans="2:7">
      <c r="B2497" s="104"/>
      <c r="C2497"/>
      <c r="F2497" s="101"/>
      <c r="G2497" s="43"/>
    </row>
    <row r="2498" spans="2:7">
      <c r="B2498" s="104"/>
      <c r="C2498"/>
      <c r="F2498" s="101"/>
      <c r="G2498" s="43"/>
    </row>
    <row r="2499" spans="2:7">
      <c r="B2499" s="104"/>
      <c r="C2499"/>
      <c r="F2499" s="101"/>
      <c r="G2499" s="43"/>
    </row>
    <row r="2500" spans="2:7">
      <c r="B2500" s="104"/>
      <c r="C2500"/>
      <c r="F2500" s="101"/>
      <c r="G2500" s="43"/>
    </row>
    <row r="2501" spans="2:7">
      <c r="B2501" s="104"/>
      <c r="C2501"/>
      <c r="F2501" s="101"/>
      <c r="G2501" s="43"/>
    </row>
    <row r="2502" spans="2:7">
      <c r="B2502" s="104"/>
      <c r="C2502"/>
      <c r="F2502" s="101"/>
      <c r="G2502" s="43"/>
    </row>
    <row r="2503" spans="2:7">
      <c r="B2503" s="104"/>
      <c r="C2503"/>
      <c r="F2503" s="101"/>
      <c r="G2503" s="43"/>
    </row>
    <row r="2504" spans="2:7">
      <c r="B2504" s="104"/>
      <c r="C2504"/>
      <c r="F2504" s="101"/>
      <c r="G2504" s="43"/>
    </row>
    <row r="2505" spans="2:7">
      <c r="B2505" s="104"/>
      <c r="C2505"/>
      <c r="F2505" s="101"/>
      <c r="G2505" s="43"/>
    </row>
    <row r="2506" spans="2:7">
      <c r="B2506" s="104"/>
      <c r="C2506"/>
      <c r="F2506" s="101"/>
      <c r="G2506" s="43"/>
    </row>
    <row r="2507" spans="2:7">
      <c r="B2507" s="104"/>
      <c r="C2507"/>
      <c r="F2507" s="101"/>
      <c r="G2507" s="43"/>
    </row>
    <row r="2508" spans="2:7">
      <c r="B2508" s="104"/>
      <c r="C2508"/>
      <c r="F2508" s="101"/>
      <c r="G2508" s="43"/>
    </row>
    <row r="2509" spans="2:7">
      <c r="B2509" s="104"/>
      <c r="C2509"/>
      <c r="F2509" s="101"/>
      <c r="G2509" s="43"/>
    </row>
    <row r="2510" spans="2:7">
      <c r="B2510" s="104"/>
      <c r="C2510"/>
      <c r="F2510" s="101"/>
      <c r="G2510" s="43"/>
    </row>
    <row r="2511" spans="2:7">
      <c r="B2511" s="104"/>
      <c r="C2511"/>
      <c r="F2511" s="101"/>
      <c r="G2511" s="43"/>
    </row>
    <row r="2512" spans="2:7">
      <c r="B2512" s="104"/>
      <c r="C2512"/>
      <c r="F2512" s="101"/>
      <c r="G2512" s="43"/>
    </row>
    <row r="2513" spans="2:7">
      <c r="B2513" s="104"/>
      <c r="C2513"/>
      <c r="F2513" s="101"/>
      <c r="G2513" s="43"/>
    </row>
    <row r="2514" spans="2:7">
      <c r="B2514" s="104"/>
      <c r="C2514"/>
      <c r="F2514" s="101"/>
      <c r="G2514" s="43"/>
    </row>
    <row r="2515" spans="2:7">
      <c r="B2515" s="104"/>
      <c r="C2515"/>
      <c r="F2515" s="101"/>
      <c r="G2515" s="43"/>
    </row>
    <row r="2516" spans="2:7">
      <c r="B2516" s="104"/>
      <c r="C2516"/>
      <c r="F2516" s="101"/>
      <c r="G2516" s="43"/>
    </row>
    <row r="2517" spans="2:7">
      <c r="B2517" s="104"/>
      <c r="C2517"/>
      <c r="F2517" s="101"/>
      <c r="G2517" s="43"/>
    </row>
    <row r="2518" spans="2:7">
      <c r="B2518" s="104"/>
      <c r="C2518"/>
      <c r="F2518" s="101"/>
      <c r="G2518" s="43"/>
    </row>
    <row r="2519" spans="2:7">
      <c r="B2519" s="104"/>
      <c r="C2519"/>
      <c r="F2519" s="101"/>
      <c r="G2519" s="43"/>
    </row>
    <row r="2520" spans="2:7">
      <c r="B2520" s="104"/>
      <c r="C2520"/>
      <c r="F2520" s="101"/>
      <c r="G2520" s="43"/>
    </row>
    <row r="2521" spans="2:7">
      <c r="B2521" s="104"/>
      <c r="C2521"/>
      <c r="F2521" s="101"/>
      <c r="G2521" s="43"/>
    </row>
    <row r="2522" spans="2:7">
      <c r="B2522" s="104"/>
      <c r="C2522"/>
      <c r="F2522" s="101"/>
      <c r="G2522" s="43"/>
    </row>
    <row r="2523" spans="2:7">
      <c r="B2523" s="104"/>
      <c r="C2523"/>
      <c r="F2523" s="101"/>
      <c r="G2523" s="43"/>
    </row>
    <row r="2524" spans="2:7">
      <c r="B2524" s="104"/>
      <c r="C2524"/>
      <c r="F2524" s="101"/>
      <c r="G2524" s="43"/>
    </row>
    <row r="2525" spans="2:7">
      <c r="B2525" s="104"/>
      <c r="C2525"/>
      <c r="F2525" s="101"/>
      <c r="G2525" s="43"/>
    </row>
    <row r="2526" spans="2:7">
      <c r="B2526" s="104"/>
      <c r="C2526"/>
      <c r="F2526" s="101"/>
      <c r="G2526" s="43"/>
    </row>
    <row r="2527" spans="2:7">
      <c r="B2527" s="104"/>
      <c r="C2527"/>
      <c r="F2527" s="101"/>
      <c r="G2527" s="43"/>
    </row>
    <row r="2528" spans="2:7">
      <c r="B2528" s="104"/>
      <c r="C2528"/>
      <c r="F2528" s="101"/>
      <c r="G2528" s="43"/>
    </row>
    <row r="2529" spans="2:7">
      <c r="B2529" s="104"/>
      <c r="C2529"/>
      <c r="F2529" s="101"/>
      <c r="G2529" s="43"/>
    </row>
    <row r="2530" spans="2:7">
      <c r="B2530" s="104"/>
      <c r="C2530"/>
      <c r="F2530" s="101"/>
      <c r="G2530" s="43"/>
    </row>
    <row r="2531" spans="2:7">
      <c r="B2531" s="104"/>
      <c r="C2531"/>
      <c r="F2531" s="101"/>
      <c r="G2531" s="43"/>
    </row>
    <row r="2532" spans="2:7">
      <c r="B2532" s="104"/>
      <c r="C2532"/>
      <c r="F2532" s="101"/>
      <c r="G2532" s="43"/>
    </row>
    <row r="2533" spans="2:7">
      <c r="B2533" s="104"/>
      <c r="C2533"/>
      <c r="F2533" s="101"/>
      <c r="G2533" s="43"/>
    </row>
    <row r="2534" spans="2:7">
      <c r="B2534" s="104"/>
      <c r="C2534"/>
      <c r="F2534" s="101"/>
      <c r="G2534" s="43"/>
    </row>
    <row r="2535" spans="2:7">
      <c r="B2535" s="104"/>
      <c r="C2535"/>
      <c r="F2535" s="101"/>
      <c r="G2535" s="43"/>
    </row>
    <row r="2536" spans="2:7">
      <c r="B2536" s="104"/>
      <c r="C2536"/>
      <c r="F2536" s="101"/>
      <c r="G2536" s="43"/>
    </row>
    <row r="2537" spans="2:7">
      <c r="B2537" s="104"/>
      <c r="C2537"/>
      <c r="F2537" s="101"/>
      <c r="G2537" s="43"/>
    </row>
    <row r="2538" spans="2:7">
      <c r="B2538" s="104"/>
      <c r="C2538"/>
      <c r="F2538" s="101"/>
      <c r="G2538" s="43"/>
    </row>
    <row r="2539" spans="2:7">
      <c r="B2539" s="104"/>
      <c r="C2539"/>
      <c r="F2539" s="101"/>
      <c r="G2539" s="43"/>
    </row>
    <row r="2540" spans="2:7">
      <c r="B2540" s="104"/>
      <c r="C2540"/>
      <c r="F2540" s="101"/>
      <c r="G2540" s="43"/>
    </row>
    <row r="2541" spans="2:7">
      <c r="B2541" s="104"/>
      <c r="C2541"/>
      <c r="F2541" s="101"/>
      <c r="G2541" s="43"/>
    </row>
    <row r="2542" spans="2:7">
      <c r="B2542" s="104"/>
      <c r="C2542"/>
      <c r="F2542" s="101"/>
      <c r="G2542" s="43"/>
    </row>
    <row r="2543" spans="2:7">
      <c r="B2543" s="104"/>
      <c r="C2543"/>
      <c r="F2543" s="101"/>
      <c r="G2543" s="43"/>
    </row>
    <row r="2544" spans="2:7">
      <c r="B2544" s="104"/>
      <c r="C2544"/>
      <c r="F2544" s="101"/>
      <c r="G2544" s="43"/>
    </row>
    <row r="2545" spans="2:7">
      <c r="B2545" s="104"/>
      <c r="C2545"/>
      <c r="F2545" s="101"/>
      <c r="G2545" s="43"/>
    </row>
    <row r="2546" spans="2:7">
      <c r="B2546" s="104"/>
      <c r="C2546"/>
      <c r="F2546" s="101"/>
      <c r="G2546" s="43"/>
    </row>
    <row r="2547" spans="2:7">
      <c r="B2547" s="104"/>
      <c r="C2547"/>
      <c r="F2547" s="101"/>
      <c r="G2547" s="43"/>
    </row>
    <row r="2548" spans="2:7">
      <c r="B2548" s="104"/>
      <c r="C2548"/>
      <c r="F2548" s="101"/>
      <c r="G2548" s="43"/>
    </row>
    <row r="2549" spans="2:7">
      <c r="B2549" s="104"/>
      <c r="C2549"/>
      <c r="F2549" s="101"/>
      <c r="G2549" s="43"/>
    </row>
    <row r="2550" spans="2:7">
      <c r="B2550" s="104"/>
      <c r="C2550"/>
      <c r="F2550" s="101"/>
      <c r="G2550" s="43"/>
    </row>
    <row r="2551" spans="2:7">
      <c r="B2551" s="104"/>
      <c r="C2551"/>
      <c r="F2551" s="101"/>
      <c r="G2551" s="43"/>
    </row>
    <row r="2552" spans="2:7">
      <c r="B2552" s="104"/>
      <c r="C2552"/>
      <c r="F2552" s="101"/>
      <c r="G2552" s="43"/>
    </row>
    <row r="2553" spans="2:7">
      <c r="B2553" s="104"/>
      <c r="C2553"/>
      <c r="F2553" s="101"/>
      <c r="G2553" s="43"/>
    </row>
    <row r="2554" spans="2:7">
      <c r="B2554" s="104"/>
      <c r="C2554"/>
      <c r="F2554" s="101"/>
      <c r="G2554" s="43"/>
    </row>
    <row r="2555" spans="2:7">
      <c r="B2555" s="104"/>
      <c r="C2555"/>
      <c r="F2555" s="101"/>
      <c r="G2555" s="43"/>
    </row>
    <row r="2556" spans="2:7">
      <c r="B2556" s="104"/>
      <c r="C2556"/>
      <c r="F2556" s="101"/>
      <c r="G2556" s="43"/>
    </row>
    <row r="2557" spans="2:7">
      <c r="B2557" s="104"/>
      <c r="C2557"/>
      <c r="F2557" s="101"/>
      <c r="G2557" s="43"/>
    </row>
    <row r="2558" spans="2:7">
      <c r="B2558" s="104"/>
      <c r="C2558"/>
      <c r="F2558" s="101"/>
      <c r="G2558" s="43"/>
    </row>
    <row r="2559" spans="2:7">
      <c r="B2559" s="104"/>
      <c r="C2559"/>
      <c r="F2559" s="101"/>
      <c r="G2559" s="43"/>
    </row>
    <row r="2560" spans="2:7">
      <c r="B2560" s="104"/>
      <c r="C2560"/>
      <c r="F2560" s="101"/>
      <c r="G2560" s="43"/>
    </row>
    <row r="2561" spans="2:7">
      <c r="B2561" s="104"/>
      <c r="C2561"/>
      <c r="F2561" s="101"/>
      <c r="G2561" s="43"/>
    </row>
    <row r="2562" spans="2:7">
      <c r="B2562" s="104"/>
      <c r="C2562"/>
      <c r="F2562" s="101"/>
      <c r="G2562" s="43"/>
    </row>
    <row r="2563" spans="2:7">
      <c r="B2563" s="104"/>
      <c r="C2563"/>
      <c r="F2563" s="101"/>
      <c r="G2563" s="43"/>
    </row>
    <row r="2564" spans="2:7">
      <c r="B2564" s="104"/>
      <c r="C2564"/>
      <c r="F2564" s="101"/>
      <c r="G2564" s="43"/>
    </row>
    <row r="2565" spans="2:7">
      <c r="B2565" s="104"/>
      <c r="C2565"/>
      <c r="F2565" s="101"/>
      <c r="G2565" s="43"/>
    </row>
    <row r="2566" spans="2:7">
      <c r="B2566" s="104"/>
      <c r="C2566"/>
      <c r="F2566" s="101"/>
      <c r="G2566" s="43"/>
    </row>
    <row r="2567" spans="2:7">
      <c r="B2567" s="104"/>
      <c r="C2567"/>
      <c r="F2567" s="101"/>
      <c r="G2567" s="43"/>
    </row>
    <row r="2568" spans="2:7">
      <c r="B2568" s="104"/>
      <c r="C2568"/>
      <c r="F2568" s="101"/>
      <c r="G2568" s="43"/>
    </row>
    <row r="2569" spans="2:7">
      <c r="B2569" s="104"/>
      <c r="C2569"/>
      <c r="F2569" s="101"/>
      <c r="G2569" s="43"/>
    </row>
    <row r="2570" spans="2:7">
      <c r="B2570" s="104"/>
      <c r="C2570"/>
      <c r="F2570" s="101"/>
      <c r="G2570" s="43"/>
    </row>
    <row r="2571" spans="2:7">
      <c r="B2571" s="104"/>
      <c r="C2571"/>
      <c r="F2571" s="101"/>
      <c r="G2571" s="43"/>
    </row>
    <row r="2572" spans="2:7">
      <c r="B2572" s="104"/>
      <c r="C2572"/>
      <c r="F2572" s="101"/>
      <c r="G2572" s="43"/>
    </row>
    <row r="2573" spans="2:7">
      <c r="B2573" s="104"/>
      <c r="C2573"/>
      <c r="F2573" s="101"/>
      <c r="G2573" s="43"/>
    </row>
    <row r="2574" spans="2:7">
      <c r="B2574" s="104"/>
      <c r="C2574"/>
      <c r="F2574" s="101"/>
      <c r="G2574" s="43"/>
    </row>
    <row r="2575" spans="2:7">
      <c r="B2575" s="104"/>
      <c r="C2575"/>
      <c r="F2575" s="101"/>
      <c r="G2575" s="43"/>
    </row>
    <row r="2576" spans="2:7">
      <c r="B2576" s="104"/>
      <c r="C2576"/>
      <c r="F2576" s="101"/>
      <c r="G2576" s="43"/>
    </row>
    <row r="2577" spans="2:7">
      <c r="B2577" s="104"/>
      <c r="C2577"/>
      <c r="F2577" s="101"/>
      <c r="G2577" s="43"/>
    </row>
    <row r="2578" spans="2:7">
      <c r="B2578" s="104"/>
      <c r="C2578"/>
      <c r="F2578" s="101"/>
      <c r="G2578" s="43"/>
    </row>
    <row r="2579" spans="2:7">
      <c r="B2579" s="104"/>
      <c r="C2579"/>
      <c r="F2579" s="101"/>
      <c r="G2579" s="43"/>
    </row>
    <row r="2580" spans="2:7">
      <c r="B2580" s="104"/>
      <c r="C2580"/>
      <c r="F2580" s="101"/>
      <c r="G2580" s="43"/>
    </row>
    <row r="2581" spans="2:7">
      <c r="B2581" s="104"/>
      <c r="C2581"/>
      <c r="F2581" s="101"/>
      <c r="G2581" s="43"/>
    </row>
    <row r="2582" spans="2:7">
      <c r="B2582" s="104"/>
      <c r="C2582"/>
      <c r="F2582" s="101"/>
      <c r="G2582" s="43"/>
    </row>
    <row r="2583" spans="2:7">
      <c r="B2583" s="104"/>
      <c r="C2583"/>
      <c r="F2583" s="101"/>
      <c r="G2583" s="43"/>
    </row>
    <row r="2584" spans="2:7">
      <c r="B2584" s="104"/>
      <c r="C2584"/>
      <c r="F2584" s="101"/>
      <c r="G2584" s="43"/>
    </row>
    <row r="2585" spans="2:7">
      <c r="B2585" s="104"/>
      <c r="C2585"/>
      <c r="F2585" s="101"/>
      <c r="G2585" s="43"/>
    </row>
    <row r="2586" spans="2:7">
      <c r="B2586" s="104"/>
      <c r="C2586"/>
      <c r="F2586" s="101"/>
      <c r="G2586" s="43"/>
    </row>
    <row r="2587" spans="2:7">
      <c r="B2587" s="104"/>
      <c r="C2587"/>
      <c r="F2587" s="101"/>
      <c r="G2587" s="43"/>
    </row>
    <row r="2588" spans="2:7">
      <c r="B2588" s="104"/>
      <c r="C2588"/>
      <c r="F2588" s="101"/>
      <c r="G2588" s="43"/>
    </row>
    <row r="2589" spans="2:7">
      <c r="B2589" s="104"/>
      <c r="C2589"/>
      <c r="F2589" s="101"/>
      <c r="G2589" s="43"/>
    </row>
    <row r="2590" spans="2:7">
      <c r="B2590" s="104"/>
      <c r="C2590"/>
      <c r="F2590" s="101"/>
      <c r="G2590" s="43"/>
    </row>
    <row r="2591" spans="2:7">
      <c r="B2591" s="104"/>
      <c r="C2591"/>
      <c r="F2591" s="101"/>
      <c r="G2591" s="43"/>
    </row>
    <row r="2592" spans="2:7">
      <c r="B2592" s="104"/>
      <c r="C2592"/>
      <c r="F2592" s="101"/>
      <c r="G2592" s="43"/>
    </row>
    <row r="2593" spans="2:7">
      <c r="B2593" s="104"/>
      <c r="C2593"/>
      <c r="F2593" s="101"/>
      <c r="G2593" s="43"/>
    </row>
    <row r="2594" spans="2:7">
      <c r="B2594" s="104"/>
      <c r="C2594"/>
      <c r="F2594" s="101"/>
      <c r="G2594" s="43"/>
    </row>
    <row r="2595" spans="2:7">
      <c r="B2595" s="104"/>
      <c r="C2595"/>
      <c r="F2595" s="101"/>
      <c r="G2595" s="43"/>
    </row>
    <row r="2596" spans="2:7">
      <c r="B2596" s="104"/>
      <c r="C2596"/>
      <c r="F2596" s="101"/>
      <c r="G2596" s="43"/>
    </row>
    <row r="2597" spans="2:7">
      <c r="B2597" s="104"/>
      <c r="C2597"/>
      <c r="F2597" s="101"/>
      <c r="G2597" s="43"/>
    </row>
    <row r="2598" spans="2:7">
      <c r="B2598" s="104"/>
      <c r="C2598"/>
      <c r="F2598" s="101"/>
      <c r="G2598" s="43"/>
    </row>
    <row r="2599" spans="2:7">
      <c r="B2599" s="104"/>
      <c r="C2599"/>
      <c r="F2599" s="101"/>
      <c r="G2599" s="43"/>
    </row>
    <row r="2600" spans="2:7">
      <c r="B2600" s="104"/>
      <c r="C2600"/>
      <c r="F2600" s="101"/>
      <c r="G2600" s="43"/>
    </row>
    <row r="2601" spans="2:7">
      <c r="B2601" s="104"/>
      <c r="C2601"/>
      <c r="F2601" s="101"/>
      <c r="G2601" s="43"/>
    </row>
    <row r="2602" spans="2:7">
      <c r="B2602" s="104"/>
      <c r="C2602"/>
      <c r="F2602" s="101"/>
      <c r="G2602" s="43"/>
    </row>
    <row r="2603" spans="2:7">
      <c r="B2603" s="104"/>
      <c r="C2603"/>
      <c r="F2603" s="101"/>
      <c r="G2603" s="43"/>
    </row>
    <row r="2604" spans="2:7">
      <c r="B2604" s="104"/>
      <c r="C2604"/>
      <c r="F2604" s="101"/>
      <c r="G2604" s="43"/>
    </row>
    <row r="2605" spans="2:7">
      <c r="B2605" s="104"/>
      <c r="C2605"/>
      <c r="F2605" s="101"/>
      <c r="G2605" s="43"/>
    </row>
    <row r="2606" spans="2:7">
      <c r="B2606" s="104"/>
      <c r="C2606"/>
      <c r="F2606" s="101"/>
      <c r="G2606" s="43"/>
    </row>
    <row r="2607" spans="2:7">
      <c r="B2607" s="104"/>
      <c r="C2607"/>
      <c r="F2607" s="101"/>
      <c r="G2607" s="43"/>
    </row>
    <row r="2608" spans="2:7">
      <c r="B2608" s="104"/>
      <c r="C2608"/>
      <c r="F2608" s="101"/>
      <c r="G2608" s="43"/>
    </row>
    <row r="2609" spans="2:7">
      <c r="B2609" s="104"/>
      <c r="C2609"/>
      <c r="F2609" s="101"/>
      <c r="G2609" s="43"/>
    </row>
    <row r="2610" spans="2:7">
      <c r="B2610" s="104"/>
      <c r="C2610"/>
      <c r="F2610" s="101"/>
      <c r="G2610" s="43"/>
    </row>
    <row r="2611" spans="2:7">
      <c r="B2611" s="104"/>
      <c r="C2611"/>
      <c r="F2611" s="101"/>
      <c r="G2611" s="43"/>
    </row>
    <row r="2612" spans="2:7">
      <c r="B2612" s="104"/>
      <c r="C2612"/>
      <c r="F2612" s="101"/>
      <c r="G2612" s="43"/>
    </row>
    <row r="2613" spans="2:7">
      <c r="B2613" s="104"/>
      <c r="C2613"/>
      <c r="F2613" s="101"/>
      <c r="G2613" s="43"/>
    </row>
    <row r="2614" spans="2:7">
      <c r="B2614" s="104"/>
      <c r="C2614"/>
      <c r="F2614" s="101"/>
      <c r="G2614" s="43"/>
    </row>
    <row r="2615" spans="2:7">
      <c r="B2615" s="104"/>
      <c r="C2615"/>
      <c r="F2615" s="101"/>
      <c r="G2615" s="43"/>
    </row>
    <row r="2616" spans="2:7">
      <c r="B2616" s="104"/>
      <c r="C2616"/>
      <c r="F2616" s="101"/>
      <c r="G2616" s="43"/>
    </row>
    <row r="2617" spans="2:7">
      <c r="B2617" s="104"/>
      <c r="C2617"/>
      <c r="F2617" s="101"/>
      <c r="G2617" s="43"/>
    </row>
    <row r="2618" spans="2:7">
      <c r="B2618" s="104"/>
      <c r="C2618"/>
      <c r="F2618" s="101"/>
      <c r="G2618" s="43"/>
    </row>
    <row r="2619" spans="2:7">
      <c r="B2619" s="104"/>
      <c r="C2619"/>
      <c r="F2619" s="101"/>
      <c r="G2619" s="43"/>
    </row>
    <row r="2620" spans="2:7">
      <c r="B2620" s="104"/>
      <c r="C2620"/>
      <c r="F2620" s="101"/>
      <c r="G2620" s="43"/>
    </row>
    <row r="2621" spans="2:7">
      <c r="B2621" s="104"/>
      <c r="C2621"/>
      <c r="F2621" s="101"/>
      <c r="G2621" s="43"/>
    </row>
    <row r="2622" spans="2:7">
      <c r="B2622" s="104"/>
      <c r="C2622"/>
      <c r="F2622" s="101"/>
      <c r="G2622" s="43"/>
    </row>
    <row r="2623" spans="2:7">
      <c r="B2623" s="104"/>
      <c r="C2623"/>
      <c r="F2623" s="101"/>
      <c r="G2623" s="43"/>
    </row>
    <row r="2624" spans="2:7">
      <c r="B2624" s="104"/>
      <c r="C2624"/>
      <c r="F2624" s="101"/>
      <c r="G2624" s="43"/>
    </row>
    <row r="2625" spans="2:7">
      <c r="B2625" s="104"/>
      <c r="C2625"/>
      <c r="F2625" s="101"/>
      <c r="G2625" s="43"/>
    </row>
    <row r="2626" spans="2:7">
      <c r="B2626" s="104"/>
      <c r="C2626"/>
      <c r="F2626" s="101"/>
      <c r="G2626" s="43"/>
    </row>
    <row r="2627" spans="2:7">
      <c r="B2627" s="104"/>
      <c r="C2627"/>
      <c r="F2627" s="101"/>
      <c r="G2627" s="43"/>
    </row>
    <row r="2628" spans="2:7">
      <c r="B2628" s="104"/>
      <c r="C2628"/>
      <c r="F2628" s="101"/>
      <c r="G2628" s="43"/>
    </row>
    <row r="2629" spans="2:7">
      <c r="B2629" s="104"/>
      <c r="C2629"/>
      <c r="F2629" s="101"/>
      <c r="G2629" s="43"/>
    </row>
    <row r="2630" spans="2:7">
      <c r="B2630" s="104"/>
      <c r="C2630"/>
      <c r="F2630" s="101"/>
      <c r="G2630" s="43"/>
    </row>
    <row r="2631" spans="2:7">
      <c r="B2631" s="104"/>
      <c r="C2631"/>
      <c r="F2631" s="101"/>
      <c r="G2631" s="43"/>
    </row>
    <row r="2632" spans="2:7">
      <c r="B2632" s="104"/>
      <c r="C2632"/>
      <c r="F2632" s="101"/>
      <c r="G2632" s="43"/>
    </row>
    <row r="2633" spans="2:7">
      <c r="B2633" s="104"/>
      <c r="C2633"/>
      <c r="F2633" s="101"/>
      <c r="G2633" s="43"/>
    </row>
    <row r="2634" spans="2:7">
      <c r="B2634" s="104"/>
      <c r="C2634"/>
      <c r="F2634" s="101"/>
      <c r="G2634" s="43"/>
    </row>
    <row r="2635" spans="2:7">
      <c r="B2635" s="104"/>
      <c r="C2635"/>
      <c r="F2635" s="101"/>
      <c r="G2635" s="43"/>
    </row>
    <row r="2636" spans="2:7">
      <c r="B2636" s="104"/>
      <c r="C2636"/>
      <c r="F2636" s="101"/>
      <c r="G2636" s="43"/>
    </row>
    <row r="2637" spans="2:7">
      <c r="B2637" s="104"/>
      <c r="C2637"/>
      <c r="F2637" s="101"/>
      <c r="G2637" s="43"/>
    </row>
    <row r="2638" spans="2:7">
      <c r="B2638" s="104"/>
      <c r="C2638"/>
      <c r="F2638" s="101"/>
      <c r="G2638" s="43"/>
    </row>
    <row r="2639" spans="2:7">
      <c r="B2639" s="104"/>
      <c r="C2639"/>
      <c r="F2639" s="101"/>
      <c r="G2639" s="43"/>
    </row>
    <row r="2640" spans="2:7">
      <c r="B2640" s="104"/>
      <c r="C2640"/>
      <c r="F2640" s="101"/>
      <c r="G2640" s="43"/>
    </row>
    <row r="2641" spans="2:7">
      <c r="B2641" s="104"/>
      <c r="C2641"/>
      <c r="F2641" s="101"/>
      <c r="G2641" s="43"/>
    </row>
    <row r="2642" spans="2:7">
      <c r="B2642" s="104"/>
      <c r="C2642"/>
      <c r="F2642" s="101"/>
      <c r="G2642" s="43"/>
    </row>
    <row r="2643" spans="2:7">
      <c r="B2643" s="104"/>
      <c r="C2643"/>
      <c r="F2643" s="101"/>
      <c r="G2643" s="43"/>
    </row>
    <row r="2644" spans="2:7">
      <c r="B2644" s="104"/>
      <c r="C2644"/>
      <c r="F2644" s="101"/>
      <c r="G2644" s="43"/>
    </row>
    <row r="2645" spans="2:7">
      <c r="B2645" s="104"/>
      <c r="C2645"/>
      <c r="F2645" s="101"/>
      <c r="G2645" s="43"/>
    </row>
    <row r="2646" spans="2:7">
      <c r="B2646" s="104"/>
      <c r="C2646"/>
      <c r="F2646" s="101"/>
      <c r="G2646" s="43"/>
    </row>
    <row r="2647" spans="2:7">
      <c r="B2647" s="104"/>
      <c r="C2647"/>
      <c r="F2647" s="101"/>
      <c r="G2647" s="43"/>
    </row>
    <row r="2648" spans="2:7">
      <c r="B2648" s="104"/>
      <c r="C2648"/>
      <c r="F2648" s="101"/>
      <c r="G2648" s="43"/>
    </row>
    <row r="2649" spans="2:7">
      <c r="B2649" s="104"/>
      <c r="C2649"/>
      <c r="F2649" s="101"/>
      <c r="G2649" s="43"/>
    </row>
    <row r="2650" spans="2:7">
      <c r="B2650" s="104"/>
      <c r="C2650"/>
      <c r="F2650" s="101"/>
      <c r="G2650" s="43"/>
    </row>
    <row r="2651" spans="2:7">
      <c r="B2651" s="104"/>
      <c r="C2651"/>
      <c r="F2651" s="101"/>
      <c r="G2651" s="43"/>
    </row>
    <row r="2652" spans="2:7">
      <c r="B2652" s="104"/>
      <c r="C2652"/>
      <c r="F2652" s="101"/>
      <c r="G2652" s="43"/>
    </row>
    <row r="2653" spans="2:7">
      <c r="B2653" s="104"/>
      <c r="C2653"/>
      <c r="F2653" s="101"/>
      <c r="G2653" s="43"/>
    </row>
    <row r="2654" spans="2:7">
      <c r="B2654" s="104"/>
      <c r="C2654"/>
      <c r="F2654" s="101"/>
      <c r="G2654" s="43"/>
    </row>
    <row r="2655" spans="2:7">
      <c r="B2655" s="104"/>
      <c r="C2655"/>
      <c r="F2655" s="101"/>
      <c r="G2655" s="43"/>
    </row>
    <row r="2656" spans="2:7">
      <c r="B2656" s="104"/>
      <c r="C2656"/>
      <c r="F2656" s="101"/>
      <c r="G2656" s="43"/>
    </row>
    <row r="2657" spans="2:7">
      <c r="B2657" s="104"/>
      <c r="C2657"/>
      <c r="F2657" s="101"/>
      <c r="G2657" s="43"/>
    </row>
    <row r="2658" spans="2:7">
      <c r="B2658" s="104"/>
      <c r="C2658"/>
      <c r="F2658" s="101"/>
      <c r="G2658" s="43"/>
    </row>
    <row r="2659" spans="2:7">
      <c r="B2659" s="104"/>
      <c r="C2659"/>
      <c r="F2659" s="101"/>
      <c r="G2659" s="43"/>
    </row>
    <row r="2660" spans="2:7">
      <c r="B2660" s="104"/>
      <c r="C2660"/>
      <c r="F2660" s="101"/>
      <c r="G2660" s="43"/>
    </row>
    <row r="2661" spans="2:7">
      <c r="B2661" s="104"/>
      <c r="C2661"/>
      <c r="F2661" s="101"/>
      <c r="G2661" s="43"/>
    </row>
    <row r="2662" spans="2:7">
      <c r="B2662" s="104"/>
      <c r="C2662"/>
      <c r="F2662" s="101"/>
      <c r="G2662" s="43"/>
    </row>
    <row r="2663" spans="2:7">
      <c r="B2663" s="104"/>
      <c r="C2663"/>
      <c r="F2663" s="101"/>
      <c r="G2663" s="43"/>
    </row>
    <row r="2664" spans="2:7">
      <c r="B2664" s="104"/>
      <c r="C2664"/>
      <c r="F2664" s="101"/>
      <c r="G2664" s="43"/>
    </row>
    <row r="2665" spans="2:7">
      <c r="B2665" s="104"/>
      <c r="C2665"/>
      <c r="F2665" s="101"/>
      <c r="G2665" s="43"/>
    </row>
    <row r="2666" spans="2:7">
      <c r="B2666" s="104"/>
      <c r="C2666"/>
      <c r="F2666" s="101"/>
      <c r="G2666" s="43"/>
    </row>
    <row r="2667" spans="2:7">
      <c r="B2667" s="104"/>
      <c r="C2667"/>
      <c r="F2667" s="101"/>
      <c r="G2667" s="43"/>
    </row>
    <row r="2668" spans="2:7">
      <c r="B2668" s="104"/>
      <c r="C2668"/>
      <c r="F2668" s="101"/>
      <c r="G2668" s="43"/>
    </row>
    <row r="2669" spans="2:7">
      <c r="B2669" s="104"/>
      <c r="C2669"/>
      <c r="F2669" s="101"/>
      <c r="G2669" s="43"/>
    </row>
    <row r="2670" spans="2:7">
      <c r="B2670" s="104"/>
      <c r="C2670"/>
      <c r="F2670" s="101"/>
      <c r="G2670" s="43"/>
    </row>
    <row r="2671" spans="2:7">
      <c r="B2671" s="104"/>
      <c r="C2671"/>
      <c r="F2671" s="101"/>
      <c r="G2671" s="43"/>
    </row>
    <row r="2672" spans="2:7">
      <c r="B2672" s="104"/>
      <c r="C2672"/>
      <c r="F2672" s="101"/>
      <c r="G2672" s="43"/>
    </row>
    <row r="2673" spans="2:7">
      <c r="B2673" s="104"/>
      <c r="C2673"/>
      <c r="F2673" s="101"/>
      <c r="G2673" s="43"/>
    </row>
    <row r="2674" spans="2:7">
      <c r="B2674" s="104"/>
      <c r="C2674"/>
      <c r="F2674" s="101"/>
      <c r="G2674" s="43"/>
    </row>
    <row r="2675" spans="2:7">
      <c r="B2675" s="104"/>
      <c r="C2675"/>
      <c r="F2675" s="101"/>
      <c r="G2675" s="43"/>
    </row>
    <row r="2676" spans="2:7">
      <c r="B2676" s="104"/>
      <c r="C2676"/>
      <c r="F2676" s="101"/>
      <c r="G2676" s="43"/>
    </row>
    <row r="2677" spans="2:7">
      <c r="B2677" s="104"/>
      <c r="C2677"/>
      <c r="F2677" s="101"/>
      <c r="G2677" s="43"/>
    </row>
    <row r="2678" spans="2:7">
      <c r="B2678" s="104"/>
      <c r="C2678"/>
      <c r="F2678" s="101"/>
      <c r="G2678" s="43"/>
    </row>
    <row r="2679" spans="2:7">
      <c r="B2679" s="104"/>
      <c r="C2679"/>
      <c r="F2679" s="101"/>
      <c r="G2679" s="43"/>
    </row>
    <row r="2680" spans="2:7">
      <c r="B2680" s="104"/>
      <c r="C2680"/>
      <c r="F2680" s="101"/>
      <c r="G2680" s="43"/>
    </row>
    <row r="2681" spans="2:7">
      <c r="B2681" s="104"/>
      <c r="C2681"/>
      <c r="F2681" s="101"/>
      <c r="G2681" s="43"/>
    </row>
    <row r="2682" spans="2:7">
      <c r="B2682" s="104"/>
      <c r="C2682"/>
      <c r="F2682" s="101"/>
      <c r="G2682" s="43"/>
    </row>
    <row r="2683" spans="2:7">
      <c r="B2683" s="104"/>
      <c r="C2683"/>
      <c r="F2683" s="101"/>
      <c r="G2683" s="43"/>
    </row>
    <row r="2684" spans="2:7">
      <c r="B2684" s="104"/>
      <c r="C2684"/>
      <c r="F2684" s="101"/>
      <c r="G2684" s="43"/>
    </row>
    <row r="2685" spans="2:7">
      <c r="B2685" s="104"/>
      <c r="C2685"/>
      <c r="F2685" s="101"/>
      <c r="G2685" s="43"/>
    </row>
    <row r="2686" spans="2:7">
      <c r="B2686" s="104"/>
      <c r="C2686"/>
      <c r="F2686" s="101"/>
      <c r="G2686" s="43"/>
    </row>
    <row r="2687" spans="2:7">
      <c r="B2687" s="104"/>
      <c r="C2687"/>
      <c r="F2687" s="101"/>
      <c r="G2687" s="43"/>
    </row>
    <row r="2688" spans="2:7">
      <c r="B2688" s="104"/>
      <c r="C2688"/>
      <c r="F2688" s="101"/>
      <c r="G2688" s="43"/>
    </row>
    <row r="2689" spans="2:7">
      <c r="B2689" s="104"/>
      <c r="C2689"/>
      <c r="F2689" s="101"/>
      <c r="G2689" s="43"/>
    </row>
    <row r="2690" spans="2:7">
      <c r="B2690" s="104"/>
      <c r="C2690"/>
      <c r="F2690" s="101"/>
      <c r="G2690" s="43"/>
    </row>
    <row r="2691" spans="2:7">
      <c r="B2691" s="104"/>
      <c r="C2691"/>
      <c r="F2691" s="101"/>
      <c r="G2691" s="43"/>
    </row>
    <row r="2692" spans="2:7">
      <c r="B2692" s="104"/>
      <c r="C2692"/>
      <c r="F2692" s="101"/>
      <c r="G2692" s="43"/>
    </row>
    <row r="2693" spans="2:7">
      <c r="B2693" s="104"/>
      <c r="C2693"/>
      <c r="F2693" s="101"/>
      <c r="G2693" s="43"/>
    </row>
    <row r="2694" spans="2:7">
      <c r="B2694" s="104"/>
      <c r="C2694"/>
      <c r="F2694" s="101"/>
      <c r="G2694" s="43"/>
    </row>
    <row r="2695" spans="2:7">
      <c r="B2695" s="104"/>
      <c r="C2695"/>
      <c r="F2695" s="101"/>
      <c r="G2695" s="43"/>
    </row>
    <row r="2696" spans="2:7">
      <c r="B2696" s="104"/>
      <c r="C2696"/>
      <c r="F2696" s="101"/>
      <c r="G2696" s="43"/>
    </row>
    <row r="2697" spans="2:7">
      <c r="B2697" s="104"/>
      <c r="C2697"/>
      <c r="F2697" s="101"/>
      <c r="G2697" s="43"/>
    </row>
    <row r="2698" spans="2:7">
      <c r="B2698" s="104"/>
      <c r="C2698"/>
      <c r="F2698" s="101"/>
      <c r="G2698" s="43"/>
    </row>
    <row r="2699" spans="2:7">
      <c r="B2699" s="104"/>
      <c r="C2699"/>
      <c r="F2699" s="101"/>
      <c r="G2699" s="43"/>
    </row>
    <row r="2700" spans="2:7">
      <c r="B2700" s="104"/>
      <c r="C2700"/>
      <c r="F2700" s="101"/>
      <c r="G2700" s="43"/>
    </row>
    <row r="2701" spans="2:7">
      <c r="B2701" s="104"/>
      <c r="C2701"/>
      <c r="F2701" s="101"/>
      <c r="G2701" s="43"/>
    </row>
    <row r="2702" spans="2:7">
      <c r="B2702" s="104"/>
      <c r="C2702"/>
      <c r="F2702" s="101"/>
      <c r="G2702" s="43"/>
    </row>
    <row r="2703" spans="2:7">
      <c r="B2703" s="104"/>
      <c r="C2703"/>
      <c r="F2703" s="101"/>
      <c r="G2703" s="43"/>
    </row>
    <row r="2704" spans="2:7">
      <c r="B2704" s="104"/>
      <c r="C2704"/>
      <c r="F2704" s="101"/>
      <c r="G2704" s="43"/>
    </row>
    <row r="2705" spans="2:7">
      <c r="B2705" s="104"/>
      <c r="C2705"/>
      <c r="F2705" s="101"/>
      <c r="G2705" s="43"/>
    </row>
    <row r="2706" spans="2:7">
      <c r="B2706" s="104"/>
      <c r="C2706"/>
      <c r="F2706" s="101"/>
      <c r="G2706" s="43"/>
    </row>
    <row r="2707" spans="2:7">
      <c r="B2707" s="104"/>
      <c r="C2707"/>
      <c r="F2707" s="101"/>
      <c r="G2707" s="43"/>
    </row>
    <row r="2708" spans="2:7">
      <c r="B2708" s="104"/>
      <c r="C2708"/>
      <c r="F2708" s="101"/>
      <c r="G2708" s="43"/>
    </row>
    <row r="2709" spans="2:7">
      <c r="B2709" s="104"/>
      <c r="C2709"/>
      <c r="F2709" s="101"/>
      <c r="G2709" s="43"/>
    </row>
    <row r="2710" spans="2:7">
      <c r="B2710" s="104"/>
      <c r="C2710"/>
      <c r="F2710" s="101"/>
      <c r="G2710" s="43"/>
    </row>
    <row r="2711" spans="2:7">
      <c r="B2711" s="104"/>
      <c r="C2711"/>
      <c r="F2711" s="101"/>
      <c r="G2711" s="43"/>
    </row>
    <row r="2712" spans="2:7">
      <c r="B2712" s="104"/>
      <c r="C2712"/>
      <c r="F2712" s="101"/>
      <c r="G2712" s="43"/>
    </row>
    <row r="2713" spans="2:7">
      <c r="B2713" s="104"/>
      <c r="C2713"/>
      <c r="F2713" s="101"/>
      <c r="G2713" s="43"/>
    </row>
    <row r="2714" spans="2:7">
      <c r="B2714" s="104"/>
      <c r="C2714"/>
      <c r="F2714" s="101"/>
      <c r="G2714" s="43"/>
    </row>
    <row r="2715" spans="2:7">
      <c r="B2715" s="104"/>
      <c r="C2715"/>
      <c r="F2715" s="101"/>
      <c r="G2715" s="43"/>
    </row>
    <row r="2716" spans="2:7">
      <c r="B2716" s="104"/>
      <c r="C2716"/>
      <c r="F2716" s="101"/>
      <c r="G2716" s="43"/>
    </row>
    <row r="2717" spans="2:7">
      <c r="B2717" s="104"/>
      <c r="C2717"/>
      <c r="F2717" s="101"/>
      <c r="G2717" s="43"/>
    </row>
    <row r="2718" spans="2:7">
      <c r="B2718" s="104"/>
      <c r="C2718"/>
      <c r="F2718" s="101"/>
      <c r="G2718" s="43"/>
    </row>
    <row r="2719" spans="2:7">
      <c r="B2719" s="104"/>
      <c r="C2719"/>
      <c r="F2719" s="101"/>
      <c r="G2719" s="43"/>
    </row>
    <row r="2720" spans="2:7">
      <c r="B2720" s="104"/>
      <c r="C2720"/>
      <c r="F2720" s="101"/>
      <c r="G2720" s="43"/>
    </row>
    <row r="2721" spans="2:7">
      <c r="B2721" s="104"/>
      <c r="C2721"/>
      <c r="F2721" s="101"/>
      <c r="G2721" s="43"/>
    </row>
    <row r="2722" spans="2:7">
      <c r="B2722" s="104"/>
      <c r="C2722"/>
      <c r="F2722" s="101"/>
      <c r="G2722" s="43"/>
    </row>
    <row r="2723" spans="2:7">
      <c r="B2723" s="104"/>
      <c r="C2723"/>
      <c r="F2723" s="101"/>
      <c r="G2723" s="43"/>
    </row>
    <row r="2724" spans="2:7">
      <c r="B2724" s="104"/>
      <c r="C2724"/>
      <c r="F2724" s="101"/>
      <c r="G2724" s="43"/>
    </row>
    <row r="2725" spans="2:7">
      <c r="B2725" s="104"/>
      <c r="C2725"/>
      <c r="F2725" s="101"/>
      <c r="G2725" s="43"/>
    </row>
    <row r="2726" spans="2:7">
      <c r="B2726" s="104"/>
      <c r="C2726"/>
      <c r="F2726" s="101"/>
      <c r="G2726" s="43"/>
    </row>
    <row r="2727" spans="2:7">
      <c r="B2727" s="104"/>
      <c r="C2727"/>
      <c r="F2727" s="101"/>
      <c r="G2727" s="43"/>
    </row>
    <row r="2728" spans="2:7">
      <c r="B2728" s="104"/>
      <c r="C2728"/>
      <c r="F2728" s="101"/>
      <c r="G2728" s="43"/>
    </row>
    <row r="2729" spans="2:7">
      <c r="B2729" s="104"/>
      <c r="C2729"/>
      <c r="F2729" s="101"/>
      <c r="G2729" s="43"/>
    </row>
    <row r="2730" spans="2:7">
      <c r="B2730" s="104"/>
      <c r="C2730"/>
      <c r="F2730" s="101"/>
      <c r="G2730" s="43"/>
    </row>
    <row r="2731" spans="2:7">
      <c r="B2731" s="104"/>
      <c r="C2731"/>
      <c r="F2731" s="101"/>
      <c r="G2731" s="43"/>
    </row>
    <row r="2732" spans="2:7">
      <c r="B2732" s="104"/>
      <c r="C2732"/>
      <c r="F2732" s="101"/>
      <c r="G2732" s="43"/>
    </row>
    <row r="2733" spans="2:7">
      <c r="B2733" s="104"/>
      <c r="C2733"/>
      <c r="F2733" s="101"/>
      <c r="G2733" s="43"/>
    </row>
    <row r="2734" spans="2:7">
      <c r="B2734" s="104"/>
      <c r="C2734"/>
      <c r="F2734" s="101"/>
      <c r="G2734" s="43"/>
    </row>
    <row r="2735" spans="2:7">
      <c r="B2735" s="104"/>
      <c r="C2735"/>
      <c r="F2735" s="101"/>
      <c r="G2735" s="43"/>
    </row>
    <row r="2736" spans="2:7">
      <c r="B2736" s="104"/>
      <c r="C2736"/>
      <c r="F2736" s="101"/>
      <c r="G2736" s="43"/>
    </row>
    <row r="2737" spans="2:7">
      <c r="B2737" s="104"/>
      <c r="C2737"/>
      <c r="F2737" s="101"/>
      <c r="G2737" s="43"/>
    </row>
    <row r="2738" spans="2:7">
      <c r="B2738" s="104"/>
      <c r="C2738"/>
      <c r="F2738" s="101"/>
      <c r="G2738" s="43"/>
    </row>
    <row r="2739" spans="2:7">
      <c r="B2739" s="104"/>
      <c r="C2739"/>
      <c r="F2739" s="101"/>
      <c r="G2739" s="43"/>
    </row>
    <row r="2740" spans="2:7">
      <c r="B2740" s="104"/>
      <c r="C2740"/>
      <c r="F2740" s="101"/>
      <c r="G2740" s="43"/>
    </row>
    <row r="2741" spans="2:7">
      <c r="B2741" s="104"/>
      <c r="C2741"/>
      <c r="F2741" s="101"/>
      <c r="G2741" s="43"/>
    </row>
    <row r="2742" spans="2:7">
      <c r="B2742" s="104"/>
      <c r="C2742"/>
      <c r="F2742" s="101"/>
      <c r="G2742" s="43"/>
    </row>
    <row r="2743" spans="2:7">
      <c r="B2743" s="104"/>
      <c r="C2743"/>
      <c r="F2743" s="101"/>
      <c r="G2743" s="43"/>
    </row>
    <row r="2744" spans="2:7">
      <c r="B2744" s="104"/>
      <c r="C2744"/>
      <c r="F2744" s="101"/>
      <c r="G2744" s="43"/>
    </row>
    <row r="2745" spans="2:7">
      <c r="B2745" s="104"/>
      <c r="C2745"/>
      <c r="F2745" s="101"/>
      <c r="G2745" s="43"/>
    </row>
    <row r="2746" spans="2:7">
      <c r="B2746" s="104"/>
      <c r="C2746"/>
      <c r="F2746" s="101"/>
      <c r="G2746" s="43"/>
    </row>
    <row r="2747" spans="2:7">
      <c r="B2747" s="104"/>
      <c r="C2747"/>
      <c r="F2747" s="101"/>
      <c r="G2747" s="43"/>
    </row>
    <row r="2748" spans="2:7">
      <c r="B2748" s="104"/>
      <c r="C2748"/>
      <c r="F2748" s="101"/>
      <c r="G2748" s="43"/>
    </row>
    <row r="2749" spans="2:7">
      <c r="B2749" s="104"/>
      <c r="C2749"/>
      <c r="F2749" s="101"/>
      <c r="G2749" s="43"/>
    </row>
    <row r="2750" spans="2:7">
      <c r="B2750" s="104"/>
      <c r="C2750"/>
      <c r="F2750" s="101"/>
      <c r="G2750" s="43"/>
    </row>
    <row r="2751" spans="2:7">
      <c r="B2751" s="104"/>
      <c r="C2751"/>
      <c r="F2751" s="101"/>
      <c r="G2751" s="43"/>
    </row>
    <row r="2752" spans="2:7">
      <c r="B2752" s="104"/>
      <c r="C2752"/>
      <c r="F2752" s="101"/>
      <c r="G2752" s="43"/>
    </row>
    <row r="2753" spans="2:7">
      <c r="B2753" s="104"/>
      <c r="C2753"/>
      <c r="F2753" s="101"/>
      <c r="G2753" s="43"/>
    </row>
    <row r="2754" spans="2:7">
      <c r="B2754" s="104"/>
      <c r="C2754"/>
      <c r="F2754" s="101"/>
      <c r="G2754" s="43"/>
    </row>
    <row r="2755" spans="2:7">
      <c r="B2755" s="104"/>
      <c r="C2755"/>
      <c r="F2755" s="101"/>
      <c r="G2755" s="43"/>
    </row>
    <row r="2756" spans="2:7">
      <c r="B2756" s="104"/>
      <c r="C2756"/>
      <c r="F2756" s="101"/>
      <c r="G2756" s="43"/>
    </row>
    <row r="2757" spans="2:7">
      <c r="B2757" s="104"/>
      <c r="C2757"/>
      <c r="F2757" s="101"/>
      <c r="G2757" s="43"/>
    </row>
    <row r="2758" spans="2:7">
      <c r="B2758" s="104"/>
      <c r="C2758"/>
      <c r="F2758" s="101"/>
      <c r="G2758" s="43"/>
    </row>
    <row r="2759" spans="2:7">
      <c r="B2759" s="104"/>
      <c r="C2759"/>
      <c r="F2759" s="101"/>
      <c r="G2759" s="43"/>
    </row>
    <row r="2760" spans="2:7">
      <c r="B2760" s="104"/>
      <c r="C2760"/>
      <c r="F2760" s="101"/>
      <c r="G2760" s="43"/>
    </row>
    <row r="2761" spans="2:7">
      <c r="B2761" s="104"/>
      <c r="C2761"/>
      <c r="F2761" s="101"/>
      <c r="G2761" s="43"/>
    </row>
    <row r="2762" spans="2:7">
      <c r="B2762" s="104"/>
      <c r="C2762"/>
      <c r="F2762" s="101"/>
      <c r="G2762" s="43"/>
    </row>
    <row r="2763" spans="2:7">
      <c r="B2763" s="104"/>
      <c r="C2763"/>
      <c r="F2763" s="101"/>
      <c r="G2763" s="43"/>
    </row>
    <row r="2764" spans="2:7">
      <c r="B2764" s="104"/>
      <c r="C2764"/>
      <c r="F2764" s="101"/>
      <c r="G2764" s="43"/>
    </row>
    <row r="2765" spans="2:7">
      <c r="B2765" s="104"/>
      <c r="C2765"/>
      <c r="F2765" s="101"/>
      <c r="G2765" s="43"/>
    </row>
    <row r="2766" spans="2:7">
      <c r="B2766" s="104"/>
      <c r="C2766"/>
      <c r="F2766" s="101"/>
      <c r="G2766" s="43"/>
    </row>
    <row r="2767" spans="2:7">
      <c r="B2767" s="104"/>
      <c r="C2767"/>
      <c r="F2767" s="101"/>
      <c r="G2767" s="43"/>
    </row>
    <row r="2768" spans="2:7">
      <c r="B2768" s="104"/>
      <c r="C2768"/>
      <c r="F2768" s="101"/>
      <c r="G2768" s="43"/>
    </row>
    <row r="2769" spans="2:7">
      <c r="B2769" s="104"/>
      <c r="C2769"/>
      <c r="F2769" s="101"/>
      <c r="G2769" s="43"/>
    </row>
    <row r="2770" spans="2:7">
      <c r="B2770" s="104"/>
      <c r="C2770"/>
      <c r="F2770" s="101"/>
      <c r="G2770" s="43"/>
    </row>
    <row r="2771" spans="2:7">
      <c r="B2771" s="104"/>
      <c r="C2771"/>
      <c r="F2771" s="101"/>
      <c r="G2771" s="43"/>
    </row>
    <row r="2772" spans="2:7">
      <c r="B2772" s="104"/>
      <c r="C2772"/>
      <c r="F2772" s="101"/>
      <c r="G2772" s="43"/>
    </row>
    <row r="2773" spans="2:7">
      <c r="B2773" s="104"/>
      <c r="C2773"/>
      <c r="F2773" s="101"/>
      <c r="G2773" s="43"/>
    </row>
    <row r="2774" spans="2:7">
      <c r="B2774" s="104"/>
      <c r="C2774"/>
      <c r="F2774" s="101"/>
      <c r="G2774" s="43"/>
    </row>
    <row r="2775" spans="2:7">
      <c r="B2775" s="104"/>
      <c r="C2775"/>
      <c r="F2775" s="101"/>
      <c r="G2775" s="43"/>
    </row>
    <row r="2776" spans="2:7">
      <c r="B2776" s="104"/>
      <c r="C2776"/>
      <c r="F2776" s="101"/>
      <c r="G2776" s="43"/>
    </row>
    <row r="2777" spans="2:7">
      <c r="B2777" s="104"/>
      <c r="C2777"/>
      <c r="F2777" s="101"/>
      <c r="G2777" s="43"/>
    </row>
    <row r="2778" spans="2:7">
      <c r="B2778" s="104"/>
      <c r="C2778"/>
      <c r="F2778" s="101"/>
      <c r="G2778" s="43"/>
    </row>
    <row r="2779" spans="2:7">
      <c r="B2779" s="104"/>
      <c r="C2779"/>
      <c r="F2779" s="101"/>
      <c r="G2779" s="43"/>
    </row>
    <row r="2780" spans="5:9">
      <c r="E2780" s="104"/>
      <c r="F2780"/>
      <c r="G2780" s="43"/>
      <c r="I2780" s="101"/>
    </row>
    <row r="2781" spans="5:9">
      <c r="E2781" s="104"/>
      <c r="F2781"/>
      <c r="G2781" s="43"/>
      <c r="I2781" s="101"/>
    </row>
    <row r="2782" spans="5:9">
      <c r="E2782" s="104"/>
      <c r="F2782"/>
      <c r="G2782" s="43"/>
      <c r="I2782" s="101"/>
    </row>
    <row r="2783" spans="5:9">
      <c r="E2783" s="104"/>
      <c r="F2783"/>
      <c r="G2783" s="43"/>
      <c r="I2783" s="101"/>
    </row>
    <row r="2784" spans="5:9">
      <c r="E2784" s="104"/>
      <c r="F2784"/>
      <c r="G2784" s="43"/>
      <c r="I2784" s="101"/>
    </row>
    <row r="2785" spans="5:9">
      <c r="E2785" s="104"/>
      <c r="F2785"/>
      <c r="G2785" s="43"/>
      <c r="I2785" s="101"/>
    </row>
    <row r="2786" spans="5:9">
      <c r="E2786" s="104"/>
      <c r="F2786"/>
      <c r="G2786" s="43"/>
      <c r="I2786" s="101"/>
    </row>
    <row r="2787" spans="5:9">
      <c r="E2787" s="104"/>
      <c r="F2787"/>
      <c r="G2787" s="43"/>
      <c r="I2787" s="101"/>
    </row>
    <row r="2788" spans="5:9">
      <c r="E2788" s="104"/>
      <c r="F2788"/>
      <c r="G2788" s="43"/>
      <c r="I2788" s="101"/>
    </row>
    <row r="2789" spans="5:9">
      <c r="E2789" s="104"/>
      <c r="F2789"/>
      <c r="G2789" s="43"/>
      <c r="I2789" s="101"/>
    </row>
    <row r="2790" spans="5:9">
      <c r="E2790" s="104"/>
      <c r="F2790"/>
      <c r="G2790" s="43"/>
      <c r="I2790" s="101"/>
    </row>
    <row r="2791" spans="5:9">
      <c r="E2791" s="104"/>
      <c r="F2791"/>
      <c r="G2791" s="43"/>
      <c r="I2791" s="101"/>
    </row>
    <row r="2792" spans="5:9">
      <c r="E2792" s="104"/>
      <c r="F2792"/>
      <c r="G2792" s="43"/>
      <c r="I2792" s="101"/>
    </row>
    <row r="2793" spans="5:9">
      <c r="E2793" s="104"/>
      <c r="F2793"/>
      <c r="G2793" s="43"/>
      <c r="I2793" s="101"/>
    </row>
    <row r="2794" spans="5:9">
      <c r="E2794" s="104"/>
      <c r="F2794"/>
      <c r="G2794" s="43"/>
      <c r="I2794" s="101"/>
    </row>
    <row r="2795" spans="5:9">
      <c r="E2795" s="104"/>
      <c r="F2795"/>
      <c r="G2795" s="43"/>
      <c r="I2795" s="101"/>
    </row>
    <row r="2796" spans="5:9">
      <c r="E2796" s="104"/>
      <c r="F2796"/>
      <c r="G2796" s="43"/>
      <c r="I2796" s="101"/>
    </row>
    <row r="2797" spans="5:9">
      <c r="E2797" s="104"/>
      <c r="F2797"/>
      <c r="G2797" s="43"/>
      <c r="I2797" s="101"/>
    </row>
    <row r="2798" spans="5:9">
      <c r="E2798" s="104"/>
      <c r="F2798"/>
      <c r="G2798" s="43"/>
      <c r="I2798" s="101"/>
    </row>
    <row r="2799" spans="5:9">
      <c r="E2799" s="104"/>
      <c r="F2799"/>
      <c r="G2799" s="43"/>
      <c r="I2799" s="101"/>
    </row>
    <row r="2800" spans="5:9">
      <c r="E2800" s="104"/>
      <c r="F2800"/>
      <c r="G2800" s="43"/>
      <c r="I2800" s="101"/>
    </row>
    <row r="2801" spans="5:9">
      <c r="E2801" s="104"/>
      <c r="F2801"/>
      <c r="G2801" s="43"/>
      <c r="I2801" s="101"/>
    </row>
    <row r="2802" spans="5:9">
      <c r="E2802" s="104"/>
      <c r="F2802"/>
      <c r="G2802" s="43"/>
      <c r="I2802" s="101"/>
    </row>
    <row r="2803" spans="5:9">
      <c r="E2803" s="104"/>
      <c r="F2803"/>
      <c r="G2803" s="43"/>
      <c r="I2803" s="101"/>
    </row>
    <row r="2804" spans="5:9">
      <c r="E2804" s="104"/>
      <c r="F2804"/>
      <c r="G2804" s="43"/>
      <c r="I2804" s="101"/>
    </row>
    <row r="2805" spans="5:9">
      <c r="E2805" s="104"/>
      <c r="F2805"/>
      <c r="G2805" s="43"/>
      <c r="I2805" s="101"/>
    </row>
    <row r="2806" spans="5:9">
      <c r="E2806" s="104"/>
      <c r="F2806"/>
      <c r="G2806" s="43"/>
      <c r="I2806" s="101"/>
    </row>
    <row r="2807" spans="5:9">
      <c r="E2807" s="104"/>
      <c r="F2807"/>
      <c r="G2807" s="43"/>
      <c r="I2807" s="101"/>
    </row>
    <row r="2808" spans="5:9">
      <c r="E2808" s="104"/>
      <c r="F2808"/>
      <c r="G2808" s="43"/>
      <c r="I2808" s="101"/>
    </row>
    <row r="2809" spans="5:9">
      <c r="E2809" s="104"/>
      <c r="F2809"/>
      <c r="G2809" s="43"/>
      <c r="I2809" s="101"/>
    </row>
    <row r="2810" spans="5:9">
      <c r="E2810" s="104"/>
      <c r="F2810"/>
      <c r="G2810" s="43"/>
      <c r="I2810" s="101"/>
    </row>
    <row r="2811" spans="5:9">
      <c r="E2811" s="104"/>
      <c r="F2811"/>
      <c r="G2811" s="43"/>
      <c r="I2811" s="101"/>
    </row>
    <row r="2812" spans="5:9">
      <c r="E2812" s="104"/>
      <c r="F2812"/>
      <c r="G2812" s="43"/>
      <c r="I2812" s="101"/>
    </row>
    <row r="2813" spans="5:9">
      <c r="E2813" s="104"/>
      <c r="F2813"/>
      <c r="G2813" s="43"/>
      <c r="I2813" s="101"/>
    </row>
    <row r="2814" spans="5:9">
      <c r="E2814" s="104"/>
      <c r="F2814"/>
      <c r="G2814" s="43"/>
      <c r="I2814" s="101"/>
    </row>
    <row r="2815" spans="5:9">
      <c r="E2815" s="104"/>
      <c r="F2815"/>
      <c r="G2815" s="43"/>
      <c r="I2815" s="101"/>
    </row>
    <row r="2816" spans="5:9">
      <c r="E2816" s="104"/>
      <c r="F2816"/>
      <c r="G2816" s="43"/>
      <c r="I2816" s="101"/>
    </row>
    <row r="2817" spans="5:9">
      <c r="E2817" s="104"/>
      <c r="F2817"/>
      <c r="G2817" s="43"/>
      <c r="I2817" s="101"/>
    </row>
    <row r="2818" spans="5:9">
      <c r="E2818" s="104"/>
      <c r="F2818"/>
      <c r="G2818" s="43"/>
      <c r="I2818" s="101"/>
    </row>
    <row r="2819" spans="5:9">
      <c r="E2819" s="104"/>
      <c r="F2819"/>
      <c r="G2819" s="43"/>
      <c r="I2819" s="101"/>
    </row>
    <row r="2820" spans="5:9">
      <c r="E2820" s="104"/>
      <c r="F2820"/>
      <c r="G2820" s="43"/>
      <c r="I2820" s="101"/>
    </row>
    <row r="2821" spans="5:9">
      <c r="E2821" s="104"/>
      <c r="F2821"/>
      <c r="G2821" s="43"/>
      <c r="I2821" s="101"/>
    </row>
    <row r="2822" spans="5:9">
      <c r="E2822" s="104"/>
      <c r="F2822"/>
      <c r="G2822" s="43"/>
      <c r="I2822" s="101"/>
    </row>
    <row r="2823" spans="5:9">
      <c r="E2823" s="104"/>
      <c r="F2823"/>
      <c r="G2823" s="43"/>
      <c r="I2823" s="101"/>
    </row>
    <row r="2824" spans="5:9">
      <c r="E2824" s="104"/>
      <c r="F2824"/>
      <c r="G2824" s="43"/>
      <c r="I2824" s="101"/>
    </row>
    <row r="2825" spans="5:9">
      <c r="E2825" s="104"/>
      <c r="F2825"/>
      <c r="G2825" s="43"/>
      <c r="I2825" s="101"/>
    </row>
    <row r="2826" spans="5:9">
      <c r="E2826" s="104"/>
      <c r="F2826"/>
      <c r="G2826" s="43"/>
      <c r="I2826" s="101"/>
    </row>
    <row r="2827" spans="5:9">
      <c r="E2827" s="104"/>
      <c r="F2827"/>
      <c r="G2827" s="43"/>
      <c r="I2827" s="101"/>
    </row>
    <row r="2828" spans="5:9">
      <c r="E2828" s="104"/>
      <c r="F2828"/>
      <c r="G2828" s="43"/>
      <c r="I2828" s="101"/>
    </row>
    <row r="2829" spans="5:9">
      <c r="E2829" s="104"/>
      <c r="F2829"/>
      <c r="G2829" s="43"/>
      <c r="I2829" s="101"/>
    </row>
    <row r="2830" spans="5:9">
      <c r="E2830" s="104"/>
      <c r="F2830"/>
      <c r="G2830" s="43"/>
      <c r="I2830" s="101"/>
    </row>
    <row r="2831" spans="5:9">
      <c r="E2831" s="104"/>
      <c r="F2831"/>
      <c r="G2831" s="43"/>
      <c r="I2831" s="101"/>
    </row>
    <row r="2832" spans="5:9">
      <c r="E2832" s="104"/>
      <c r="F2832"/>
      <c r="G2832" s="43"/>
      <c r="I2832" s="101"/>
    </row>
    <row r="2833" spans="5:9">
      <c r="E2833" s="104"/>
      <c r="F2833"/>
      <c r="G2833" s="43"/>
      <c r="I2833" s="101"/>
    </row>
    <row r="2834" spans="5:9">
      <c r="E2834" s="104"/>
      <c r="F2834"/>
      <c r="G2834" s="43"/>
      <c r="I2834" s="101"/>
    </row>
    <row r="2835" spans="5:9">
      <c r="E2835" s="104"/>
      <c r="F2835"/>
      <c r="G2835" s="43"/>
      <c r="I2835" s="101"/>
    </row>
    <row r="2836" spans="5:9">
      <c r="E2836" s="104"/>
      <c r="F2836"/>
      <c r="G2836" s="43"/>
      <c r="I2836" s="101"/>
    </row>
    <row r="2837" spans="5:9">
      <c r="E2837" s="104"/>
      <c r="F2837"/>
      <c r="G2837" s="43"/>
      <c r="I2837" s="101"/>
    </row>
    <row r="2838" spans="5:9">
      <c r="E2838" s="104"/>
      <c r="F2838"/>
      <c r="G2838" s="43"/>
      <c r="I2838" s="101"/>
    </row>
    <row r="2839" spans="5:9">
      <c r="E2839" s="104"/>
      <c r="F2839"/>
      <c r="G2839" s="43"/>
      <c r="I2839" s="101"/>
    </row>
    <row r="2840" spans="5:9">
      <c r="E2840" s="104"/>
      <c r="F2840"/>
      <c r="G2840" s="43"/>
      <c r="I2840" s="101"/>
    </row>
    <row r="2841" spans="5:9">
      <c r="E2841" s="104"/>
      <c r="F2841"/>
      <c r="G2841" s="43"/>
      <c r="I2841" s="101"/>
    </row>
    <row r="2842" spans="5:9">
      <c r="E2842" s="104"/>
      <c r="F2842"/>
      <c r="G2842" s="43"/>
      <c r="I2842" s="101"/>
    </row>
    <row r="2843" spans="5:9">
      <c r="E2843" s="104"/>
      <c r="F2843"/>
      <c r="G2843" s="43"/>
      <c r="I2843" s="101"/>
    </row>
    <row r="2844" spans="5:9">
      <c r="E2844" s="104"/>
      <c r="F2844"/>
      <c r="G2844" s="43"/>
      <c r="I2844" s="101"/>
    </row>
    <row r="2845" spans="5:9">
      <c r="E2845" s="104"/>
      <c r="F2845"/>
      <c r="G2845" s="43"/>
      <c r="I2845" s="101"/>
    </row>
    <row r="2846" spans="5:9">
      <c r="E2846" s="104"/>
      <c r="F2846"/>
      <c r="G2846" s="43"/>
      <c r="I2846" s="101"/>
    </row>
    <row r="2847" spans="5:9">
      <c r="E2847" s="104"/>
      <c r="F2847"/>
      <c r="G2847" s="43"/>
      <c r="I2847" s="101"/>
    </row>
    <row r="2848" spans="5:9">
      <c r="E2848" s="104"/>
      <c r="F2848"/>
      <c r="G2848" s="43"/>
      <c r="I2848" s="101"/>
    </row>
    <row r="2849" spans="5:9">
      <c r="E2849" s="104"/>
      <c r="F2849"/>
      <c r="G2849" s="43"/>
      <c r="I2849" s="101"/>
    </row>
    <row r="2850" spans="5:9">
      <c r="E2850" s="104"/>
      <c r="F2850"/>
      <c r="G2850" s="43"/>
      <c r="I2850" s="101"/>
    </row>
    <row r="2851" spans="5:9">
      <c r="E2851" s="104"/>
      <c r="F2851"/>
      <c r="G2851" s="43"/>
      <c r="I2851" s="101"/>
    </row>
    <row r="2852" spans="5:9">
      <c r="E2852" s="104"/>
      <c r="F2852"/>
      <c r="G2852" s="43"/>
      <c r="I2852" s="101"/>
    </row>
    <row r="2853" spans="5:9">
      <c r="E2853" s="104"/>
      <c r="F2853"/>
      <c r="G2853" s="43"/>
      <c r="I2853" s="101"/>
    </row>
    <row r="2854" spans="5:9">
      <c r="E2854" s="104"/>
      <c r="F2854"/>
      <c r="G2854" s="43"/>
      <c r="I2854" s="101"/>
    </row>
    <row r="2855" spans="5:9">
      <c r="E2855" s="104"/>
      <c r="F2855"/>
      <c r="G2855" s="43"/>
      <c r="I2855" s="101"/>
    </row>
    <row r="2856" spans="5:9">
      <c r="E2856" s="104"/>
      <c r="F2856"/>
      <c r="G2856" s="43"/>
      <c r="I2856" s="101"/>
    </row>
    <row r="2857" spans="5:9">
      <c r="E2857" s="104"/>
      <c r="F2857"/>
      <c r="G2857" s="43"/>
      <c r="I2857" s="101"/>
    </row>
    <row r="2858" spans="5:9">
      <c r="E2858" s="104"/>
      <c r="F2858"/>
      <c r="G2858" s="43"/>
      <c r="I2858" s="101"/>
    </row>
    <row r="2859" spans="5:9">
      <c r="E2859" s="104"/>
      <c r="F2859"/>
      <c r="G2859" s="43"/>
      <c r="I2859" s="101"/>
    </row>
    <row r="2860" spans="5:9">
      <c r="E2860" s="104"/>
      <c r="F2860"/>
      <c r="G2860" s="43"/>
      <c r="I2860" s="101"/>
    </row>
    <row r="2861" spans="5:9">
      <c r="E2861" s="104"/>
      <c r="F2861"/>
      <c r="G2861" s="43"/>
      <c r="I2861" s="101"/>
    </row>
    <row r="2862" spans="5:9">
      <c r="E2862" s="104"/>
      <c r="F2862"/>
      <c r="G2862" s="43"/>
      <c r="I2862" s="101"/>
    </row>
    <row r="2863" spans="5:9">
      <c r="E2863" s="104"/>
      <c r="F2863"/>
      <c r="G2863" s="43"/>
      <c r="I2863" s="101"/>
    </row>
    <row r="2864" spans="5:9">
      <c r="E2864" s="104"/>
      <c r="F2864"/>
      <c r="G2864" s="43"/>
      <c r="I2864" s="101"/>
    </row>
    <row r="2865" spans="5:9">
      <c r="E2865" s="104"/>
      <c r="F2865"/>
      <c r="G2865" s="43"/>
      <c r="I2865" s="101"/>
    </row>
    <row r="2866" spans="5:9">
      <c r="E2866" s="104"/>
      <c r="F2866"/>
      <c r="G2866" s="43"/>
      <c r="I2866" s="101"/>
    </row>
    <row r="2867" spans="5:9">
      <c r="E2867" s="104"/>
      <c r="F2867"/>
      <c r="G2867" s="43"/>
      <c r="I2867" s="101"/>
    </row>
    <row r="2868" spans="5:9">
      <c r="E2868" s="104"/>
      <c r="F2868"/>
      <c r="G2868" s="43"/>
      <c r="I2868" s="101"/>
    </row>
    <row r="2869" spans="5:9">
      <c r="E2869" s="104"/>
      <c r="F2869"/>
      <c r="G2869" s="43"/>
      <c r="I2869" s="101"/>
    </row>
    <row r="2870" spans="5:9">
      <c r="E2870" s="104"/>
      <c r="F2870"/>
      <c r="G2870" s="43"/>
      <c r="I2870" s="101"/>
    </row>
    <row r="2871" spans="5:9">
      <c r="E2871" s="104"/>
      <c r="F2871"/>
      <c r="G2871" s="43"/>
      <c r="I2871" s="101"/>
    </row>
    <row r="2872" spans="5:9">
      <c r="E2872" s="104"/>
      <c r="F2872"/>
      <c r="G2872" s="43"/>
      <c r="I2872" s="101"/>
    </row>
    <row r="2873" spans="5:9">
      <c r="E2873" s="104"/>
      <c r="F2873"/>
      <c r="G2873" s="43"/>
      <c r="I2873" s="101"/>
    </row>
    <row r="2874" spans="5:9">
      <c r="E2874" s="104"/>
      <c r="F2874"/>
      <c r="G2874" s="43"/>
      <c r="I2874" s="101"/>
    </row>
    <row r="2875" spans="5:9">
      <c r="E2875" s="104"/>
      <c r="F2875"/>
      <c r="G2875" s="43"/>
      <c r="I2875" s="101"/>
    </row>
    <row r="2876" spans="5:9">
      <c r="E2876" s="104"/>
      <c r="F2876"/>
      <c r="G2876" s="43"/>
      <c r="I2876" s="101"/>
    </row>
    <row r="2877" spans="5:9">
      <c r="E2877" s="104"/>
      <c r="F2877"/>
      <c r="G2877" s="43"/>
      <c r="I2877" s="101"/>
    </row>
    <row r="2878" spans="5:9">
      <c r="E2878" s="104"/>
      <c r="F2878"/>
      <c r="G2878" s="43"/>
      <c r="I2878" s="101"/>
    </row>
    <row r="2879" spans="5:9">
      <c r="E2879" s="104"/>
      <c r="F2879"/>
      <c r="G2879" s="43"/>
      <c r="I2879" s="101"/>
    </row>
    <row r="2880" spans="5:9">
      <c r="E2880" s="104"/>
      <c r="F2880"/>
      <c r="G2880" s="43"/>
      <c r="I2880" s="101"/>
    </row>
    <row r="2881" spans="5:9">
      <c r="E2881" s="104"/>
      <c r="F2881"/>
      <c r="G2881" s="43"/>
      <c r="I2881" s="101"/>
    </row>
    <row r="2882" spans="5:9">
      <c r="E2882" s="104"/>
      <c r="F2882"/>
      <c r="G2882" s="43"/>
      <c r="I2882" s="101"/>
    </row>
    <row r="2883" spans="5:9">
      <c r="E2883" s="104"/>
      <c r="F2883"/>
      <c r="G2883" s="43"/>
      <c r="I2883" s="101"/>
    </row>
    <row r="2884" spans="5:9">
      <c r="E2884" s="104"/>
      <c r="F2884"/>
      <c r="G2884" s="43"/>
      <c r="I2884" s="101"/>
    </row>
    <row r="2885" spans="5:9">
      <c r="E2885" s="104"/>
      <c r="F2885"/>
      <c r="G2885" s="43"/>
      <c r="I2885" s="101"/>
    </row>
    <row r="2886" spans="5:9">
      <c r="E2886" s="104"/>
      <c r="F2886"/>
      <c r="G2886" s="43"/>
      <c r="I2886" s="101"/>
    </row>
    <row r="2887" spans="5:9">
      <c r="E2887" s="104"/>
      <c r="F2887"/>
      <c r="G2887" s="43"/>
      <c r="I2887" s="101"/>
    </row>
    <row r="2888" spans="5:9">
      <c r="E2888" s="104"/>
      <c r="F2888"/>
      <c r="G2888" s="43"/>
      <c r="I2888" s="101"/>
    </row>
    <row r="2889" spans="5:9">
      <c r="E2889" s="104"/>
      <c r="F2889"/>
      <c r="G2889" s="43"/>
      <c r="I2889" s="101"/>
    </row>
    <row r="2890" spans="5:9">
      <c r="E2890" s="104"/>
      <c r="F2890"/>
      <c r="G2890" s="43"/>
      <c r="I2890" s="101"/>
    </row>
    <row r="2891" spans="5:9">
      <c r="E2891" s="104"/>
      <c r="F2891"/>
      <c r="G2891" s="43"/>
      <c r="I2891" s="101"/>
    </row>
    <row r="2892" spans="5:9">
      <c r="E2892" s="104"/>
      <c r="F2892"/>
      <c r="G2892" s="43"/>
      <c r="I2892" s="101"/>
    </row>
    <row r="2893" spans="5:9">
      <c r="E2893" s="104"/>
      <c r="F2893"/>
      <c r="G2893" s="43"/>
      <c r="I2893" s="101"/>
    </row>
    <row r="2894" spans="5:9">
      <c r="E2894" s="104"/>
      <c r="F2894"/>
      <c r="G2894" s="43"/>
      <c r="I2894" s="101"/>
    </row>
    <row r="2895" spans="5:9">
      <c r="E2895" s="104"/>
      <c r="F2895"/>
      <c r="G2895" s="43"/>
      <c r="I2895" s="101"/>
    </row>
    <row r="2896" spans="5:9">
      <c r="E2896" s="104"/>
      <c r="F2896"/>
      <c r="G2896" s="43"/>
      <c r="I2896" s="101"/>
    </row>
    <row r="2897" spans="5:9">
      <c r="E2897" s="104"/>
      <c r="F2897"/>
      <c r="G2897" s="43"/>
      <c r="I2897" s="101"/>
    </row>
    <row r="2898" spans="5:9">
      <c r="E2898" s="104"/>
      <c r="F2898"/>
      <c r="G2898" s="43"/>
      <c r="I2898" s="101"/>
    </row>
    <row r="2899" spans="5:9">
      <c r="E2899" s="104"/>
      <c r="F2899"/>
      <c r="G2899" s="43"/>
      <c r="I2899" s="101"/>
    </row>
    <row r="2900" spans="5:9">
      <c r="E2900" s="104"/>
      <c r="F2900"/>
      <c r="G2900" s="43"/>
      <c r="I2900" s="101"/>
    </row>
    <row r="2901" spans="5:9">
      <c r="E2901" s="104"/>
      <c r="F2901"/>
      <c r="G2901" s="43"/>
      <c r="I2901" s="101"/>
    </row>
    <row r="2902" spans="5:9">
      <c r="E2902" s="104"/>
      <c r="F2902"/>
      <c r="G2902" s="43"/>
      <c r="I2902" s="101"/>
    </row>
    <row r="2903" spans="5:9">
      <c r="E2903" s="104"/>
      <c r="F2903"/>
      <c r="G2903" s="43"/>
      <c r="I2903" s="101"/>
    </row>
    <row r="2904" spans="5:9">
      <c r="E2904" s="104"/>
      <c r="F2904"/>
      <c r="G2904" s="43"/>
      <c r="I2904" s="101"/>
    </row>
    <row r="2905" spans="5:9">
      <c r="E2905" s="104"/>
      <c r="F2905"/>
      <c r="G2905" s="43"/>
      <c r="I2905" s="101"/>
    </row>
    <row r="2906" spans="5:9">
      <c r="E2906" s="104"/>
      <c r="F2906"/>
      <c r="G2906" s="43"/>
      <c r="I2906" s="101"/>
    </row>
    <row r="2907" spans="5:9">
      <c r="E2907" s="104"/>
      <c r="F2907"/>
      <c r="G2907" s="43"/>
      <c r="I2907" s="101"/>
    </row>
    <row r="2908" spans="5:9">
      <c r="E2908" s="104"/>
      <c r="F2908"/>
      <c r="G2908" s="43"/>
      <c r="I2908" s="101"/>
    </row>
    <row r="2909" spans="5:9">
      <c r="E2909" s="104"/>
      <c r="F2909"/>
      <c r="G2909" s="43"/>
      <c r="I2909" s="101"/>
    </row>
    <row r="2910" spans="5:9">
      <c r="E2910" s="104"/>
      <c r="F2910"/>
      <c r="G2910" s="43"/>
      <c r="I2910" s="101"/>
    </row>
    <row r="2911" spans="5:9">
      <c r="E2911" s="104"/>
      <c r="F2911"/>
      <c r="G2911" s="43"/>
      <c r="I2911" s="101"/>
    </row>
    <row r="2912" spans="5:9">
      <c r="E2912" s="104"/>
      <c r="F2912"/>
      <c r="G2912" s="43"/>
      <c r="I2912" s="101"/>
    </row>
    <row r="2913" spans="5:9">
      <c r="E2913" s="104"/>
      <c r="F2913"/>
      <c r="G2913" s="43"/>
      <c r="I2913" s="101"/>
    </row>
    <row r="2914" spans="5:9">
      <c r="E2914" s="104"/>
      <c r="F2914"/>
      <c r="G2914" s="43"/>
      <c r="I2914" s="101"/>
    </row>
    <row r="2915" spans="5:9">
      <c r="E2915" s="104"/>
      <c r="F2915"/>
      <c r="G2915" s="43"/>
      <c r="I2915" s="101"/>
    </row>
    <row r="2916" spans="5:9">
      <c r="E2916" s="104"/>
      <c r="F2916"/>
      <c r="G2916" s="43"/>
      <c r="I2916" s="101"/>
    </row>
    <row r="2917" spans="5:9">
      <c r="E2917" s="104"/>
      <c r="F2917"/>
      <c r="G2917" s="43"/>
      <c r="I2917" s="101"/>
    </row>
    <row r="2918" spans="5:9">
      <c r="E2918" s="104"/>
      <c r="F2918"/>
      <c r="G2918" s="43"/>
      <c r="I2918" s="101"/>
    </row>
    <row r="2919" spans="5:9">
      <c r="E2919" s="104"/>
      <c r="F2919"/>
      <c r="G2919" s="43"/>
      <c r="I2919" s="101"/>
    </row>
    <row r="2920" spans="5:9">
      <c r="E2920" s="104"/>
      <c r="F2920"/>
      <c r="G2920" s="43"/>
      <c r="I2920" s="101"/>
    </row>
    <row r="2921" spans="5:9">
      <c r="E2921" s="104"/>
      <c r="F2921"/>
      <c r="G2921" s="43"/>
      <c r="I2921" s="101"/>
    </row>
    <row r="2922" spans="5:9">
      <c r="E2922" s="104"/>
      <c r="F2922"/>
      <c r="G2922" s="43"/>
      <c r="I2922" s="101"/>
    </row>
    <row r="2923" spans="5:9">
      <c r="E2923" s="104"/>
      <c r="F2923"/>
      <c r="G2923" s="43"/>
      <c r="I2923" s="101"/>
    </row>
    <row r="2924" spans="5:9">
      <c r="E2924" s="104"/>
      <c r="F2924"/>
      <c r="G2924" s="43"/>
      <c r="I2924" s="101"/>
    </row>
    <row r="2925" spans="5:9">
      <c r="E2925" s="104"/>
      <c r="F2925"/>
      <c r="G2925" s="43"/>
      <c r="I2925" s="101"/>
    </row>
    <row r="2926" spans="5:9">
      <c r="E2926" s="104"/>
      <c r="F2926"/>
      <c r="G2926" s="43"/>
      <c r="I2926" s="101"/>
    </row>
    <row r="2927" spans="5:9">
      <c r="E2927" s="104"/>
      <c r="F2927"/>
      <c r="G2927" s="43"/>
      <c r="I2927" s="101"/>
    </row>
    <row r="2928" spans="5:9">
      <c r="E2928" s="104"/>
      <c r="F2928"/>
      <c r="G2928" s="43"/>
      <c r="I2928" s="101"/>
    </row>
    <row r="2929" spans="5:9">
      <c r="E2929" s="104"/>
      <c r="F2929"/>
      <c r="G2929" s="43"/>
      <c r="I2929" s="101"/>
    </row>
    <row r="2930" spans="5:9">
      <c r="E2930" s="104"/>
      <c r="F2930"/>
      <c r="G2930" s="43"/>
      <c r="I2930" s="101"/>
    </row>
    <row r="2931" spans="5:9">
      <c r="E2931" s="104"/>
      <c r="F2931"/>
      <c r="G2931" s="43"/>
      <c r="I2931" s="101"/>
    </row>
    <row r="2932" spans="5:9">
      <c r="E2932" s="104"/>
      <c r="F2932"/>
      <c r="G2932" s="43"/>
      <c r="I2932" s="101"/>
    </row>
    <row r="2933" spans="5:9">
      <c r="E2933" s="104"/>
      <c r="F2933"/>
      <c r="G2933" s="43"/>
      <c r="I2933" s="101"/>
    </row>
    <row r="2934" spans="5:9">
      <c r="E2934" s="104"/>
      <c r="F2934"/>
      <c r="G2934" s="43"/>
      <c r="I2934" s="101"/>
    </row>
    <row r="2935" spans="5:9">
      <c r="E2935" s="104"/>
      <c r="F2935"/>
      <c r="G2935" s="43"/>
      <c r="I2935" s="101"/>
    </row>
    <row r="2936" spans="5:9">
      <c r="E2936" s="104"/>
      <c r="F2936"/>
      <c r="G2936" s="43"/>
      <c r="I2936" s="101"/>
    </row>
    <row r="2937" spans="5:9">
      <c r="E2937" s="104"/>
      <c r="F2937"/>
      <c r="G2937" s="43"/>
      <c r="I2937" s="101"/>
    </row>
    <row r="2938" spans="5:9">
      <c r="E2938" s="104"/>
      <c r="F2938"/>
      <c r="G2938" s="43"/>
      <c r="I2938" s="101"/>
    </row>
    <row r="2939" spans="5:9">
      <c r="E2939" s="104"/>
      <c r="F2939"/>
      <c r="G2939" s="43"/>
      <c r="I2939" s="101"/>
    </row>
    <row r="2940" spans="5:9">
      <c r="E2940" s="104"/>
      <c r="F2940"/>
      <c r="G2940" s="43"/>
      <c r="I2940" s="101"/>
    </row>
    <row r="2941" spans="5:9">
      <c r="E2941" s="104"/>
      <c r="F2941"/>
      <c r="G2941" s="43"/>
      <c r="I2941" s="101"/>
    </row>
    <row r="2942" spans="5:9">
      <c r="E2942" s="104"/>
      <c r="F2942"/>
      <c r="G2942" s="43"/>
      <c r="I2942" s="101"/>
    </row>
    <row r="2943" spans="5:9">
      <c r="E2943" s="104"/>
      <c r="F2943"/>
      <c r="G2943" s="43"/>
      <c r="I2943" s="101"/>
    </row>
    <row r="2944" spans="5:9">
      <c r="E2944" s="104"/>
      <c r="F2944"/>
      <c r="G2944" s="43"/>
      <c r="I2944" s="101"/>
    </row>
    <row r="2945" spans="5:9">
      <c r="E2945" s="104"/>
      <c r="F2945"/>
      <c r="G2945" s="43"/>
      <c r="I2945" s="101"/>
    </row>
    <row r="2946" spans="5:9">
      <c r="E2946" s="104"/>
      <c r="F2946"/>
      <c r="G2946" s="43"/>
      <c r="I2946" s="101"/>
    </row>
    <row r="2947" spans="5:9">
      <c r="E2947" s="104"/>
      <c r="F2947"/>
      <c r="G2947" s="43"/>
      <c r="I2947" s="101"/>
    </row>
    <row r="2948" spans="5:9">
      <c r="E2948" s="104"/>
      <c r="F2948"/>
      <c r="G2948" s="43"/>
      <c r="I2948" s="101"/>
    </row>
    <row r="2949" spans="5:9">
      <c r="E2949" s="104"/>
      <c r="F2949"/>
      <c r="G2949" s="43"/>
      <c r="I2949" s="101"/>
    </row>
    <row r="2950" spans="5:9">
      <c r="E2950" s="104"/>
      <c r="F2950"/>
      <c r="G2950" s="43"/>
      <c r="I2950" s="101"/>
    </row>
    <row r="2951" spans="5:9">
      <c r="E2951" s="104"/>
      <c r="F2951"/>
      <c r="G2951" s="43"/>
      <c r="I2951" s="101"/>
    </row>
    <row r="2952" spans="5:9">
      <c r="E2952" s="104"/>
      <c r="F2952"/>
      <c r="G2952" s="43"/>
      <c r="I2952" s="101"/>
    </row>
    <row r="2953" spans="5:9">
      <c r="E2953" s="104"/>
      <c r="F2953"/>
      <c r="G2953" s="43"/>
      <c r="I2953" s="101"/>
    </row>
    <row r="2954" spans="5:9">
      <c r="E2954" s="104"/>
      <c r="F2954"/>
      <c r="G2954" s="43"/>
      <c r="I2954" s="101"/>
    </row>
    <row r="2955" spans="5:9">
      <c r="E2955" s="104"/>
      <c r="F2955"/>
      <c r="G2955" s="43"/>
      <c r="I2955" s="101"/>
    </row>
    <row r="2956" spans="5:9">
      <c r="E2956" s="104"/>
      <c r="F2956"/>
      <c r="G2956" s="43"/>
      <c r="I2956" s="101"/>
    </row>
    <row r="2957" spans="5:9">
      <c r="E2957" s="104"/>
      <c r="F2957"/>
      <c r="G2957" s="43"/>
      <c r="I2957" s="101"/>
    </row>
    <row r="2958" spans="5:9">
      <c r="E2958" s="104"/>
      <c r="F2958"/>
      <c r="G2958" s="43"/>
      <c r="I2958" s="101"/>
    </row>
    <row r="2959" spans="5:9">
      <c r="E2959" s="104"/>
      <c r="F2959"/>
      <c r="G2959" s="43"/>
      <c r="I2959" s="101"/>
    </row>
    <row r="2960" spans="5:9">
      <c r="E2960" s="104"/>
      <c r="F2960"/>
      <c r="G2960" s="43"/>
      <c r="I2960" s="101"/>
    </row>
    <row r="2961" spans="5:9">
      <c r="E2961" s="104"/>
      <c r="F2961"/>
      <c r="G2961" s="43"/>
      <c r="I2961" s="101"/>
    </row>
    <row r="2962" spans="5:9">
      <c r="E2962" s="104"/>
      <c r="F2962"/>
      <c r="G2962" s="43"/>
      <c r="I2962" s="101"/>
    </row>
    <row r="2963" spans="5:9">
      <c r="E2963" s="104"/>
      <c r="F2963"/>
      <c r="G2963" s="43"/>
      <c r="I2963" s="101"/>
    </row>
    <row r="2964" spans="5:9">
      <c r="E2964" s="104"/>
      <c r="F2964"/>
      <c r="G2964" s="43"/>
      <c r="I2964" s="101"/>
    </row>
    <row r="2965" spans="5:9">
      <c r="E2965" s="104"/>
      <c r="F2965"/>
      <c r="G2965" s="43"/>
      <c r="I2965" s="101"/>
    </row>
    <row r="2966" spans="5:9">
      <c r="E2966" s="104"/>
      <c r="F2966"/>
      <c r="G2966" s="43"/>
      <c r="I2966" s="101"/>
    </row>
    <row r="2967" spans="5:9">
      <c r="E2967" s="104"/>
      <c r="F2967"/>
      <c r="G2967" s="43"/>
      <c r="I2967" s="101"/>
    </row>
    <row r="2968" spans="5:9">
      <c r="E2968" s="104"/>
      <c r="F2968"/>
      <c r="G2968" s="43"/>
      <c r="I2968" s="101"/>
    </row>
    <row r="2969" spans="5:9">
      <c r="E2969" s="104"/>
      <c r="F2969"/>
      <c r="G2969" s="43"/>
      <c r="I2969" s="101"/>
    </row>
    <row r="2970" spans="5:9">
      <c r="E2970" s="104"/>
      <c r="F2970"/>
      <c r="G2970" s="43"/>
      <c r="I2970" s="101"/>
    </row>
    <row r="2971" spans="5:9">
      <c r="E2971" s="104"/>
      <c r="F2971"/>
      <c r="G2971" s="43"/>
      <c r="I2971" s="101"/>
    </row>
    <row r="2972" spans="5:9">
      <c r="E2972" s="104"/>
      <c r="F2972"/>
      <c r="G2972" s="43"/>
      <c r="I2972" s="101"/>
    </row>
    <row r="2973" spans="5:9">
      <c r="E2973" s="104"/>
      <c r="F2973"/>
      <c r="G2973" s="43"/>
      <c r="I2973" s="101"/>
    </row>
    <row r="2974" spans="5:9">
      <c r="E2974" s="104"/>
      <c r="F2974"/>
      <c r="G2974" s="43"/>
      <c r="I2974" s="101"/>
    </row>
    <row r="2975" spans="5:9">
      <c r="E2975" s="104"/>
      <c r="F2975"/>
      <c r="G2975" s="43"/>
      <c r="I2975" s="101"/>
    </row>
    <row r="2976" spans="5:9">
      <c r="E2976" s="104"/>
      <c r="F2976"/>
      <c r="G2976" s="43"/>
      <c r="I2976" s="101"/>
    </row>
    <row r="2977" spans="5:9">
      <c r="E2977" s="104"/>
      <c r="F2977"/>
      <c r="G2977" s="43"/>
      <c r="I2977" s="101"/>
    </row>
    <row r="2978" spans="5:9">
      <c r="E2978" s="104"/>
      <c r="F2978"/>
      <c r="G2978" s="43"/>
      <c r="I2978" s="101"/>
    </row>
    <row r="2979" spans="5:9">
      <c r="E2979" s="104"/>
      <c r="F2979"/>
      <c r="G2979" s="43"/>
      <c r="I2979" s="101"/>
    </row>
    <row r="2980" spans="5:9">
      <c r="E2980" s="104"/>
      <c r="F2980"/>
      <c r="G2980" s="43"/>
      <c r="I2980" s="101"/>
    </row>
    <row r="2981" spans="5:9">
      <c r="E2981" s="104"/>
      <c r="F2981"/>
      <c r="G2981" s="43"/>
      <c r="I2981" s="101"/>
    </row>
    <row r="2982" spans="5:9">
      <c r="E2982" s="104"/>
      <c r="F2982"/>
      <c r="G2982" s="43"/>
      <c r="I2982" s="101"/>
    </row>
    <row r="2983" spans="5:9">
      <c r="E2983" s="104"/>
      <c r="F2983"/>
      <c r="G2983" s="43"/>
      <c r="I2983" s="101"/>
    </row>
    <row r="2984" spans="5:9">
      <c r="E2984" s="104"/>
      <c r="F2984"/>
      <c r="G2984" s="43"/>
      <c r="I2984" s="101"/>
    </row>
    <row r="2985" spans="5:9">
      <c r="E2985" s="104"/>
      <c r="F2985"/>
      <c r="G2985" s="43"/>
      <c r="I2985" s="101"/>
    </row>
    <row r="2986" spans="5:9">
      <c r="E2986" s="104"/>
      <c r="F2986"/>
      <c r="G2986" s="43"/>
      <c r="I2986" s="101"/>
    </row>
    <row r="2987" spans="5:9">
      <c r="E2987" s="104"/>
      <c r="F2987"/>
      <c r="G2987" s="43"/>
      <c r="I2987" s="101"/>
    </row>
    <row r="2988" spans="5:9">
      <c r="E2988" s="104"/>
      <c r="F2988"/>
      <c r="G2988" s="43"/>
      <c r="I2988" s="101"/>
    </row>
    <row r="2989" spans="5:9">
      <c r="E2989" s="104"/>
      <c r="F2989"/>
      <c r="G2989" s="43"/>
      <c r="I2989" s="101"/>
    </row>
    <row r="2990" spans="5:9">
      <c r="E2990" s="104"/>
      <c r="F2990"/>
      <c r="G2990" s="43"/>
      <c r="I2990" s="101"/>
    </row>
    <row r="2991" spans="5:9">
      <c r="E2991" s="104"/>
      <c r="F2991"/>
      <c r="G2991" s="43"/>
      <c r="I2991" s="101"/>
    </row>
    <row r="2992" spans="5:9">
      <c r="E2992" s="104"/>
      <c r="F2992"/>
      <c r="G2992" s="43"/>
      <c r="I2992" s="101"/>
    </row>
    <row r="2993" spans="5:9">
      <c r="E2993" s="104"/>
      <c r="F2993"/>
      <c r="G2993" s="43"/>
      <c r="I2993" s="101"/>
    </row>
    <row r="2994" spans="5:9">
      <c r="E2994" s="104"/>
      <c r="F2994"/>
      <c r="G2994" s="43"/>
      <c r="I2994" s="101"/>
    </row>
    <row r="2995" spans="5:9">
      <c r="E2995" s="104"/>
      <c r="F2995"/>
      <c r="G2995" s="43"/>
      <c r="I2995" s="101"/>
    </row>
    <row r="2996" spans="5:9">
      <c r="E2996" s="104"/>
      <c r="F2996"/>
      <c r="G2996" s="43"/>
      <c r="I2996" s="101"/>
    </row>
    <row r="2997" spans="5:9">
      <c r="E2997" s="104"/>
      <c r="F2997"/>
      <c r="G2997" s="43"/>
      <c r="I2997" s="101"/>
    </row>
    <row r="2998" spans="5:9">
      <c r="E2998" s="104"/>
      <c r="F2998"/>
      <c r="G2998" s="43"/>
      <c r="I2998" s="101"/>
    </row>
    <row r="2999" spans="5:9">
      <c r="E2999" s="104"/>
      <c r="F2999"/>
      <c r="G2999" s="43"/>
      <c r="I2999" s="101"/>
    </row>
    <row r="3000" spans="5:9">
      <c r="E3000" s="104"/>
      <c r="F3000"/>
      <c r="G3000" s="43"/>
      <c r="I3000" s="101"/>
    </row>
    <row r="3001" spans="5:9">
      <c r="E3001" s="104"/>
      <c r="F3001"/>
      <c r="G3001" s="43"/>
      <c r="I3001" s="101"/>
    </row>
    <row r="3002" spans="5:9">
      <c r="E3002" s="104"/>
      <c r="F3002"/>
      <c r="G3002" s="43"/>
      <c r="I3002" s="101"/>
    </row>
    <row r="3003" spans="5:9">
      <c r="E3003" s="104"/>
      <c r="F3003"/>
      <c r="G3003" s="43"/>
      <c r="I3003" s="101"/>
    </row>
    <row r="3004" spans="5:9">
      <c r="E3004" s="104"/>
      <c r="F3004"/>
      <c r="G3004" s="43"/>
      <c r="I3004" s="101"/>
    </row>
    <row r="3005" spans="5:9">
      <c r="E3005" s="104"/>
      <c r="F3005"/>
      <c r="G3005" s="43"/>
      <c r="I3005" s="101"/>
    </row>
    <row r="3006" spans="5:9">
      <c r="E3006" s="104"/>
      <c r="F3006"/>
      <c r="G3006" s="43"/>
      <c r="I3006" s="101"/>
    </row>
    <row r="3007" spans="5:9">
      <c r="E3007" s="104"/>
      <c r="F3007"/>
      <c r="G3007" s="43"/>
      <c r="I3007" s="101"/>
    </row>
    <row r="3008" spans="5:9">
      <c r="E3008" s="104"/>
      <c r="F3008"/>
      <c r="G3008" s="43"/>
      <c r="I3008" s="101"/>
    </row>
    <row r="3009" spans="5:9">
      <c r="E3009" s="104"/>
      <c r="F3009"/>
      <c r="G3009" s="43"/>
      <c r="I3009" s="101"/>
    </row>
    <row r="3010" spans="5:9">
      <c r="E3010" s="104"/>
      <c r="F3010"/>
      <c r="G3010" s="43"/>
      <c r="I3010" s="101"/>
    </row>
    <row r="3011" spans="5:9">
      <c r="E3011" s="104"/>
      <c r="F3011"/>
      <c r="G3011" s="43"/>
      <c r="I3011" s="101"/>
    </row>
    <row r="3012" spans="5:9">
      <c r="E3012" s="104"/>
      <c r="F3012"/>
      <c r="G3012" s="43"/>
      <c r="I3012" s="101"/>
    </row>
    <row r="3013" spans="5:9">
      <c r="E3013" s="104"/>
      <c r="F3013"/>
      <c r="G3013" s="43"/>
      <c r="I3013" s="101"/>
    </row>
    <row r="3014" spans="5:9">
      <c r="E3014" s="104"/>
      <c r="F3014"/>
      <c r="G3014" s="43"/>
      <c r="I3014" s="101"/>
    </row>
    <row r="3015" spans="5:9">
      <c r="E3015" s="104"/>
      <c r="F3015"/>
      <c r="G3015" s="43"/>
      <c r="I3015" s="101"/>
    </row>
    <row r="3016" spans="5:9">
      <c r="E3016" s="104"/>
      <c r="F3016"/>
      <c r="G3016" s="43"/>
      <c r="I3016" s="101"/>
    </row>
    <row r="3017" spans="5:9">
      <c r="E3017" s="104"/>
      <c r="F3017"/>
      <c r="G3017" s="43"/>
      <c r="I3017" s="101"/>
    </row>
    <row r="3018" spans="5:9">
      <c r="E3018" s="104"/>
      <c r="F3018"/>
      <c r="G3018" s="43"/>
      <c r="I3018" s="101"/>
    </row>
    <row r="3019" spans="5:9">
      <c r="E3019" s="104"/>
      <c r="F3019"/>
      <c r="G3019" s="43"/>
      <c r="I3019" s="101"/>
    </row>
    <row r="3020" spans="5:9">
      <c r="E3020" s="104"/>
      <c r="F3020"/>
      <c r="G3020" s="43"/>
      <c r="I3020" s="101"/>
    </row>
    <row r="3021" spans="5:9">
      <c r="E3021" s="104"/>
      <c r="F3021"/>
      <c r="G3021" s="43"/>
      <c r="I3021" s="101"/>
    </row>
    <row r="3022" spans="5:9">
      <c r="E3022" s="104"/>
      <c r="F3022"/>
      <c r="G3022" s="43"/>
      <c r="I3022" s="101"/>
    </row>
    <row r="3023" spans="5:9">
      <c r="E3023" s="104"/>
      <c r="F3023"/>
      <c r="G3023" s="43"/>
      <c r="I3023" s="101"/>
    </row>
    <row r="3024" spans="5:9">
      <c r="E3024" s="104"/>
      <c r="F3024"/>
      <c r="G3024" s="43"/>
      <c r="I3024" s="101"/>
    </row>
    <row r="3025" spans="5:9">
      <c r="E3025" s="104"/>
      <c r="F3025"/>
      <c r="G3025" s="43"/>
      <c r="I3025" s="101"/>
    </row>
    <row r="3026" spans="5:9">
      <c r="E3026" s="104"/>
      <c r="F3026"/>
      <c r="G3026" s="43"/>
      <c r="I3026" s="101"/>
    </row>
    <row r="3027" spans="5:9">
      <c r="E3027" s="104"/>
      <c r="F3027"/>
      <c r="G3027" s="43"/>
      <c r="I3027" s="101"/>
    </row>
    <row r="3028" spans="5:9">
      <c r="E3028" s="104"/>
      <c r="F3028"/>
      <c r="G3028" s="43"/>
      <c r="I3028" s="101"/>
    </row>
    <row r="3029" spans="5:9">
      <c r="E3029" s="104"/>
      <c r="F3029"/>
      <c r="G3029" s="43"/>
      <c r="I3029" s="101"/>
    </row>
    <row r="3030" spans="5:9">
      <c r="E3030" s="104"/>
      <c r="F3030"/>
      <c r="G3030" s="43"/>
      <c r="I3030" s="101"/>
    </row>
    <row r="3031" spans="5:9">
      <c r="E3031" s="104"/>
      <c r="F3031"/>
      <c r="G3031" s="43"/>
      <c r="I3031" s="101"/>
    </row>
    <row r="3032" spans="5:9">
      <c r="E3032" s="104"/>
      <c r="F3032"/>
      <c r="G3032" s="43"/>
      <c r="I3032" s="101"/>
    </row>
    <row r="3033" spans="5:9">
      <c r="E3033" s="104"/>
      <c r="F3033"/>
      <c r="G3033" s="43"/>
      <c r="I3033" s="101"/>
    </row>
    <row r="3034" spans="5:9">
      <c r="E3034" s="104"/>
      <c r="F3034"/>
      <c r="G3034" s="43"/>
      <c r="I3034" s="101"/>
    </row>
    <row r="3035" spans="5:9">
      <c r="E3035" s="104"/>
      <c r="F3035"/>
      <c r="G3035" s="43"/>
      <c r="I3035" s="101"/>
    </row>
    <row r="3036" spans="5:9">
      <c r="E3036" s="104"/>
      <c r="F3036"/>
      <c r="G3036" s="43"/>
      <c r="I3036" s="101"/>
    </row>
    <row r="3037" spans="5:9">
      <c r="E3037" s="104"/>
      <c r="F3037"/>
      <c r="G3037" s="43"/>
      <c r="I3037" s="101"/>
    </row>
    <row r="3038" spans="5:9">
      <c r="E3038" s="104"/>
      <c r="F3038"/>
      <c r="G3038" s="43"/>
      <c r="I3038" s="101"/>
    </row>
    <row r="3039" spans="5:9">
      <c r="E3039" s="104"/>
      <c r="F3039"/>
      <c r="G3039" s="43"/>
      <c r="I3039" s="101"/>
    </row>
    <row r="3040" spans="5:9">
      <c r="E3040" s="104"/>
      <c r="F3040"/>
      <c r="G3040" s="43"/>
      <c r="I3040" s="101"/>
    </row>
    <row r="3041" spans="5:9">
      <c r="E3041" s="104"/>
      <c r="F3041"/>
      <c r="G3041" s="43"/>
      <c r="I3041" s="101"/>
    </row>
    <row r="3042" spans="5:9">
      <c r="E3042" s="104"/>
      <c r="F3042"/>
      <c r="G3042" s="43"/>
      <c r="I3042" s="101"/>
    </row>
    <row r="3043" spans="5:9">
      <c r="E3043" s="104"/>
      <c r="F3043"/>
      <c r="G3043" s="43"/>
      <c r="I3043" s="101"/>
    </row>
    <row r="3044" spans="5:9">
      <c r="E3044" s="104"/>
      <c r="F3044"/>
      <c r="G3044" s="43"/>
      <c r="I3044" s="101"/>
    </row>
    <row r="3045" spans="5:9">
      <c r="E3045" s="104"/>
      <c r="F3045"/>
      <c r="G3045" s="43"/>
      <c r="I3045" s="101"/>
    </row>
    <row r="3046" spans="5:9">
      <c r="E3046" s="104"/>
      <c r="F3046"/>
      <c r="G3046" s="43"/>
      <c r="I3046" s="101"/>
    </row>
    <row r="3047" spans="5:9">
      <c r="E3047" s="104"/>
      <c r="F3047"/>
      <c r="G3047" s="43"/>
      <c r="I3047" s="101"/>
    </row>
    <row r="3048" spans="5:9">
      <c r="E3048" s="104"/>
      <c r="F3048"/>
      <c r="G3048" s="43"/>
      <c r="I3048" s="101"/>
    </row>
    <row r="3049" spans="5:9">
      <c r="E3049" s="104"/>
      <c r="F3049"/>
      <c r="G3049" s="43"/>
      <c r="I3049" s="101"/>
    </row>
    <row r="3050" spans="5:9">
      <c r="E3050" s="104"/>
      <c r="F3050"/>
      <c r="G3050" s="43"/>
      <c r="I3050" s="101"/>
    </row>
    <row r="3051" spans="5:9">
      <c r="E3051" s="104"/>
      <c r="F3051"/>
      <c r="G3051" s="43"/>
      <c r="I3051" s="101"/>
    </row>
    <row r="3052" spans="5:9">
      <c r="E3052" s="104"/>
      <c r="F3052"/>
      <c r="G3052" s="43"/>
      <c r="I3052" s="101"/>
    </row>
    <row r="3053" spans="5:9">
      <c r="E3053" s="104"/>
      <c r="F3053"/>
      <c r="G3053" s="43"/>
      <c r="I3053" s="101"/>
    </row>
    <row r="3054" spans="5:9">
      <c r="E3054" s="104"/>
      <c r="F3054"/>
      <c r="G3054" s="43"/>
      <c r="I3054" s="101"/>
    </row>
    <row r="3055" spans="5:9">
      <c r="E3055" s="104"/>
      <c r="F3055"/>
      <c r="G3055" s="43"/>
      <c r="I3055" s="101"/>
    </row>
    <row r="3056" spans="5:9">
      <c r="E3056" s="104"/>
      <c r="F3056"/>
      <c r="G3056" s="43"/>
      <c r="I3056" s="101"/>
    </row>
    <row r="3057" spans="5:9">
      <c r="E3057" s="104"/>
      <c r="F3057"/>
      <c r="G3057" s="43"/>
      <c r="I3057" s="101"/>
    </row>
    <row r="3058" spans="5:9">
      <c r="E3058" s="104"/>
      <c r="F3058"/>
      <c r="G3058" s="43"/>
      <c r="I3058" s="101"/>
    </row>
    <row r="3059" spans="5:9">
      <c r="E3059" s="104"/>
      <c r="F3059"/>
      <c r="G3059" s="43"/>
      <c r="I3059" s="101"/>
    </row>
    <row r="3060" spans="5:9">
      <c r="E3060" s="104"/>
      <c r="F3060"/>
      <c r="G3060" s="43"/>
      <c r="I3060" s="101"/>
    </row>
    <row r="3061" spans="5:9">
      <c r="E3061" s="104"/>
      <c r="F3061"/>
      <c r="G3061" s="43"/>
      <c r="I3061" s="101"/>
    </row>
    <row r="3062" spans="5:9">
      <c r="E3062" s="104"/>
      <c r="F3062"/>
      <c r="G3062" s="43"/>
      <c r="I3062" s="101"/>
    </row>
    <row r="3063" spans="5:9">
      <c r="E3063" s="104"/>
      <c r="F3063"/>
      <c r="G3063" s="43"/>
      <c r="I3063" s="101"/>
    </row>
    <row r="3064" spans="5:9">
      <c r="E3064" s="104"/>
      <c r="F3064"/>
      <c r="G3064" s="43"/>
      <c r="I3064" s="101"/>
    </row>
    <row r="3065" spans="5:9">
      <c r="E3065" s="104"/>
      <c r="F3065"/>
      <c r="G3065" s="43"/>
      <c r="I3065" s="101"/>
    </row>
    <row r="3066" spans="5:9">
      <c r="E3066" s="104"/>
      <c r="F3066"/>
      <c r="G3066" s="43"/>
      <c r="I3066" s="101"/>
    </row>
    <row r="3067" spans="5:9">
      <c r="E3067" s="104"/>
      <c r="F3067"/>
      <c r="G3067" s="43"/>
      <c r="I3067" s="101"/>
    </row>
    <row r="3068" spans="5:9">
      <c r="E3068" s="104"/>
      <c r="F3068"/>
      <c r="G3068" s="43"/>
      <c r="I3068" s="101"/>
    </row>
    <row r="3069" spans="5:9">
      <c r="E3069" s="104"/>
      <c r="F3069"/>
      <c r="G3069" s="43"/>
      <c r="I3069" s="101"/>
    </row>
    <row r="3070" spans="5:9">
      <c r="E3070" s="104"/>
      <c r="F3070"/>
      <c r="G3070" s="43"/>
      <c r="I3070" s="101"/>
    </row>
    <row r="3071" spans="5:9">
      <c r="E3071" s="104"/>
      <c r="F3071"/>
      <c r="G3071" s="43"/>
      <c r="I3071" s="101"/>
    </row>
    <row r="3072" spans="5:9">
      <c r="E3072" s="104"/>
      <c r="F3072"/>
      <c r="G3072" s="43"/>
      <c r="I3072" s="101"/>
    </row>
    <row r="3073" spans="5:9">
      <c r="E3073" s="104"/>
      <c r="F3073"/>
      <c r="G3073" s="43"/>
      <c r="I3073" s="101"/>
    </row>
    <row r="3074" spans="5:9">
      <c r="E3074" s="104"/>
      <c r="F3074"/>
      <c r="G3074" s="43"/>
      <c r="I3074" s="101"/>
    </row>
    <row r="3075" spans="5:9">
      <c r="E3075" s="104"/>
      <c r="F3075"/>
      <c r="G3075" s="43"/>
      <c r="I3075" s="101"/>
    </row>
    <row r="3076" spans="5:9">
      <c r="E3076" s="104"/>
      <c r="F3076"/>
      <c r="G3076" s="43"/>
      <c r="I3076" s="101"/>
    </row>
    <row r="3077" spans="5:9">
      <c r="E3077" s="104"/>
      <c r="F3077"/>
      <c r="G3077" s="43"/>
      <c r="I3077" s="101"/>
    </row>
    <row r="3078" spans="5:9">
      <c r="E3078" s="104"/>
      <c r="F3078"/>
      <c r="G3078" s="43"/>
      <c r="I3078" s="101"/>
    </row>
    <row r="3079" spans="5:9">
      <c r="E3079" s="104"/>
      <c r="F3079"/>
      <c r="G3079" s="43"/>
      <c r="I3079" s="101"/>
    </row>
    <row r="3080" spans="5:9">
      <c r="E3080" s="104"/>
      <c r="F3080"/>
      <c r="G3080" s="43"/>
      <c r="I3080" s="101"/>
    </row>
    <row r="3081" spans="5:9">
      <c r="E3081" s="104"/>
      <c r="F3081"/>
      <c r="G3081" s="43"/>
      <c r="I3081" s="101"/>
    </row>
    <row r="3082" spans="5:9">
      <c r="E3082" s="104"/>
      <c r="F3082"/>
      <c r="G3082" s="43"/>
      <c r="I3082" s="101"/>
    </row>
    <row r="3083" spans="5:9">
      <c r="E3083" s="104"/>
      <c r="F3083"/>
      <c r="G3083" s="43"/>
      <c r="I3083" s="101"/>
    </row>
    <row r="3084" spans="5:9">
      <c r="E3084" s="104"/>
      <c r="F3084"/>
      <c r="G3084" s="43"/>
      <c r="I3084" s="101"/>
    </row>
    <row r="3085" spans="5:9">
      <c r="E3085" s="104"/>
      <c r="F3085"/>
      <c r="G3085" s="43"/>
      <c r="I3085" s="101"/>
    </row>
    <row r="3086" spans="5:9">
      <c r="E3086" s="104"/>
      <c r="F3086"/>
      <c r="G3086" s="43"/>
      <c r="I3086" s="101"/>
    </row>
    <row r="3087" spans="5:9">
      <c r="E3087" s="104"/>
      <c r="F3087"/>
      <c r="G3087" s="43"/>
      <c r="I3087" s="101"/>
    </row>
    <row r="3088" spans="5:9">
      <c r="E3088" s="104"/>
      <c r="F3088"/>
      <c r="G3088" s="43"/>
      <c r="I3088" s="101"/>
    </row>
    <row r="3089" spans="5:9">
      <c r="E3089" s="104"/>
      <c r="F3089"/>
      <c r="G3089" s="43"/>
      <c r="I3089" s="101"/>
    </row>
    <row r="3090" spans="5:9">
      <c r="E3090" s="104"/>
      <c r="F3090"/>
      <c r="G3090" s="43"/>
      <c r="I3090" s="101"/>
    </row>
    <row r="3091" spans="5:9">
      <c r="E3091" s="104"/>
      <c r="F3091"/>
      <c r="G3091" s="43"/>
      <c r="I3091" s="101"/>
    </row>
    <row r="3092" spans="5:9">
      <c r="E3092" s="104"/>
      <c r="F3092"/>
      <c r="G3092" s="43"/>
      <c r="I3092" s="101"/>
    </row>
    <row r="3093" spans="5:9">
      <c r="E3093" s="104"/>
      <c r="F3093"/>
      <c r="G3093" s="43"/>
      <c r="I3093" s="101"/>
    </row>
    <row r="3094" spans="5:9">
      <c r="E3094" s="104"/>
      <c r="F3094"/>
      <c r="G3094" s="43"/>
      <c r="I3094" s="101"/>
    </row>
    <row r="3095" spans="5:9">
      <c r="E3095" s="104"/>
      <c r="F3095"/>
      <c r="G3095" s="43"/>
      <c r="I3095" s="101"/>
    </row>
    <row r="3096" spans="5:9">
      <c r="E3096" s="104"/>
      <c r="F3096"/>
      <c r="G3096" s="43"/>
      <c r="I3096" s="101"/>
    </row>
    <row r="3097" spans="5:9">
      <c r="E3097" s="104"/>
      <c r="F3097"/>
      <c r="G3097" s="43"/>
      <c r="I3097" s="101"/>
    </row>
    <row r="3098" spans="5:9">
      <c r="E3098" s="104"/>
      <c r="F3098"/>
      <c r="G3098" s="43"/>
      <c r="I3098" s="101"/>
    </row>
    <row r="3099" spans="5:9">
      <c r="E3099" s="104"/>
      <c r="F3099"/>
      <c r="G3099" s="43"/>
      <c r="I3099" s="101"/>
    </row>
    <row r="3100" spans="5:9">
      <c r="E3100" s="104"/>
      <c r="F3100"/>
      <c r="G3100" s="43"/>
      <c r="I3100" s="101"/>
    </row>
    <row r="3101" spans="5:9">
      <c r="E3101" s="104"/>
      <c r="F3101"/>
      <c r="G3101" s="43"/>
      <c r="I3101" s="101"/>
    </row>
    <row r="3102" spans="5:9">
      <c r="E3102" s="104"/>
      <c r="F3102"/>
      <c r="G3102" s="43"/>
      <c r="I3102" s="101"/>
    </row>
    <row r="3103" spans="5:9">
      <c r="E3103" s="104"/>
      <c r="F3103"/>
      <c r="G3103" s="43"/>
      <c r="I3103" s="101"/>
    </row>
    <row r="3104" spans="5:9">
      <c r="E3104" s="104"/>
      <c r="F3104"/>
      <c r="G3104" s="43"/>
      <c r="I3104" s="101"/>
    </row>
    <row r="3105" spans="5:9">
      <c r="E3105" s="104"/>
      <c r="F3105"/>
      <c r="G3105" s="43"/>
      <c r="I3105" s="101"/>
    </row>
    <row r="3106" spans="5:9">
      <c r="E3106" s="104"/>
      <c r="F3106"/>
      <c r="G3106" s="43"/>
      <c r="I3106" s="101"/>
    </row>
    <row r="3107" spans="5:9">
      <c r="E3107" s="104"/>
      <c r="F3107"/>
      <c r="G3107" s="43"/>
      <c r="I3107" s="101"/>
    </row>
    <row r="3108" spans="5:9">
      <c r="E3108" s="104"/>
      <c r="F3108"/>
      <c r="G3108" s="43"/>
      <c r="I3108" s="101"/>
    </row>
    <row r="3109" spans="5:9">
      <c r="E3109" s="104"/>
      <c r="F3109"/>
      <c r="G3109" s="43"/>
      <c r="I3109" s="101"/>
    </row>
    <row r="3110" spans="5:9">
      <c r="E3110" s="104"/>
      <c r="F3110"/>
      <c r="G3110" s="43"/>
      <c r="I3110" s="101"/>
    </row>
    <row r="3111" spans="5:9">
      <c r="E3111" s="104"/>
      <c r="F3111"/>
      <c r="G3111" s="43"/>
      <c r="I3111" s="101"/>
    </row>
    <row r="3112" spans="5:9">
      <c r="E3112" s="104"/>
      <c r="F3112"/>
      <c r="G3112" s="43"/>
      <c r="I3112" s="101"/>
    </row>
    <row r="3113" spans="5:9">
      <c r="E3113" s="104"/>
      <c r="F3113"/>
      <c r="G3113" s="43"/>
      <c r="I3113" s="101"/>
    </row>
    <row r="3114" spans="5:9">
      <c r="E3114" s="104"/>
      <c r="F3114"/>
      <c r="G3114" s="43"/>
      <c r="I3114" s="101"/>
    </row>
    <row r="3115" spans="5:9">
      <c r="E3115" s="104"/>
      <c r="F3115"/>
      <c r="G3115" s="43"/>
      <c r="I3115" s="101"/>
    </row>
    <row r="3116" spans="5:9">
      <c r="E3116" s="104"/>
      <c r="F3116"/>
      <c r="G3116" s="43"/>
      <c r="I3116" s="101"/>
    </row>
    <row r="3117" spans="5:9">
      <c r="E3117" s="104"/>
      <c r="F3117"/>
      <c r="G3117" s="43"/>
      <c r="I3117" s="101"/>
    </row>
    <row r="3118" spans="5:9">
      <c r="E3118" s="104"/>
      <c r="F3118"/>
      <c r="G3118" s="43"/>
      <c r="I3118" s="101"/>
    </row>
    <row r="3119" spans="5:9">
      <c r="E3119" s="104"/>
      <c r="F3119"/>
      <c r="G3119" s="43"/>
      <c r="I3119" s="101"/>
    </row>
    <row r="3120" spans="5:9">
      <c r="E3120" s="104"/>
      <c r="F3120"/>
      <c r="G3120" s="43"/>
      <c r="I3120" s="101"/>
    </row>
    <row r="3121" spans="5:9">
      <c r="E3121" s="104"/>
      <c r="F3121"/>
      <c r="G3121" s="43"/>
      <c r="I3121" s="101"/>
    </row>
    <row r="3122" spans="5:9">
      <c r="E3122" s="104"/>
      <c r="F3122"/>
      <c r="G3122" s="43"/>
      <c r="I3122" s="101"/>
    </row>
    <row r="3123" spans="5:9">
      <c r="E3123" s="104"/>
      <c r="F3123"/>
      <c r="G3123" s="43"/>
      <c r="I3123" s="101"/>
    </row>
    <row r="3124" spans="5:9">
      <c r="E3124" s="104"/>
      <c r="F3124"/>
      <c r="G3124" s="43"/>
      <c r="I3124" s="101"/>
    </row>
    <row r="3125" spans="5:9">
      <c r="E3125" s="104"/>
      <c r="F3125"/>
      <c r="G3125" s="43"/>
      <c r="I3125" s="101"/>
    </row>
    <row r="3126" spans="5:9">
      <c r="E3126" s="104"/>
      <c r="F3126"/>
      <c r="G3126" s="43"/>
      <c r="I3126" s="101"/>
    </row>
    <row r="3127" spans="5:9">
      <c r="E3127" s="104"/>
      <c r="F3127"/>
      <c r="G3127" s="43"/>
      <c r="I3127" s="101"/>
    </row>
    <row r="3128" spans="5:9">
      <c r="E3128" s="104"/>
      <c r="F3128"/>
      <c r="G3128" s="43"/>
      <c r="I3128" s="101"/>
    </row>
    <row r="3129" spans="5:9">
      <c r="E3129" s="104"/>
      <c r="F3129"/>
      <c r="G3129" s="43"/>
      <c r="I3129" s="101"/>
    </row>
    <row r="3130" spans="5:9">
      <c r="E3130" s="104"/>
      <c r="F3130"/>
      <c r="G3130" s="43"/>
      <c r="I3130" s="101"/>
    </row>
    <row r="3131" spans="5:9">
      <c r="E3131" s="104"/>
      <c r="F3131"/>
      <c r="G3131" s="43"/>
      <c r="I3131" s="101"/>
    </row>
    <row r="3132" spans="5:9">
      <c r="E3132" s="104"/>
      <c r="F3132"/>
      <c r="G3132" s="43"/>
      <c r="I3132" s="101"/>
    </row>
    <row r="3133" spans="5:9">
      <c r="E3133" s="104"/>
      <c r="F3133"/>
      <c r="G3133" s="43"/>
      <c r="I3133" s="101"/>
    </row>
    <row r="3134" spans="5:9">
      <c r="E3134" s="104"/>
      <c r="F3134"/>
      <c r="G3134" s="43"/>
      <c r="I3134" s="101"/>
    </row>
    <row r="3135" spans="5:9">
      <c r="E3135" s="104"/>
      <c r="F3135"/>
      <c r="G3135" s="43"/>
      <c r="I3135" s="101"/>
    </row>
    <row r="3136" spans="5:9">
      <c r="E3136" s="104"/>
      <c r="F3136"/>
      <c r="G3136" s="43"/>
      <c r="I3136" s="101"/>
    </row>
    <row r="3137" spans="5:9">
      <c r="E3137" s="104"/>
      <c r="F3137"/>
      <c r="G3137" s="43"/>
      <c r="I3137" s="101"/>
    </row>
    <row r="3138" spans="5:9">
      <c r="E3138" s="104"/>
      <c r="F3138"/>
      <c r="G3138" s="43"/>
      <c r="I3138" s="101"/>
    </row>
    <row r="3139" spans="5:9">
      <c r="E3139" s="104"/>
      <c r="F3139"/>
      <c r="G3139" s="43"/>
      <c r="I3139" s="101"/>
    </row>
    <row r="3140" spans="5:9">
      <c r="E3140" s="104"/>
      <c r="F3140"/>
      <c r="G3140" s="43"/>
      <c r="I3140" s="101"/>
    </row>
    <row r="3141" spans="5:9">
      <c r="E3141" s="104"/>
      <c r="F3141"/>
      <c r="G3141" s="43"/>
      <c r="I3141" s="101"/>
    </row>
    <row r="3142" spans="5:9">
      <c r="E3142" s="104"/>
      <c r="F3142"/>
      <c r="G3142" s="43"/>
      <c r="I3142" s="101"/>
    </row>
    <row r="3143" spans="5:9">
      <c r="E3143" s="104"/>
      <c r="F3143"/>
      <c r="G3143" s="43"/>
      <c r="I3143" s="101"/>
    </row>
    <row r="3144" spans="5:9">
      <c r="E3144" s="104"/>
      <c r="F3144"/>
      <c r="G3144" s="43"/>
      <c r="I3144" s="101"/>
    </row>
    <row r="3145" spans="5:9">
      <c r="E3145" s="104"/>
      <c r="F3145"/>
      <c r="G3145" s="43"/>
      <c r="I3145" s="101"/>
    </row>
    <row r="3146" spans="5:9">
      <c r="E3146" s="104"/>
      <c r="F3146"/>
      <c r="G3146" s="43"/>
      <c r="I3146" s="101"/>
    </row>
    <row r="3147" spans="5:9">
      <c r="E3147" s="104"/>
      <c r="F3147"/>
      <c r="G3147" s="43"/>
      <c r="I3147" s="101"/>
    </row>
    <row r="3148" spans="5:9">
      <c r="E3148" s="104"/>
      <c r="F3148"/>
      <c r="G3148" s="43"/>
      <c r="I3148" s="101"/>
    </row>
    <row r="3149" spans="5:9">
      <c r="E3149" s="104"/>
      <c r="F3149"/>
      <c r="G3149" s="43"/>
      <c r="I3149" s="101"/>
    </row>
    <row r="3150" spans="5:9">
      <c r="E3150" s="104"/>
      <c r="F3150"/>
      <c r="G3150" s="43"/>
      <c r="I3150" s="101"/>
    </row>
    <row r="3151" spans="5:9">
      <c r="E3151" s="104"/>
      <c r="F3151"/>
      <c r="G3151" s="43"/>
      <c r="I3151" s="101"/>
    </row>
    <row r="3152" spans="5:9">
      <c r="E3152" s="104"/>
      <c r="F3152"/>
      <c r="G3152" s="43"/>
      <c r="I3152" s="101"/>
    </row>
    <row r="3153" spans="5:9">
      <c r="E3153" s="104"/>
      <c r="F3153"/>
      <c r="G3153" s="43"/>
      <c r="I3153" s="101"/>
    </row>
    <row r="3154" spans="5:9">
      <c r="E3154" s="104"/>
      <c r="F3154"/>
      <c r="G3154" s="43"/>
      <c r="I3154" s="101"/>
    </row>
    <row r="3155" spans="5:9">
      <c r="E3155" s="104"/>
      <c r="F3155"/>
      <c r="G3155" s="43"/>
      <c r="I3155" s="101"/>
    </row>
    <row r="3156" spans="5:9">
      <c r="E3156" s="104"/>
      <c r="F3156"/>
      <c r="G3156" s="43"/>
      <c r="I3156" s="101"/>
    </row>
    <row r="3157" spans="5:9">
      <c r="E3157" s="104"/>
      <c r="F3157"/>
      <c r="G3157" s="43"/>
      <c r="I3157" s="101"/>
    </row>
    <row r="3158" spans="5:9">
      <c r="E3158" s="104"/>
      <c r="F3158"/>
      <c r="G3158" s="43"/>
      <c r="I3158" s="101"/>
    </row>
    <row r="3159" spans="5:9">
      <c r="E3159" s="104"/>
      <c r="F3159"/>
      <c r="G3159" s="43"/>
      <c r="I3159" s="101"/>
    </row>
    <row r="3160" spans="5:9">
      <c r="E3160" s="104"/>
      <c r="F3160"/>
      <c r="G3160" s="43"/>
      <c r="I3160" s="101"/>
    </row>
    <row r="3161" spans="5:9">
      <c r="E3161" s="104"/>
      <c r="F3161"/>
      <c r="G3161" s="43"/>
      <c r="I3161" s="101"/>
    </row>
    <row r="3162" spans="5:9">
      <c r="E3162" s="104"/>
      <c r="F3162"/>
      <c r="G3162" s="43"/>
      <c r="I3162" s="101"/>
    </row>
    <row r="3163" spans="5:9">
      <c r="E3163" s="104"/>
      <c r="F3163"/>
      <c r="G3163" s="43"/>
      <c r="I3163" s="101"/>
    </row>
    <row r="3164" spans="5:9">
      <c r="E3164" s="104"/>
      <c r="F3164"/>
      <c r="G3164" s="43"/>
      <c r="I3164" s="101"/>
    </row>
    <row r="3165" spans="5:9">
      <c r="E3165" s="104"/>
      <c r="F3165"/>
      <c r="G3165" s="43"/>
      <c r="I3165" s="101"/>
    </row>
    <row r="3166" spans="5:9">
      <c r="E3166" s="104"/>
      <c r="F3166"/>
      <c r="G3166" s="43"/>
      <c r="I3166" s="101"/>
    </row>
    <row r="3167" spans="5:9">
      <c r="E3167" s="104"/>
      <c r="F3167"/>
      <c r="G3167" s="43"/>
      <c r="I3167" s="101"/>
    </row>
    <row r="3168" spans="5:9">
      <c r="E3168" s="104"/>
      <c r="F3168"/>
      <c r="G3168" s="43"/>
      <c r="I3168" s="101"/>
    </row>
    <row r="3169" spans="5:9">
      <c r="E3169" s="104"/>
      <c r="F3169"/>
      <c r="G3169" s="43"/>
      <c r="I3169" s="101"/>
    </row>
    <row r="3170" spans="5:9">
      <c r="E3170" s="104"/>
      <c r="F3170"/>
      <c r="G3170" s="43"/>
      <c r="I3170" s="101"/>
    </row>
    <row r="3171" spans="5:9">
      <c r="E3171" s="104"/>
      <c r="F3171"/>
      <c r="G3171" s="43"/>
      <c r="I3171" s="101"/>
    </row>
    <row r="3172" spans="5:9">
      <c r="E3172" s="104"/>
      <c r="F3172"/>
      <c r="G3172" s="43"/>
      <c r="I3172" s="101"/>
    </row>
    <row r="3173" spans="5:9">
      <c r="E3173" s="104"/>
      <c r="F3173"/>
      <c r="G3173" s="43"/>
      <c r="I3173" s="101"/>
    </row>
    <row r="3174" spans="5:9">
      <c r="E3174" s="104"/>
      <c r="F3174"/>
      <c r="G3174" s="43"/>
      <c r="I3174" s="101"/>
    </row>
    <row r="3175" spans="5:9">
      <c r="E3175" s="104"/>
      <c r="F3175"/>
      <c r="G3175" s="43"/>
      <c r="I3175" s="101"/>
    </row>
    <row r="3176" spans="5:9">
      <c r="E3176" s="104"/>
      <c r="F3176"/>
      <c r="G3176" s="43"/>
      <c r="I3176" s="101"/>
    </row>
    <row r="3177" spans="5:9">
      <c r="E3177" s="104"/>
      <c r="F3177"/>
      <c r="G3177" s="43"/>
      <c r="I3177" s="101"/>
    </row>
    <row r="3178" spans="5:9">
      <c r="E3178" s="104"/>
      <c r="F3178"/>
      <c r="G3178" s="43"/>
      <c r="I3178" s="101"/>
    </row>
    <row r="3179" spans="5:9">
      <c r="E3179" s="104"/>
      <c r="F3179"/>
      <c r="G3179" s="43"/>
      <c r="I3179" s="101"/>
    </row>
    <row r="3180" spans="5:9">
      <c r="E3180" s="104"/>
      <c r="F3180"/>
      <c r="G3180" s="43"/>
      <c r="I3180" s="101"/>
    </row>
    <row r="3181" spans="5:9">
      <c r="E3181" s="104"/>
      <c r="F3181"/>
      <c r="G3181" s="43"/>
      <c r="I3181" s="101"/>
    </row>
    <row r="3182" spans="5:9">
      <c r="E3182" s="104"/>
      <c r="F3182"/>
      <c r="G3182" s="43"/>
      <c r="I3182" s="101"/>
    </row>
    <row r="3183" spans="5:9">
      <c r="E3183" s="104"/>
      <c r="F3183"/>
      <c r="G3183" s="43"/>
      <c r="I3183" s="101"/>
    </row>
    <row r="3184" spans="5:9">
      <c r="E3184" s="104"/>
      <c r="F3184"/>
      <c r="G3184" s="43"/>
      <c r="I3184" s="101"/>
    </row>
    <row r="3185" spans="5:9">
      <c r="E3185" s="104"/>
      <c r="F3185"/>
      <c r="G3185" s="43"/>
      <c r="I3185" s="101"/>
    </row>
    <row r="3186" spans="5:9">
      <c r="E3186" s="104"/>
      <c r="F3186"/>
      <c r="G3186" s="43"/>
      <c r="I3186" s="101"/>
    </row>
    <row r="3187" spans="5:9">
      <c r="E3187" s="104"/>
      <c r="F3187"/>
      <c r="G3187" s="43"/>
      <c r="I3187" s="101"/>
    </row>
    <row r="3188" spans="5:9">
      <c r="E3188" s="104"/>
      <c r="F3188"/>
      <c r="G3188" s="43"/>
      <c r="I3188" s="101"/>
    </row>
    <row r="3189" spans="5:9">
      <c r="E3189" s="104"/>
      <c r="F3189"/>
      <c r="G3189" s="43"/>
      <c r="I3189" s="101"/>
    </row>
    <row r="3190" spans="5:9">
      <c r="E3190" s="104"/>
      <c r="F3190"/>
      <c r="G3190" s="43"/>
      <c r="I3190" s="101"/>
    </row>
    <row r="3191" spans="5:9">
      <c r="E3191" s="104"/>
      <c r="F3191"/>
      <c r="G3191" s="43"/>
      <c r="I3191" s="101"/>
    </row>
    <row r="3192" spans="5:9">
      <c r="E3192" s="104"/>
      <c r="F3192"/>
      <c r="G3192" s="43"/>
      <c r="I3192" s="101"/>
    </row>
    <row r="3193" spans="5:9">
      <c r="E3193" s="104"/>
      <c r="F3193"/>
      <c r="G3193" s="43"/>
      <c r="I3193" s="101"/>
    </row>
    <row r="3194" spans="5:9">
      <c r="E3194" s="104"/>
      <c r="F3194"/>
      <c r="G3194" s="43"/>
      <c r="I3194" s="101"/>
    </row>
    <row r="3195" spans="5:9">
      <c r="E3195" s="104"/>
      <c r="F3195"/>
      <c r="G3195" s="43"/>
      <c r="I3195" s="101"/>
    </row>
    <row r="3196" spans="5:9">
      <c r="E3196" s="104"/>
      <c r="F3196"/>
      <c r="G3196" s="43"/>
      <c r="I3196" s="101"/>
    </row>
    <row r="3197" spans="5:9">
      <c r="E3197" s="104"/>
      <c r="F3197"/>
      <c r="G3197" s="43"/>
      <c r="I3197" s="101"/>
    </row>
    <row r="3198" spans="5:9">
      <c r="E3198" s="104"/>
      <c r="F3198"/>
      <c r="G3198" s="43"/>
      <c r="I3198" s="101"/>
    </row>
    <row r="3199" spans="6:10">
      <c r="F3199" s="104"/>
      <c r="J3199" s="101"/>
    </row>
    <row r="3200" spans="6:10">
      <c r="F3200" s="104"/>
      <c r="J3200" s="101"/>
    </row>
    <row r="3201" spans="6:10">
      <c r="F3201" s="104"/>
      <c r="J3201" s="101"/>
    </row>
    <row r="3202" spans="6:10">
      <c r="F3202" s="104"/>
      <c r="J3202" s="101"/>
    </row>
    <row r="3203" spans="6:10">
      <c r="F3203" s="104"/>
      <c r="J3203" s="101"/>
    </row>
    <row r="3204" spans="6:10">
      <c r="F3204" s="104"/>
      <c r="J3204" s="101"/>
    </row>
    <row r="3205" spans="6:10">
      <c r="F3205" s="104"/>
      <c r="J3205" s="101"/>
    </row>
    <row r="3206" spans="6:10">
      <c r="F3206" s="104"/>
      <c r="J3206" s="101"/>
    </row>
    <row r="3207" spans="6:10">
      <c r="F3207" s="104"/>
      <c r="J3207" s="101"/>
    </row>
    <row r="3208" spans="6:10">
      <c r="F3208" s="104"/>
      <c r="J3208" s="101"/>
    </row>
    <row r="3209" spans="6:10">
      <c r="F3209" s="104"/>
      <c r="J3209" s="101"/>
    </row>
    <row r="3210" spans="6:10">
      <c r="F3210" s="104"/>
      <c r="J3210" s="101"/>
    </row>
    <row r="3211" spans="6:10">
      <c r="F3211" s="104"/>
      <c r="J3211" s="101"/>
    </row>
    <row r="3212" spans="6:10">
      <c r="F3212" s="104"/>
      <c r="J3212" s="101"/>
    </row>
    <row r="3213" spans="6:10">
      <c r="F3213" s="104"/>
      <c r="J3213" s="101"/>
    </row>
    <row r="3214" spans="6:10">
      <c r="F3214" s="104"/>
      <c r="J3214" s="101"/>
    </row>
    <row r="3215" spans="6:10">
      <c r="F3215" s="104"/>
      <c r="J3215" s="101"/>
    </row>
    <row r="3216" spans="6:10">
      <c r="F3216" s="104"/>
      <c r="J3216" s="101"/>
    </row>
    <row r="3217" spans="6:10">
      <c r="F3217" s="104"/>
      <c r="J3217" s="101"/>
    </row>
    <row r="3218" spans="6:10">
      <c r="F3218" s="104"/>
      <c r="J3218" s="101"/>
    </row>
    <row r="3219" spans="6:10">
      <c r="F3219" s="104"/>
      <c r="J3219" s="101"/>
    </row>
    <row r="3220" spans="6:10">
      <c r="F3220" s="104"/>
      <c r="J3220" s="101"/>
    </row>
    <row r="3221" spans="6:10">
      <c r="F3221" s="104"/>
      <c r="J3221" s="101"/>
    </row>
    <row r="3222" spans="6:10">
      <c r="F3222" s="104"/>
      <c r="J3222" s="101"/>
    </row>
    <row r="3223" spans="6:10">
      <c r="F3223" s="104"/>
      <c r="J3223" s="101"/>
    </row>
    <row r="3224" spans="6:10">
      <c r="F3224" s="104"/>
      <c r="J3224" s="101"/>
    </row>
    <row r="3225" spans="6:10">
      <c r="F3225" s="104"/>
      <c r="J3225" s="101"/>
    </row>
    <row r="3226" spans="6:10">
      <c r="F3226" s="104"/>
      <c r="J3226" s="101"/>
    </row>
    <row r="3227" spans="6:10">
      <c r="F3227" s="104"/>
      <c r="J3227" s="101"/>
    </row>
    <row r="3228" spans="6:10">
      <c r="F3228" s="104"/>
      <c r="J3228" s="101"/>
    </row>
    <row r="3229" spans="6:10">
      <c r="F3229" s="104"/>
      <c r="J3229" s="101"/>
    </row>
    <row r="3230" spans="6:10">
      <c r="F3230" s="104"/>
      <c r="J3230" s="101"/>
    </row>
    <row r="3231" spans="6:10">
      <c r="F3231" s="104"/>
      <c r="J3231" s="101"/>
    </row>
    <row r="3232" spans="6:10">
      <c r="F3232" s="104"/>
      <c r="J3232" s="101"/>
    </row>
    <row r="3233" spans="6:10">
      <c r="F3233" s="104"/>
      <c r="J3233" s="101"/>
    </row>
    <row r="3234" spans="6:10">
      <c r="F3234" s="104"/>
      <c r="J3234" s="101"/>
    </row>
    <row r="3235" spans="6:10">
      <c r="F3235" s="104"/>
      <c r="J3235" s="101"/>
    </row>
    <row r="3236" spans="6:10">
      <c r="F3236" s="104"/>
      <c r="J3236" s="101"/>
    </row>
    <row r="3237" spans="6:10">
      <c r="F3237" s="104"/>
      <c r="J3237" s="101"/>
    </row>
    <row r="3238" spans="6:10">
      <c r="F3238" s="104"/>
      <c r="J3238" s="101"/>
    </row>
    <row r="3239" spans="6:10">
      <c r="F3239" s="104"/>
      <c r="J3239" s="101"/>
    </row>
    <row r="3240" spans="6:10">
      <c r="F3240" s="104"/>
      <c r="J3240" s="101"/>
    </row>
    <row r="3241" spans="6:10">
      <c r="F3241" s="104"/>
      <c r="J3241" s="101"/>
    </row>
    <row r="3242" spans="6:10">
      <c r="F3242" s="104"/>
      <c r="J3242" s="101"/>
    </row>
    <row r="3243" spans="6:10">
      <c r="F3243" s="104"/>
      <c r="J3243" s="101"/>
    </row>
    <row r="3244" spans="6:10">
      <c r="F3244" s="104"/>
      <c r="J3244" s="101"/>
    </row>
    <row r="3245" spans="6:10">
      <c r="F3245" s="104"/>
      <c r="J3245" s="101"/>
    </row>
    <row r="3246" spans="6:10">
      <c r="F3246" s="104"/>
      <c r="J3246" s="101"/>
    </row>
    <row r="3247" spans="6:10">
      <c r="F3247" s="104"/>
      <c r="J3247" s="101"/>
    </row>
    <row r="3248" spans="6:10">
      <c r="F3248" s="104"/>
      <c r="J3248" s="101"/>
    </row>
    <row r="3249" spans="6:10">
      <c r="F3249" s="104"/>
      <c r="J3249" s="101"/>
    </row>
    <row r="3250" spans="6:10">
      <c r="F3250" s="104"/>
      <c r="J3250" s="101"/>
    </row>
    <row r="3251" spans="6:10">
      <c r="F3251" s="104"/>
      <c r="J3251" s="101"/>
    </row>
    <row r="3252" spans="6:10">
      <c r="F3252" s="104"/>
      <c r="J3252" s="101"/>
    </row>
    <row r="3253" spans="6:10">
      <c r="F3253" s="104"/>
      <c r="J3253" s="101"/>
    </row>
    <row r="3254" spans="6:10">
      <c r="F3254" s="104"/>
      <c r="J3254" s="101"/>
    </row>
    <row r="3255" spans="6:10">
      <c r="F3255" s="104"/>
      <c r="J3255" s="101"/>
    </row>
    <row r="3256" spans="6:10">
      <c r="F3256" s="104"/>
      <c r="J3256" s="101"/>
    </row>
    <row r="3257" spans="6:10">
      <c r="F3257" s="104"/>
      <c r="J3257" s="101"/>
    </row>
    <row r="3258" spans="6:10">
      <c r="F3258" s="104"/>
      <c r="J3258" s="101"/>
    </row>
    <row r="3259" spans="6:10">
      <c r="F3259" s="104"/>
      <c r="J3259" s="101"/>
    </row>
    <row r="3260" spans="6:10">
      <c r="F3260" s="104"/>
      <c r="J3260" s="101"/>
    </row>
    <row r="3261" spans="6:10">
      <c r="F3261" s="104"/>
      <c r="J3261" s="101"/>
    </row>
    <row r="3262" spans="6:10">
      <c r="F3262" s="104"/>
      <c r="J3262" s="101"/>
    </row>
    <row r="3263" spans="6:10">
      <c r="F3263" s="104"/>
      <c r="J3263" s="101"/>
    </row>
    <row r="3264" spans="6:10">
      <c r="F3264" s="104"/>
      <c r="J3264" s="101"/>
    </row>
    <row r="3265" spans="6:10">
      <c r="F3265" s="104"/>
      <c r="J3265" s="101"/>
    </row>
    <row r="3266" spans="6:10">
      <c r="F3266" s="104"/>
      <c r="J3266" s="101"/>
    </row>
    <row r="3267" spans="6:10">
      <c r="F3267" s="104"/>
      <c r="J3267" s="101"/>
    </row>
    <row r="3268" spans="6:10">
      <c r="F3268" s="104"/>
      <c r="J3268" s="101"/>
    </row>
    <row r="3269" spans="6:10">
      <c r="F3269" s="104"/>
      <c r="J3269" s="101"/>
    </row>
    <row r="3270" spans="6:10">
      <c r="F3270" s="104"/>
      <c r="J3270" s="101"/>
    </row>
    <row r="3271" spans="6:10">
      <c r="F3271" s="104"/>
      <c r="J3271" s="101"/>
    </row>
    <row r="3272" spans="6:10">
      <c r="F3272" s="104"/>
      <c r="J3272" s="101"/>
    </row>
    <row r="3273" spans="6:10">
      <c r="F3273" s="104"/>
      <c r="J3273" s="101"/>
    </row>
    <row r="3274" spans="6:10">
      <c r="F3274" s="104"/>
      <c r="J3274" s="101"/>
    </row>
    <row r="3275" spans="6:10">
      <c r="F3275" s="104"/>
      <c r="J3275" s="101"/>
    </row>
    <row r="3276" spans="6:10">
      <c r="F3276" s="104"/>
      <c r="J3276" s="101"/>
    </row>
    <row r="3277" spans="6:10">
      <c r="F3277" s="104"/>
      <c r="J3277" s="101"/>
    </row>
    <row r="3278" spans="6:10">
      <c r="F3278" s="104"/>
      <c r="J3278" s="101"/>
    </row>
    <row r="3279" spans="6:10">
      <c r="F3279" s="104"/>
      <c r="J3279" s="101"/>
    </row>
    <row r="3280" spans="6:10">
      <c r="F3280" s="104"/>
      <c r="J3280" s="101"/>
    </row>
    <row r="3281" spans="6:10">
      <c r="F3281" s="104"/>
      <c r="J3281" s="101"/>
    </row>
    <row r="3282" spans="6:10">
      <c r="F3282" s="104"/>
      <c r="J3282" s="101"/>
    </row>
    <row r="3283" spans="6:10">
      <c r="F3283" s="104"/>
      <c r="J3283" s="101"/>
    </row>
    <row r="3284" spans="6:10">
      <c r="F3284" s="104"/>
      <c r="J3284" s="101"/>
    </row>
    <row r="3285" spans="6:10">
      <c r="F3285" s="104"/>
      <c r="J3285" s="101"/>
    </row>
    <row r="3286" spans="6:10">
      <c r="F3286" s="104"/>
      <c r="J3286" s="101"/>
    </row>
    <row r="3287" spans="6:10">
      <c r="F3287" s="104"/>
      <c r="J3287" s="101"/>
    </row>
    <row r="3288" spans="6:10">
      <c r="F3288" s="104"/>
      <c r="J3288" s="101"/>
    </row>
    <row r="3289" spans="6:10">
      <c r="F3289" s="104"/>
      <c r="J3289" s="101"/>
    </row>
    <row r="3290" spans="6:10">
      <c r="F3290" s="104"/>
      <c r="J3290" s="101"/>
    </row>
    <row r="3291" spans="6:10">
      <c r="F3291" s="104"/>
      <c r="J3291" s="101"/>
    </row>
    <row r="3292" spans="6:10">
      <c r="F3292" s="104"/>
      <c r="J3292" s="101"/>
    </row>
    <row r="3293" spans="6:10">
      <c r="F3293" s="104"/>
      <c r="J3293" s="101"/>
    </row>
    <row r="3294" spans="6:10">
      <c r="F3294" s="104"/>
      <c r="J3294" s="101"/>
    </row>
    <row r="3295" spans="6:10">
      <c r="F3295" s="104"/>
      <c r="J3295" s="101"/>
    </row>
    <row r="3296" spans="6:10">
      <c r="F3296" s="104"/>
      <c r="J3296" s="101"/>
    </row>
    <row r="3297" spans="6:10">
      <c r="F3297" s="104"/>
      <c r="J3297" s="101"/>
    </row>
    <row r="3298" spans="6:10">
      <c r="F3298" s="104"/>
      <c r="J3298" s="101"/>
    </row>
    <row r="3299" spans="6:10">
      <c r="F3299" s="104"/>
      <c r="J3299" s="101"/>
    </row>
    <row r="3300" spans="6:10">
      <c r="F3300" s="104"/>
      <c r="J3300" s="101"/>
    </row>
    <row r="3301" spans="6:10">
      <c r="F3301" s="104"/>
      <c r="J3301" s="101"/>
    </row>
    <row r="3302" spans="6:10">
      <c r="F3302" s="104"/>
      <c r="J3302" s="101"/>
    </row>
    <row r="3303" spans="6:10">
      <c r="F3303" s="104"/>
      <c r="J3303" s="101"/>
    </row>
    <row r="3304" spans="6:10">
      <c r="F3304" s="104"/>
      <c r="J3304" s="101"/>
    </row>
    <row r="3305" spans="6:10">
      <c r="F3305" s="104"/>
      <c r="J3305" s="101"/>
    </row>
    <row r="3306" spans="6:10">
      <c r="F3306" s="104"/>
      <c r="J3306" s="101"/>
    </row>
    <row r="3307" spans="6:10">
      <c r="F3307" s="104"/>
      <c r="J3307" s="101"/>
    </row>
    <row r="3308" spans="6:10">
      <c r="F3308" s="104"/>
      <c r="J3308" s="101"/>
    </row>
    <row r="3309" spans="6:10">
      <c r="F3309" s="104"/>
      <c r="J3309" s="101"/>
    </row>
    <row r="3310" spans="6:10">
      <c r="F3310" s="104"/>
      <c r="J3310" s="101"/>
    </row>
    <row r="3311" spans="6:10">
      <c r="F3311" s="104"/>
      <c r="J3311" s="101"/>
    </row>
    <row r="3312" spans="6:10">
      <c r="F3312" s="104"/>
      <c r="J3312" s="101"/>
    </row>
    <row r="3313" spans="6:10">
      <c r="F3313" s="104"/>
      <c r="J3313" s="101"/>
    </row>
    <row r="3314" spans="6:10">
      <c r="F3314" s="104"/>
      <c r="J3314" s="101"/>
    </row>
    <row r="3315" spans="6:10">
      <c r="F3315" s="104"/>
      <c r="J3315" s="101"/>
    </row>
    <row r="3316" spans="6:10">
      <c r="F3316" s="104"/>
      <c r="J3316" s="101"/>
    </row>
    <row r="3317" spans="6:10">
      <c r="F3317" s="104"/>
      <c r="J3317" s="101"/>
    </row>
    <row r="3318" spans="6:10">
      <c r="F3318" s="104"/>
      <c r="J3318" s="101"/>
    </row>
    <row r="3319" spans="6:10">
      <c r="F3319" s="104"/>
      <c r="J3319" s="101"/>
    </row>
    <row r="3320" spans="6:10">
      <c r="F3320" s="104"/>
      <c r="J3320" s="101"/>
    </row>
    <row r="3321" spans="6:10">
      <c r="F3321" s="104"/>
      <c r="J3321" s="101"/>
    </row>
    <row r="3322" spans="6:10">
      <c r="F3322" s="104"/>
      <c r="J3322" s="101"/>
    </row>
    <row r="3323" spans="6:10">
      <c r="F3323" s="104"/>
      <c r="J3323" s="101"/>
    </row>
    <row r="3324" spans="6:10">
      <c r="F3324" s="104"/>
      <c r="J3324" s="101"/>
    </row>
    <row r="3325" spans="6:10">
      <c r="F3325" s="104"/>
      <c r="J3325" s="101"/>
    </row>
    <row r="3326" spans="6:10">
      <c r="F3326" s="104"/>
      <c r="J3326" s="101"/>
    </row>
    <row r="3327" spans="6:10">
      <c r="F3327" s="104"/>
      <c r="J3327" s="101"/>
    </row>
    <row r="3328" spans="6:10">
      <c r="F3328" s="104"/>
      <c r="J3328" s="101"/>
    </row>
    <row r="3329" spans="6:10">
      <c r="F3329" s="104"/>
      <c r="J3329" s="101"/>
    </row>
    <row r="3330" spans="6:10">
      <c r="F3330" s="104"/>
      <c r="J3330" s="101"/>
    </row>
    <row r="3331" spans="6:10">
      <c r="F3331" s="104"/>
      <c r="J3331" s="101"/>
    </row>
    <row r="3332" spans="6:10">
      <c r="F3332" s="104"/>
      <c r="J3332" s="101"/>
    </row>
    <row r="3333" spans="6:10">
      <c r="F3333" s="104"/>
      <c r="J3333" s="101"/>
    </row>
    <row r="3334" spans="6:10">
      <c r="F3334" s="104"/>
      <c r="J3334" s="101"/>
    </row>
    <row r="3335" spans="6:10">
      <c r="F3335" s="104"/>
      <c r="J3335" s="101"/>
    </row>
    <row r="3336" spans="6:10">
      <c r="F3336" s="104"/>
      <c r="J3336" s="101"/>
    </row>
    <row r="3337" spans="6:10">
      <c r="F3337" s="104"/>
      <c r="J3337" s="101"/>
    </row>
    <row r="3338" spans="6:10">
      <c r="F3338" s="104"/>
      <c r="J3338" s="101"/>
    </row>
    <row r="3339" spans="6:10">
      <c r="F3339" s="104"/>
      <c r="J3339" s="101"/>
    </row>
    <row r="3340" spans="6:10">
      <c r="F3340" s="104"/>
      <c r="J3340" s="101"/>
    </row>
    <row r="3341" spans="6:10">
      <c r="F3341" s="104"/>
      <c r="J3341" s="101"/>
    </row>
    <row r="3342" spans="6:10">
      <c r="F3342" s="104"/>
      <c r="J3342" s="101"/>
    </row>
    <row r="3343" spans="6:10">
      <c r="F3343" s="104"/>
      <c r="J3343" s="101"/>
    </row>
    <row r="3344" spans="6:10">
      <c r="F3344" s="104"/>
      <c r="J3344" s="101"/>
    </row>
    <row r="3345" spans="6:10">
      <c r="F3345" s="104"/>
      <c r="J3345" s="101"/>
    </row>
    <row r="3346" spans="6:10">
      <c r="F3346" s="104"/>
      <c r="J3346" s="101"/>
    </row>
    <row r="3347" spans="6:10">
      <c r="F3347" s="104"/>
      <c r="J3347" s="101"/>
    </row>
    <row r="3348" spans="6:10">
      <c r="F3348" s="104"/>
      <c r="J3348" s="101"/>
    </row>
    <row r="3349" spans="6:10">
      <c r="F3349" s="104"/>
      <c r="J3349" s="101"/>
    </row>
    <row r="3350" spans="6:10">
      <c r="F3350" s="104"/>
      <c r="J3350" s="101"/>
    </row>
    <row r="3351" spans="6:10">
      <c r="F3351" s="104"/>
      <c r="J3351" s="101"/>
    </row>
    <row r="3352" spans="6:10">
      <c r="F3352" s="104"/>
      <c r="J3352" s="101"/>
    </row>
    <row r="3353" spans="6:10">
      <c r="F3353" s="104"/>
      <c r="J3353" s="101"/>
    </row>
    <row r="3354" spans="6:10">
      <c r="F3354" s="104"/>
      <c r="J3354" s="101"/>
    </row>
    <row r="3355" spans="6:10">
      <c r="F3355" s="104"/>
      <c r="J3355" s="101"/>
    </row>
    <row r="3356" spans="6:10">
      <c r="F3356" s="104"/>
      <c r="J3356" s="101"/>
    </row>
    <row r="3357" spans="6:10">
      <c r="F3357" s="104"/>
      <c r="J3357" s="101"/>
    </row>
    <row r="3358" spans="6:10">
      <c r="F3358" s="104"/>
      <c r="J3358" s="101"/>
    </row>
    <row r="3359" spans="6:10">
      <c r="F3359" s="104"/>
      <c r="J3359" s="101"/>
    </row>
    <row r="3360" spans="6:10">
      <c r="F3360" s="104"/>
      <c r="J3360" s="101"/>
    </row>
    <row r="3361" spans="6:10">
      <c r="F3361" s="104"/>
      <c r="J3361" s="101"/>
    </row>
    <row r="3362" spans="6:10">
      <c r="F3362" s="104"/>
      <c r="J3362" s="101"/>
    </row>
    <row r="3363" spans="6:10">
      <c r="F3363" s="104"/>
      <c r="J3363" s="101"/>
    </row>
    <row r="3364" spans="6:10">
      <c r="F3364" s="104"/>
      <c r="J3364" s="101"/>
    </row>
    <row r="3365" spans="6:10">
      <c r="F3365" s="104"/>
      <c r="J3365" s="101"/>
    </row>
    <row r="3366" spans="6:10">
      <c r="F3366" s="104"/>
      <c r="J3366" s="101"/>
    </row>
    <row r="3367" spans="6:10">
      <c r="F3367" s="104"/>
      <c r="J3367" s="101"/>
    </row>
    <row r="3368" spans="6:10">
      <c r="F3368" s="104"/>
      <c r="J3368" s="101"/>
    </row>
    <row r="3369" spans="6:10">
      <c r="F3369" s="104"/>
      <c r="J3369" s="101"/>
    </row>
    <row r="3370" spans="6:10">
      <c r="F3370" s="104"/>
      <c r="J3370" s="101"/>
    </row>
    <row r="3371" spans="6:10">
      <c r="F3371" s="104"/>
      <c r="J3371" s="101"/>
    </row>
    <row r="3372" spans="6:10">
      <c r="F3372" s="104"/>
      <c r="J3372" s="101"/>
    </row>
    <row r="3373" spans="6:10">
      <c r="F3373" s="104"/>
      <c r="J3373" s="101"/>
    </row>
    <row r="3374" spans="6:10">
      <c r="F3374" s="104"/>
      <c r="J3374" s="101"/>
    </row>
    <row r="3375" spans="6:10">
      <c r="F3375" s="104"/>
      <c r="J3375" s="101"/>
    </row>
    <row r="3376" spans="6:10">
      <c r="F3376" s="104"/>
      <c r="J3376" s="101"/>
    </row>
    <row r="3377" spans="6:10">
      <c r="F3377" s="104"/>
      <c r="J3377" s="101"/>
    </row>
    <row r="3378" spans="6:10">
      <c r="F3378" s="104"/>
      <c r="J3378" s="101"/>
    </row>
    <row r="3379" spans="6:10">
      <c r="F3379" s="104"/>
      <c r="J3379" s="101"/>
    </row>
    <row r="3380" spans="6:10">
      <c r="F3380" s="104"/>
      <c r="J3380" s="101"/>
    </row>
    <row r="3381" spans="6:10">
      <c r="F3381" s="104"/>
      <c r="J3381" s="101"/>
    </row>
    <row r="3382" spans="6:10">
      <c r="F3382" s="104"/>
      <c r="J3382" s="101"/>
    </row>
    <row r="3383" spans="6:10">
      <c r="F3383" s="104"/>
      <c r="J3383" s="101"/>
    </row>
    <row r="3384" spans="6:10">
      <c r="F3384" s="104"/>
      <c r="J3384" s="101"/>
    </row>
    <row r="3385" spans="6:10">
      <c r="F3385" s="104"/>
      <c r="J3385" s="101"/>
    </row>
    <row r="3386" spans="6:10">
      <c r="F3386" s="104"/>
      <c r="J3386" s="101"/>
    </row>
    <row r="3387" spans="6:10">
      <c r="F3387" s="104"/>
      <c r="J3387" s="101"/>
    </row>
    <row r="3388" spans="6:10">
      <c r="F3388" s="104"/>
      <c r="J3388" s="101"/>
    </row>
    <row r="3389" spans="6:10">
      <c r="F3389" s="104"/>
      <c r="J3389" s="101"/>
    </row>
    <row r="3390" spans="6:10">
      <c r="F3390" s="104"/>
      <c r="J3390" s="101"/>
    </row>
    <row r="3391" spans="6:10">
      <c r="F3391" s="104"/>
      <c r="J3391" s="101"/>
    </row>
    <row r="3392" spans="6:10">
      <c r="F3392" s="104"/>
      <c r="J3392" s="101"/>
    </row>
    <row r="3393" spans="6:10">
      <c r="F3393" s="104"/>
      <c r="J3393" s="101"/>
    </row>
    <row r="3394" spans="6:10">
      <c r="F3394" s="104"/>
      <c r="J3394" s="101"/>
    </row>
    <row r="3395" spans="6:10">
      <c r="F3395" s="104"/>
      <c r="J3395" s="101"/>
    </row>
    <row r="3396" spans="6:10">
      <c r="F3396" s="104"/>
      <c r="J3396" s="101"/>
    </row>
    <row r="3397" spans="6:10">
      <c r="F3397" s="104"/>
      <c r="J3397" s="101"/>
    </row>
    <row r="3398" spans="6:10">
      <c r="F3398" s="104"/>
      <c r="J3398" s="101"/>
    </row>
    <row r="3399" spans="6:10">
      <c r="F3399" s="104"/>
      <c r="J3399" s="101"/>
    </row>
    <row r="3400" spans="6:10">
      <c r="F3400" s="104"/>
      <c r="J3400" s="101"/>
    </row>
    <row r="3401" spans="6:10">
      <c r="F3401" s="104"/>
      <c r="J3401" s="101"/>
    </row>
    <row r="3402" spans="6:10">
      <c r="F3402" s="104"/>
      <c r="J3402" s="101"/>
    </row>
    <row r="3403" spans="6:10">
      <c r="F3403" s="104"/>
      <c r="J3403" s="101"/>
    </row>
    <row r="3404" spans="6:10">
      <c r="F3404" s="104"/>
      <c r="J3404" s="101"/>
    </row>
    <row r="3405" spans="6:10">
      <c r="F3405" s="104"/>
      <c r="J3405" s="101"/>
    </row>
    <row r="3406" spans="6:10">
      <c r="F3406" s="104"/>
      <c r="J3406" s="101"/>
    </row>
    <row r="3407" spans="6:10">
      <c r="F3407" s="104"/>
      <c r="J3407" s="101"/>
    </row>
    <row r="3408" spans="6:10">
      <c r="F3408" s="104"/>
      <c r="J3408" s="101"/>
    </row>
    <row r="3409" spans="6:10">
      <c r="F3409" s="104"/>
      <c r="J3409" s="101"/>
    </row>
    <row r="3410" spans="6:10">
      <c r="F3410" s="104"/>
      <c r="J3410" s="101"/>
    </row>
    <row r="3411" spans="6:10">
      <c r="F3411" s="104"/>
      <c r="J3411" s="101"/>
    </row>
    <row r="3412" spans="6:10">
      <c r="F3412" s="104"/>
      <c r="J3412" s="101"/>
    </row>
    <row r="3413" spans="6:10">
      <c r="F3413" s="104"/>
      <c r="J3413" s="101"/>
    </row>
    <row r="3414" spans="6:10">
      <c r="F3414" s="104"/>
      <c r="J3414" s="101"/>
    </row>
    <row r="3415" spans="6:10">
      <c r="F3415" s="104"/>
      <c r="J3415" s="101"/>
    </row>
    <row r="3416" spans="6:10">
      <c r="F3416" s="104"/>
      <c r="J3416" s="101"/>
    </row>
    <row r="3417" spans="6:10">
      <c r="F3417" s="104"/>
      <c r="J3417" s="101"/>
    </row>
    <row r="3418" spans="6:10">
      <c r="F3418" s="104"/>
      <c r="J3418" s="101"/>
    </row>
    <row r="3419" spans="6:10">
      <c r="F3419" s="104"/>
      <c r="J3419" s="101"/>
    </row>
    <row r="3420" spans="6:10">
      <c r="F3420" s="104"/>
      <c r="J3420" s="101"/>
    </row>
    <row r="3421" spans="6:10">
      <c r="F3421" s="104"/>
      <c r="J3421" s="101"/>
    </row>
    <row r="3422" spans="6:10">
      <c r="F3422" s="104"/>
      <c r="J3422" s="101"/>
    </row>
    <row r="3423" spans="6:10">
      <c r="F3423" s="104"/>
      <c r="J3423" s="101"/>
    </row>
    <row r="3424" spans="6:10">
      <c r="F3424" s="104"/>
      <c r="J3424" s="101"/>
    </row>
    <row r="3425" spans="6:10">
      <c r="F3425" s="104"/>
      <c r="J3425" s="101"/>
    </row>
    <row r="3426" spans="6:10">
      <c r="F3426" s="104"/>
      <c r="J3426" s="101"/>
    </row>
    <row r="3427" spans="6:10">
      <c r="F3427" s="104"/>
      <c r="J3427" s="101"/>
    </row>
    <row r="3428" spans="6:10">
      <c r="F3428" s="104"/>
      <c r="J3428" s="101"/>
    </row>
    <row r="3429" spans="6:10">
      <c r="F3429" s="104"/>
      <c r="J3429" s="101"/>
    </row>
    <row r="3430" spans="6:10">
      <c r="F3430" s="104"/>
      <c r="J3430" s="101"/>
    </row>
    <row r="3431" spans="6:10">
      <c r="F3431" s="104"/>
      <c r="J3431" s="101"/>
    </row>
    <row r="3432" spans="6:10">
      <c r="F3432" s="104"/>
      <c r="J3432" s="101"/>
    </row>
    <row r="3433" spans="6:10">
      <c r="F3433" s="104"/>
      <c r="J3433" s="101"/>
    </row>
    <row r="3434" spans="6:10">
      <c r="F3434" s="104"/>
      <c r="J3434" s="101"/>
    </row>
    <row r="3435" spans="6:10">
      <c r="F3435" s="104"/>
      <c r="J3435" s="101"/>
    </row>
    <row r="3436" spans="6:10">
      <c r="F3436" s="104"/>
      <c r="J3436" s="101"/>
    </row>
    <row r="3437" spans="6:10">
      <c r="F3437" s="104"/>
      <c r="J3437" s="101"/>
    </row>
    <row r="3438" spans="6:10">
      <c r="F3438" s="104"/>
      <c r="J3438" s="101"/>
    </row>
    <row r="3439" spans="6:10">
      <c r="F3439" s="104"/>
      <c r="J3439" s="101"/>
    </row>
    <row r="3440" spans="6:10">
      <c r="F3440" s="104"/>
      <c r="J3440" s="101"/>
    </row>
    <row r="3441" spans="6:10">
      <c r="F3441" s="104"/>
      <c r="J3441" s="101"/>
    </row>
    <row r="3442" spans="6:10">
      <c r="F3442" s="104"/>
      <c r="J3442" s="101"/>
    </row>
    <row r="3443" spans="6:10">
      <c r="F3443" s="104"/>
      <c r="J3443" s="101"/>
    </row>
    <row r="3444" spans="6:10">
      <c r="F3444" s="104"/>
      <c r="J3444" s="101"/>
    </row>
    <row r="3445" spans="6:10">
      <c r="F3445" s="104"/>
      <c r="J3445" s="101"/>
    </row>
    <row r="3446" spans="6:10">
      <c r="F3446" s="104"/>
      <c r="J3446" s="101"/>
    </row>
    <row r="3447" spans="6:10">
      <c r="F3447" s="104"/>
      <c r="J3447" s="101"/>
    </row>
    <row r="3448" spans="6:10">
      <c r="F3448" s="104"/>
      <c r="J3448" s="101"/>
    </row>
    <row r="3449" spans="6:10">
      <c r="F3449" s="104"/>
      <c r="J3449" s="101"/>
    </row>
    <row r="3450" spans="6:10">
      <c r="F3450" s="104"/>
      <c r="J3450" s="101"/>
    </row>
    <row r="3451" spans="6:10">
      <c r="F3451" s="104"/>
      <c r="J3451" s="101"/>
    </row>
    <row r="3452" spans="6:10">
      <c r="F3452" s="104"/>
      <c r="J3452" s="101"/>
    </row>
    <row r="3453" spans="6:10">
      <c r="F3453" s="104"/>
      <c r="J3453" s="101"/>
    </row>
    <row r="3454" spans="6:10">
      <c r="F3454" s="104"/>
      <c r="J3454" s="101"/>
    </row>
    <row r="3455" spans="6:10">
      <c r="F3455" s="104"/>
      <c r="J3455" s="101"/>
    </row>
    <row r="3456" spans="6:10">
      <c r="F3456" s="104"/>
      <c r="J3456" s="101"/>
    </row>
    <row r="3457" spans="6:10">
      <c r="F3457" s="104"/>
      <c r="J3457" s="101"/>
    </row>
    <row r="3458" spans="6:10">
      <c r="F3458" s="104"/>
      <c r="J3458" s="101"/>
    </row>
    <row r="3459" spans="6:10">
      <c r="F3459" s="104"/>
      <c r="J3459" s="101"/>
    </row>
    <row r="3460" spans="6:10">
      <c r="F3460" s="104"/>
      <c r="J3460" s="101"/>
    </row>
    <row r="3461" spans="6:10">
      <c r="F3461" s="104"/>
      <c r="J3461" s="101"/>
    </row>
    <row r="3462" spans="6:10">
      <c r="F3462" s="104"/>
      <c r="J3462" s="101"/>
    </row>
    <row r="3463" spans="6:10">
      <c r="F3463" s="104"/>
      <c r="J3463" s="101"/>
    </row>
    <row r="3464" spans="6:10">
      <c r="F3464" s="104"/>
      <c r="J3464" s="101"/>
    </row>
    <row r="3465" spans="6:10">
      <c r="F3465" s="104"/>
      <c r="J3465" s="101"/>
    </row>
    <row r="3466" spans="6:10">
      <c r="F3466" s="104"/>
      <c r="J3466" s="101"/>
    </row>
    <row r="3467" spans="6:10">
      <c r="F3467" s="104"/>
      <c r="J3467" s="101"/>
    </row>
    <row r="3468" spans="6:10">
      <c r="F3468" s="104"/>
      <c r="J3468" s="101"/>
    </row>
    <row r="3469" spans="6:10">
      <c r="F3469" s="104"/>
      <c r="J3469" s="101"/>
    </row>
    <row r="3470" spans="6:10">
      <c r="F3470" s="104"/>
      <c r="J3470" s="101"/>
    </row>
    <row r="3471" spans="6:10">
      <c r="F3471" s="104"/>
      <c r="J3471" s="101"/>
    </row>
    <row r="3472" spans="6:10">
      <c r="F3472" s="104"/>
      <c r="J3472" s="101"/>
    </row>
    <row r="3473" spans="6:10">
      <c r="F3473" s="104"/>
      <c r="J3473" s="101"/>
    </row>
    <row r="3474" spans="6:10">
      <c r="F3474" s="104"/>
      <c r="J3474" s="101"/>
    </row>
    <row r="3475" spans="6:10">
      <c r="F3475" s="104"/>
      <c r="J3475" s="101"/>
    </row>
    <row r="3476" spans="6:10">
      <c r="F3476" s="104"/>
      <c r="J3476" s="101"/>
    </row>
    <row r="3477" spans="6:10">
      <c r="F3477" s="104"/>
      <c r="J3477" s="101"/>
    </row>
    <row r="3478" spans="6:10">
      <c r="F3478" s="104"/>
      <c r="J3478" s="101"/>
    </row>
    <row r="3479" spans="6:10">
      <c r="F3479" s="104"/>
      <c r="J3479" s="101"/>
    </row>
    <row r="3480" spans="6:10">
      <c r="F3480" s="104"/>
      <c r="J3480" s="101"/>
    </row>
    <row r="3481" spans="6:10">
      <c r="F3481" s="104"/>
      <c r="J3481" s="101"/>
    </row>
    <row r="3482" spans="6:10">
      <c r="F3482" s="104"/>
      <c r="J3482" s="101"/>
    </row>
    <row r="3483" spans="6:10">
      <c r="F3483" s="104"/>
      <c r="J3483" s="101"/>
    </row>
    <row r="3484" spans="6:10">
      <c r="F3484" s="104"/>
      <c r="J3484" s="101"/>
    </row>
    <row r="3485" spans="6:10">
      <c r="F3485" s="104"/>
      <c r="J3485" s="101"/>
    </row>
    <row r="3486" spans="6:10">
      <c r="F3486" s="104"/>
      <c r="J3486" s="101"/>
    </row>
    <row r="3487" spans="6:10">
      <c r="F3487" s="104"/>
      <c r="J3487" s="101"/>
    </row>
    <row r="3488" spans="6:10">
      <c r="F3488" s="104"/>
      <c r="J3488" s="101"/>
    </row>
    <row r="3489" spans="6:10">
      <c r="F3489" s="104"/>
      <c r="J3489" s="101"/>
    </row>
    <row r="3490" spans="6:10">
      <c r="F3490" s="104"/>
      <c r="J3490" s="101"/>
    </row>
    <row r="3491" spans="6:10">
      <c r="F3491" s="104"/>
      <c r="J3491" s="101"/>
    </row>
    <row r="3492" spans="6:10">
      <c r="F3492" s="104"/>
      <c r="J3492" s="101"/>
    </row>
    <row r="3493" spans="6:10">
      <c r="F3493" s="104"/>
      <c r="J3493" s="101"/>
    </row>
    <row r="3494" spans="6:10">
      <c r="F3494" s="104"/>
      <c r="J3494" s="101"/>
    </row>
    <row r="3495" spans="6:10">
      <c r="F3495" s="104"/>
      <c r="J3495" s="101"/>
    </row>
    <row r="3496" spans="6:10">
      <c r="F3496" s="104"/>
      <c r="J3496" s="101"/>
    </row>
    <row r="3497" spans="6:10">
      <c r="F3497" s="104"/>
      <c r="J3497" s="101"/>
    </row>
    <row r="3498" spans="6:10">
      <c r="F3498" s="104"/>
      <c r="J3498" s="101"/>
    </row>
    <row r="3499" spans="6:10">
      <c r="F3499" s="104"/>
      <c r="J3499" s="101"/>
    </row>
    <row r="3500" spans="6:10">
      <c r="F3500" s="104"/>
      <c r="J3500" s="101"/>
    </row>
    <row r="3501" spans="6:10">
      <c r="F3501" s="104"/>
      <c r="J3501" s="101"/>
    </row>
    <row r="3502" spans="6:10">
      <c r="F3502" s="104"/>
      <c r="J3502" s="101"/>
    </row>
    <row r="3503" spans="6:10">
      <c r="F3503" s="104"/>
      <c r="J3503" s="101"/>
    </row>
    <row r="3504" spans="6:10">
      <c r="F3504" s="104"/>
      <c r="J3504" s="101"/>
    </row>
    <row r="3505" spans="6:10">
      <c r="F3505" s="104"/>
      <c r="J3505" s="101"/>
    </row>
    <row r="3506" spans="6:10">
      <c r="F3506" s="104"/>
      <c r="J3506" s="101"/>
    </row>
    <row r="3507" spans="6:10">
      <c r="F3507" s="104"/>
      <c r="J3507" s="101"/>
    </row>
    <row r="3508" spans="6:10">
      <c r="F3508" s="104"/>
      <c r="J3508" s="101"/>
    </row>
    <row r="3509" spans="6:10">
      <c r="F3509" s="104"/>
      <c r="J3509" s="101"/>
    </row>
    <row r="3510" spans="6:10">
      <c r="F3510" s="104"/>
      <c r="J3510" s="101"/>
    </row>
    <row r="3511" spans="6:10">
      <c r="F3511" s="104"/>
      <c r="J3511" s="101"/>
    </row>
    <row r="3512" spans="6:10">
      <c r="F3512" s="104"/>
      <c r="J3512" s="101"/>
    </row>
    <row r="3513" spans="6:10">
      <c r="F3513" s="104"/>
      <c r="J3513" s="101"/>
    </row>
    <row r="3514" spans="6:10">
      <c r="F3514" s="104"/>
      <c r="J3514" s="101"/>
    </row>
    <row r="3515" spans="6:10">
      <c r="F3515" s="104"/>
      <c r="J3515" s="101"/>
    </row>
    <row r="3516" spans="6:10">
      <c r="F3516" s="104"/>
      <c r="J3516" s="101"/>
    </row>
    <row r="3517" spans="6:10">
      <c r="F3517" s="104"/>
      <c r="J3517" s="101"/>
    </row>
    <row r="3518" spans="6:10">
      <c r="F3518" s="104"/>
      <c r="J3518" s="101"/>
    </row>
    <row r="3519" spans="6:10">
      <c r="F3519" s="104"/>
      <c r="J3519" s="101"/>
    </row>
    <row r="3520" spans="6:10">
      <c r="F3520" s="104"/>
      <c r="J3520" s="101"/>
    </row>
    <row r="3521" spans="6:10">
      <c r="F3521" s="104"/>
      <c r="J3521" s="101"/>
    </row>
    <row r="3522" spans="6:10">
      <c r="F3522" s="104"/>
      <c r="J3522" s="101"/>
    </row>
    <row r="3523" spans="6:10">
      <c r="F3523" s="104"/>
      <c r="J3523" s="101"/>
    </row>
    <row r="3524" spans="6:10">
      <c r="F3524" s="104"/>
      <c r="J3524" s="101"/>
    </row>
    <row r="3525" spans="6:10">
      <c r="F3525" s="104"/>
      <c r="J3525" s="101"/>
    </row>
    <row r="3526" spans="6:10">
      <c r="F3526" s="104"/>
      <c r="J3526" s="101"/>
    </row>
    <row r="3527" spans="6:10">
      <c r="F3527" s="104"/>
      <c r="J3527" s="101"/>
    </row>
    <row r="3528" spans="6:10">
      <c r="F3528" s="104"/>
      <c r="J3528" s="101"/>
    </row>
    <row r="3529" spans="6:10">
      <c r="F3529" s="104"/>
      <c r="J3529" s="101"/>
    </row>
    <row r="3530" spans="6:10">
      <c r="F3530" s="104"/>
      <c r="J3530" s="101"/>
    </row>
    <row r="3531" spans="6:10">
      <c r="F3531" s="104"/>
      <c r="J3531" s="101"/>
    </row>
    <row r="3532" spans="6:10">
      <c r="F3532" s="104"/>
      <c r="J3532" s="101"/>
    </row>
    <row r="3533" spans="6:10">
      <c r="F3533" s="104"/>
      <c r="J3533" s="101"/>
    </row>
    <row r="3534" spans="6:10">
      <c r="F3534" s="104"/>
      <c r="J3534" s="101"/>
    </row>
    <row r="3535" spans="6:10">
      <c r="F3535" s="104"/>
      <c r="J3535" s="101"/>
    </row>
    <row r="3536" spans="6:10">
      <c r="F3536" s="104"/>
      <c r="J3536" s="101"/>
    </row>
    <row r="3537" spans="6:10">
      <c r="F3537" s="104"/>
      <c r="J3537" s="101"/>
    </row>
    <row r="3538" spans="6:10">
      <c r="F3538" s="104"/>
      <c r="J3538" s="101"/>
    </row>
    <row r="3539" spans="6:10">
      <c r="F3539" s="104"/>
      <c r="J3539" s="101"/>
    </row>
    <row r="3540" spans="6:10">
      <c r="F3540" s="104"/>
      <c r="J3540" s="101"/>
    </row>
    <row r="3541" spans="6:10">
      <c r="F3541" s="104"/>
      <c r="J3541" s="101"/>
    </row>
    <row r="3542" spans="6:10">
      <c r="F3542" s="104"/>
      <c r="J3542" s="101"/>
    </row>
    <row r="3543" spans="6:10">
      <c r="F3543" s="104"/>
      <c r="J3543" s="101"/>
    </row>
    <row r="3544" spans="6:10">
      <c r="F3544" s="104"/>
      <c r="J3544" s="101"/>
    </row>
    <row r="3545" spans="6:10">
      <c r="F3545" s="104"/>
      <c r="J3545" s="101"/>
    </row>
    <row r="3546" spans="6:10">
      <c r="F3546" s="104"/>
      <c r="J3546" s="101"/>
    </row>
    <row r="3547" spans="6:10">
      <c r="F3547" s="104"/>
      <c r="J3547" s="101"/>
    </row>
    <row r="3548" spans="6:10">
      <c r="F3548" s="104"/>
      <c r="J3548" s="101"/>
    </row>
    <row r="3549" spans="6:10">
      <c r="F3549" s="104"/>
      <c r="J3549" s="101"/>
    </row>
    <row r="3550" spans="6:10">
      <c r="F3550" s="104"/>
      <c r="J3550" s="101"/>
    </row>
    <row r="3551" spans="6:10">
      <c r="F3551" s="104"/>
      <c r="J3551" s="101"/>
    </row>
    <row r="3552" spans="6:10">
      <c r="F3552" s="104"/>
      <c r="J3552" s="101"/>
    </row>
    <row r="3553" spans="6:10">
      <c r="F3553" s="104"/>
      <c r="J3553" s="101"/>
    </row>
    <row r="3554" spans="6:10">
      <c r="F3554" s="104"/>
      <c r="J3554" s="101"/>
    </row>
    <row r="3555" spans="6:10">
      <c r="F3555" s="104"/>
      <c r="J3555" s="101"/>
    </row>
    <row r="3556" spans="6:10">
      <c r="F3556" s="104"/>
      <c r="J3556" s="101"/>
    </row>
    <row r="3557" spans="6:10">
      <c r="F3557" s="104"/>
      <c r="J3557" s="101"/>
    </row>
    <row r="3558" spans="6:10">
      <c r="F3558" s="104"/>
      <c r="J3558" s="101"/>
    </row>
    <row r="3559" spans="6:10">
      <c r="F3559" s="104"/>
      <c r="J3559" s="101"/>
    </row>
    <row r="3560" spans="6:10">
      <c r="F3560" s="104"/>
      <c r="J3560" s="101"/>
    </row>
    <row r="3561" spans="6:10">
      <c r="F3561" s="104"/>
      <c r="J3561" s="101"/>
    </row>
    <row r="3562" spans="6:10">
      <c r="F3562" s="104"/>
      <c r="J3562" s="101"/>
    </row>
    <row r="3563" spans="6:10">
      <c r="F3563" s="104"/>
      <c r="J3563" s="101"/>
    </row>
    <row r="3564" spans="6:10">
      <c r="F3564" s="104"/>
      <c r="J3564" s="101"/>
    </row>
    <row r="3565" spans="6:10">
      <c r="F3565" s="104"/>
      <c r="J3565" s="101"/>
    </row>
    <row r="3566" spans="6:10">
      <c r="F3566" s="104"/>
      <c r="J3566" s="101"/>
    </row>
    <row r="3567" spans="6:10">
      <c r="F3567" s="104"/>
      <c r="J3567" s="101"/>
    </row>
    <row r="3568" spans="6:10">
      <c r="F3568" s="104"/>
      <c r="J3568" s="101"/>
    </row>
    <row r="3569" spans="6:10">
      <c r="F3569" s="104"/>
      <c r="J3569" s="101"/>
    </row>
    <row r="3570" spans="6:10">
      <c r="F3570" s="104"/>
      <c r="J3570" s="101"/>
    </row>
    <row r="3571" spans="6:10">
      <c r="F3571" s="104"/>
      <c r="J3571" s="101"/>
    </row>
    <row r="3572" spans="6:10">
      <c r="F3572" s="104"/>
      <c r="J3572" s="101"/>
    </row>
    <row r="3573" spans="6:10">
      <c r="F3573" s="104"/>
      <c r="J3573" s="101"/>
    </row>
    <row r="3574" spans="6:10">
      <c r="F3574" s="104"/>
      <c r="J3574" s="101"/>
    </row>
    <row r="3575" spans="6:10">
      <c r="F3575" s="104"/>
      <c r="J3575" s="101"/>
    </row>
    <row r="3576" spans="6:10">
      <c r="F3576" s="104"/>
      <c r="J3576" s="101"/>
    </row>
    <row r="3577" spans="6:10">
      <c r="F3577" s="104"/>
      <c r="J3577" s="101"/>
    </row>
    <row r="3578" spans="6:10">
      <c r="F3578" s="104"/>
      <c r="J3578" s="101"/>
    </row>
    <row r="3579" spans="6:10">
      <c r="F3579" s="104"/>
      <c r="J3579" s="101"/>
    </row>
    <row r="3580" spans="6:10">
      <c r="F3580" s="104"/>
      <c r="J3580" s="101"/>
    </row>
    <row r="3581" spans="6:10">
      <c r="F3581" s="104"/>
      <c r="J3581" s="101"/>
    </row>
    <row r="3582" spans="6:10">
      <c r="F3582" s="104"/>
      <c r="J3582" s="101"/>
    </row>
    <row r="3583" spans="6:10">
      <c r="F3583" s="104"/>
      <c r="J3583" s="101"/>
    </row>
    <row r="3584" spans="6:10">
      <c r="F3584" s="104"/>
      <c r="J3584" s="101"/>
    </row>
    <row r="3585" spans="6:10">
      <c r="F3585" s="104"/>
      <c r="J3585" s="101"/>
    </row>
    <row r="3586" spans="6:10">
      <c r="F3586" s="104"/>
      <c r="J3586" s="101"/>
    </row>
    <row r="3587" spans="6:10">
      <c r="F3587" s="104"/>
      <c r="J3587" s="101"/>
    </row>
    <row r="3588" spans="6:10">
      <c r="F3588" s="104"/>
      <c r="J3588" s="101"/>
    </row>
    <row r="3589" spans="6:10">
      <c r="F3589" s="104"/>
      <c r="J3589" s="101"/>
    </row>
    <row r="3590" spans="6:10">
      <c r="F3590" s="104"/>
      <c r="J3590" s="101"/>
    </row>
    <row r="3591" spans="6:10">
      <c r="F3591" s="104"/>
      <c r="J3591" s="101"/>
    </row>
    <row r="3592" spans="6:10">
      <c r="F3592" s="104"/>
      <c r="J3592" s="101"/>
    </row>
    <row r="3593" spans="6:10">
      <c r="F3593" s="104"/>
      <c r="J3593" s="101"/>
    </row>
    <row r="3594" spans="6:10">
      <c r="F3594" s="104"/>
      <c r="J3594" s="101"/>
    </row>
    <row r="3595" spans="6:10">
      <c r="F3595" s="104"/>
      <c r="J3595" s="101"/>
    </row>
    <row r="3596" spans="6:10">
      <c r="F3596" s="104"/>
      <c r="J3596" s="101"/>
    </row>
    <row r="3597" spans="6:10">
      <c r="F3597" s="104"/>
      <c r="J3597" s="101"/>
    </row>
    <row r="3598" spans="6:10">
      <c r="F3598" s="104"/>
      <c r="J3598" s="101"/>
    </row>
    <row r="3599" spans="6:10">
      <c r="F3599" s="104"/>
      <c r="J3599" s="101"/>
    </row>
    <row r="3600" spans="6:10">
      <c r="F3600" s="104"/>
      <c r="J3600" s="101"/>
    </row>
    <row r="3601" spans="6:10">
      <c r="F3601" s="104"/>
      <c r="J3601" s="101"/>
    </row>
    <row r="3602" spans="6:10">
      <c r="F3602" s="104"/>
      <c r="J3602" s="101"/>
    </row>
    <row r="3603" spans="6:10">
      <c r="F3603" s="104"/>
      <c r="J3603" s="101"/>
    </row>
    <row r="3604" spans="6:10">
      <c r="F3604" s="104"/>
      <c r="J3604" s="101"/>
    </row>
    <row r="3605" spans="6:10">
      <c r="F3605" s="104"/>
      <c r="J3605" s="101"/>
    </row>
    <row r="3606" spans="6:10">
      <c r="F3606" s="104"/>
      <c r="J3606" s="101"/>
    </row>
    <row r="3607" spans="6:10">
      <c r="F3607" s="104"/>
      <c r="J3607" s="101"/>
    </row>
    <row r="3608" spans="6:10">
      <c r="F3608" s="104"/>
      <c r="J3608" s="101"/>
    </row>
    <row r="3609" spans="6:10">
      <c r="F3609" s="104"/>
      <c r="J3609" s="101"/>
    </row>
    <row r="3610" spans="6:10">
      <c r="F3610" s="104"/>
      <c r="J3610" s="101"/>
    </row>
    <row r="3611" spans="6:10">
      <c r="F3611" s="104"/>
      <c r="J3611" s="101"/>
    </row>
    <row r="3612" spans="6:10">
      <c r="F3612" s="104"/>
      <c r="J3612" s="101"/>
    </row>
    <row r="3613" spans="6:10">
      <c r="F3613" s="104"/>
      <c r="J3613" s="101"/>
    </row>
    <row r="3614" spans="6:10">
      <c r="F3614" s="104"/>
      <c r="J3614" s="101"/>
    </row>
    <row r="3615" spans="6:10">
      <c r="F3615" s="104"/>
      <c r="J3615" s="101"/>
    </row>
    <row r="3616" spans="6:10">
      <c r="F3616" s="104"/>
      <c r="J3616" s="101"/>
    </row>
    <row r="3617" spans="6:10">
      <c r="F3617" s="104"/>
      <c r="J3617" s="101"/>
    </row>
    <row r="3618" spans="6:10">
      <c r="F3618" s="104"/>
      <c r="J3618" s="101"/>
    </row>
    <row r="3619" spans="6:10">
      <c r="F3619" s="104"/>
      <c r="J3619" s="101"/>
    </row>
    <row r="3620" spans="6:10">
      <c r="F3620" s="104"/>
      <c r="J3620" s="101"/>
    </row>
    <row r="3621" spans="6:10">
      <c r="F3621" s="104"/>
      <c r="J3621" s="101"/>
    </row>
    <row r="3622" spans="6:10">
      <c r="F3622" s="104"/>
      <c r="J3622" s="101"/>
    </row>
    <row r="3623" spans="6:10">
      <c r="F3623" s="104"/>
      <c r="J3623" s="101"/>
    </row>
    <row r="3624" spans="6:10">
      <c r="F3624" s="104"/>
      <c r="J3624" s="101"/>
    </row>
    <row r="3625" spans="6:10">
      <c r="F3625" s="104"/>
      <c r="J3625" s="101"/>
    </row>
    <row r="3626" spans="6:10">
      <c r="F3626" s="104"/>
      <c r="J3626" s="101"/>
    </row>
    <row r="3627" spans="6:10">
      <c r="F3627" s="104"/>
      <c r="J3627" s="101"/>
    </row>
    <row r="3628" spans="6:10">
      <c r="F3628" s="104"/>
      <c r="J3628" s="101"/>
    </row>
    <row r="3629" spans="6:10">
      <c r="F3629" s="104"/>
      <c r="J3629" s="101"/>
    </row>
    <row r="3630" spans="6:10">
      <c r="F3630" s="104"/>
      <c r="J3630" s="101"/>
    </row>
    <row r="3631" spans="6:10">
      <c r="F3631" s="104"/>
      <c r="J3631" s="101"/>
    </row>
    <row r="3632" spans="6:10">
      <c r="F3632" s="104"/>
      <c r="J3632" s="101"/>
    </row>
    <row r="3633" spans="6:10">
      <c r="F3633" s="104"/>
      <c r="J3633" s="101"/>
    </row>
    <row r="3634" spans="6:10">
      <c r="F3634" s="104"/>
      <c r="J3634" s="101"/>
    </row>
    <row r="3635" spans="6:10">
      <c r="F3635" s="104"/>
      <c r="J3635" s="101"/>
    </row>
    <row r="3636" spans="6:10">
      <c r="F3636" s="104"/>
      <c r="J3636" s="101"/>
    </row>
    <row r="3637" spans="6:10">
      <c r="F3637" s="104"/>
      <c r="J3637" s="101"/>
    </row>
    <row r="3638" spans="6:10">
      <c r="F3638" s="104"/>
      <c r="J3638" s="101"/>
    </row>
    <row r="3639" spans="6:10">
      <c r="F3639" s="104"/>
      <c r="J3639" s="101"/>
    </row>
    <row r="3640" spans="6:10">
      <c r="F3640" s="104"/>
      <c r="J3640" s="101"/>
    </row>
    <row r="3641" spans="6:10">
      <c r="F3641" s="104"/>
      <c r="J3641" s="101"/>
    </row>
    <row r="3642" spans="6:10">
      <c r="F3642" s="104"/>
      <c r="J3642" s="101"/>
    </row>
    <row r="3643" spans="6:10">
      <c r="F3643" s="104"/>
      <c r="J3643" s="101"/>
    </row>
    <row r="3644" spans="6:10">
      <c r="F3644" s="104"/>
      <c r="J3644" s="101"/>
    </row>
    <row r="3645" spans="6:10">
      <c r="F3645" s="104"/>
      <c r="J3645" s="101"/>
    </row>
    <row r="3646" spans="6:10">
      <c r="F3646" s="104"/>
      <c r="J3646" s="101"/>
    </row>
  </sheetData>
  <conditionalFormatting sqref="J2:J30">
    <cfRule type="cellIs" dxfId="0" priority="5" operator="greaterThan">
      <formula>0.05</formula>
    </cfRule>
  </conditionalFormatting>
  <conditionalFormatting sqref="Y2:Y30">
    <cfRule type="cellIs" dxfId="1" priority="1" operator="equal">
      <formula>3</formula>
    </cfRule>
    <cfRule type="cellIs" dxfId="2" priority="2" operator="lessThan">
      <formula>1</formula>
    </cfRule>
    <cfRule type="cellIs" dxfId="3" priority="3" operator="equal">
      <formula>-3</formula>
    </cfRule>
  </conditionalFormatting>
  <conditionalFormatting sqref="V2:X30">
    <cfRule type="cellIs" dxfId="2" priority="4" operator="equal">
      <formula>-1</formula>
    </cfRule>
  </conditionalFormatting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1"/>
  <sheetViews>
    <sheetView workbookViewId="0">
      <selection activeCell="I12" sqref="I12"/>
    </sheetView>
  </sheetViews>
  <sheetFormatPr defaultColWidth="9" defaultRowHeight="12"/>
  <cols>
    <col min="1" max="1" width="10" customWidth="1"/>
    <col min="2" max="2" width="23.3958333333333" customWidth="1"/>
    <col min="3" max="3" width="14.1979166666667" customWidth="1"/>
    <col min="5" max="5" width="10" customWidth="1"/>
    <col min="6" max="6" width="15.3958333333333" customWidth="1"/>
    <col min="9" max="9" width="13.1979166666667" customWidth="1"/>
    <col min="10" max="10" width="14.1979166666667" customWidth="1"/>
    <col min="11" max="11" width="12" customWidth="1"/>
    <col min="12" max="12" width="13.3958333333333" customWidth="1"/>
    <col min="17" max="17" width="14"/>
  </cols>
  <sheetData>
    <row r="2" ht="12.75"/>
    <row r="3" ht="12.75" spans="1:15">
      <c r="A3" s="2" t="s">
        <v>15251</v>
      </c>
      <c r="B3" s="2" t="s">
        <v>15252</v>
      </c>
      <c r="C3" s="2" t="s">
        <v>15253</v>
      </c>
      <c r="K3" s="24" t="s">
        <v>2</v>
      </c>
      <c r="M3" s="25"/>
      <c r="N3" s="9" t="s">
        <v>15254</v>
      </c>
      <c r="O3" s="26"/>
    </row>
    <row r="4" spans="1:16">
      <c r="A4" s="3" t="s">
        <v>15255</v>
      </c>
      <c r="B4" s="4">
        <v>10.9686271339101</v>
      </c>
      <c r="C4" s="5">
        <v>10.9686271339101</v>
      </c>
      <c r="I4" s="10" t="s">
        <v>15256</v>
      </c>
      <c r="J4" t="s">
        <v>15190</v>
      </c>
      <c r="K4" s="11" t="s">
        <v>15257</v>
      </c>
      <c r="L4" s="11" t="s">
        <v>15258</v>
      </c>
      <c r="M4" s="27" t="s">
        <v>15259</v>
      </c>
      <c r="N4" s="28" t="s">
        <v>15260</v>
      </c>
      <c r="O4" s="29" t="s">
        <v>15261</v>
      </c>
      <c r="P4" s="11" t="s">
        <v>15262</v>
      </c>
    </row>
    <row r="5" spans="1:17">
      <c r="A5" s="6" t="s">
        <v>15263</v>
      </c>
      <c r="B5" s="7">
        <v>0.0337343905734432</v>
      </c>
      <c r="C5" s="8">
        <v>0.0337343905734432</v>
      </c>
      <c r="I5" s="30" t="s">
        <v>15228</v>
      </c>
      <c r="J5" t="s">
        <v>15264</v>
      </c>
      <c r="K5" s="15">
        <v>0.601183973849078</v>
      </c>
      <c r="L5" s="31">
        <v>0.642599327667686</v>
      </c>
      <c r="M5" s="32">
        <v>0.531302529319377</v>
      </c>
      <c r="N5" s="33">
        <v>-0.0414153538186082</v>
      </c>
      <c r="O5" s="32">
        <v>0.0698814445297012</v>
      </c>
      <c r="P5" s="34">
        <v>-0.000138500880329517</v>
      </c>
      <c r="Q5">
        <f t="shared" ref="Q5:Q10" si="0">K5-L5</f>
        <v>-0.0414153538186082</v>
      </c>
    </row>
    <row r="6" spans="1:17">
      <c r="A6" s="3" t="s">
        <v>15265</v>
      </c>
      <c r="B6" s="4">
        <v>0.243813098854292</v>
      </c>
      <c r="C6" s="5">
        <v>0.243813098854292</v>
      </c>
      <c r="I6" s="30" t="s">
        <v>15222</v>
      </c>
      <c r="J6" t="s">
        <v>15266</v>
      </c>
      <c r="K6" s="15">
        <v>0.0984236313225856</v>
      </c>
      <c r="L6" s="31">
        <v>0.166665972154876</v>
      </c>
      <c r="M6" s="32">
        <v>0.209866009719385</v>
      </c>
      <c r="N6" s="33">
        <f>Tables!E15-6.82423408322906%</f>
        <v>-0.0682423408322906</v>
      </c>
      <c r="O6" s="32">
        <v>-0.111442378396799</v>
      </c>
      <c r="P6" s="34">
        <v>0</v>
      </c>
      <c r="Q6">
        <f t="shared" si="0"/>
        <v>-0.0682423408322906</v>
      </c>
    </row>
    <row r="7" spans="1:17">
      <c r="A7" s="6" t="s">
        <v>15267</v>
      </c>
      <c r="B7" s="7">
        <v>1.88923782976067</v>
      </c>
      <c r="C7" s="8">
        <v>1.88923782976067</v>
      </c>
      <c r="I7" s="30" t="s">
        <v>38</v>
      </c>
      <c r="J7" t="s">
        <v>15268</v>
      </c>
      <c r="K7" s="15">
        <v>0.0452626727986883</v>
      </c>
      <c r="L7" s="31">
        <v>0.0630781037728871</v>
      </c>
      <c r="M7" s="32">
        <v>0.076558816503744</v>
      </c>
      <c r="N7" s="33">
        <v>-0.0178154309741987</v>
      </c>
      <c r="O7" s="32">
        <v>-0.0312961437050557</v>
      </c>
      <c r="P7" s="34">
        <v>0</v>
      </c>
      <c r="Q7">
        <f t="shared" si="0"/>
        <v>-0.0178154309741987</v>
      </c>
    </row>
    <row r="8" spans="1:17">
      <c r="A8" s="3" t="s">
        <v>15269</v>
      </c>
      <c r="B8" s="4">
        <v>13.5196568492924</v>
      </c>
      <c r="C8" s="5">
        <v>13.5196568492924</v>
      </c>
      <c r="I8" s="30" t="s">
        <v>15203</v>
      </c>
      <c r="J8" t="s">
        <v>15270</v>
      </c>
      <c r="K8" s="15">
        <v>0.0936519371988738</v>
      </c>
      <c r="L8" s="31">
        <v>0.0427035321878482</v>
      </c>
      <c r="M8" s="32">
        <v>0.051027982401156</v>
      </c>
      <c r="N8" s="33">
        <v>0.0509484050110256</v>
      </c>
      <c r="O8" s="32">
        <v>0.0426239547977178</v>
      </c>
      <c r="P8" s="34">
        <v>0</v>
      </c>
      <c r="Q8">
        <f t="shared" si="0"/>
        <v>0.0509484050110256</v>
      </c>
    </row>
    <row r="9" spans="1:17">
      <c r="A9" s="6" t="s">
        <v>15271</v>
      </c>
      <c r="B9" s="7">
        <v>0.201911745913113</v>
      </c>
      <c r="C9" s="8">
        <v>0.201911745913113</v>
      </c>
      <c r="I9" s="30" t="s">
        <v>96</v>
      </c>
      <c r="J9" t="s">
        <v>15272</v>
      </c>
      <c r="K9" s="15">
        <v>0.153134100475144</v>
      </c>
      <c r="L9" s="31">
        <v>0.0839339475954293</v>
      </c>
      <c r="M9" s="32">
        <v>0.131244662056352</v>
      </c>
      <c r="N9" s="33">
        <v>0.069200152879715</v>
      </c>
      <c r="O9" s="32">
        <v>0.0218894384187923</v>
      </c>
      <c r="P9" s="34">
        <v>0</v>
      </c>
      <c r="Q9">
        <f t="shared" si="0"/>
        <v>0.069200152879715</v>
      </c>
    </row>
    <row r="10" spans="1:17">
      <c r="A10" s="3" t="s">
        <v>15273</v>
      </c>
      <c r="B10" s="4">
        <v>108.820529839758</v>
      </c>
      <c r="C10" s="5">
        <v>108.820529839758</v>
      </c>
      <c r="I10" s="30"/>
      <c r="J10" s="17" t="s">
        <v>2936</v>
      </c>
      <c r="K10" s="35">
        <v>0.99165631564437</v>
      </c>
      <c r="L10" s="36">
        <v>0.998980883378727</v>
      </c>
      <c r="M10" s="37">
        <v>1.00000000000001</v>
      </c>
      <c r="N10" s="38">
        <v>-0.00732456773435686</v>
      </c>
      <c r="O10" s="37">
        <v>-0.00834368435564348</v>
      </c>
      <c r="P10" s="34">
        <v>-0.000138500880329517</v>
      </c>
      <c r="Q10">
        <f t="shared" si="0"/>
        <v>-0.00732456773435686</v>
      </c>
    </row>
    <row r="11" spans="1:15">
      <c r="A11" s="6" t="s">
        <v>15274</v>
      </c>
      <c r="B11" s="7">
        <v>75.6914109409919</v>
      </c>
      <c r="C11" s="8">
        <v>75.6914109409919</v>
      </c>
      <c r="K11" s="14"/>
      <c r="L11" s="34"/>
      <c r="M11" s="34"/>
      <c r="N11" s="34"/>
      <c r="O11" s="34"/>
    </row>
    <row r="12" spans="1:15">
      <c r="A12" s="3" t="s">
        <v>15275</v>
      </c>
      <c r="B12" s="4">
        <v>58.1767029804676</v>
      </c>
      <c r="C12" s="5">
        <v>58.1767029804676</v>
      </c>
      <c r="K12" s="14"/>
      <c r="L12" s="34"/>
      <c r="M12" s="34"/>
      <c r="N12" s="34"/>
      <c r="O12" s="34"/>
    </row>
    <row r="13" spans="1:15">
      <c r="A13" s="6" t="s">
        <v>15276</v>
      </c>
      <c r="B13" s="7">
        <v>67.761309294432</v>
      </c>
      <c r="C13" s="8">
        <v>67.761309294432</v>
      </c>
      <c r="K13" t="s">
        <v>2</v>
      </c>
      <c r="M13" s="25"/>
      <c r="N13" s="9" t="s">
        <v>15254</v>
      </c>
      <c r="O13" s="26"/>
    </row>
    <row r="14" spans="1:16">
      <c r="A14" s="3" t="s">
        <v>15277</v>
      </c>
      <c r="B14" s="4">
        <v>88.1244286092477</v>
      </c>
      <c r="C14" s="5">
        <v>88.1244286092477</v>
      </c>
      <c r="I14" s="10" t="s">
        <v>15278</v>
      </c>
      <c r="J14" s="20" t="s">
        <v>15279</v>
      </c>
      <c r="K14" s="11" t="s">
        <v>15257</v>
      </c>
      <c r="L14" s="11" t="s">
        <v>15258</v>
      </c>
      <c r="M14" s="27" t="s">
        <v>15259</v>
      </c>
      <c r="N14" s="39" t="s">
        <v>15260</v>
      </c>
      <c r="O14" s="27" t="s">
        <v>15261</v>
      </c>
      <c r="P14" s="11" t="s">
        <v>15262</v>
      </c>
    </row>
    <row r="15" spans="1:16">
      <c r="A15" s="6" t="s">
        <v>15280</v>
      </c>
      <c r="B15" s="7">
        <v>1.46506731355501</v>
      </c>
      <c r="C15" s="8">
        <v>1.46506731355501</v>
      </c>
      <c r="I15" s="10">
        <v>10</v>
      </c>
      <c r="J15" s="20" t="s">
        <v>15247</v>
      </c>
      <c r="K15" s="15">
        <v>0.0414539410419289</v>
      </c>
      <c r="L15" s="31">
        <v>0.0669415751593951</v>
      </c>
      <c r="M15" s="32">
        <v>0.0674792003696491</v>
      </c>
      <c r="N15" s="33">
        <v>-0.0254876341174662</v>
      </c>
      <c r="O15" s="32">
        <v>-0.0260252593277202</v>
      </c>
      <c r="P15" s="34">
        <v>-0.00529689246646869</v>
      </c>
    </row>
    <row r="16" spans="9:16">
      <c r="I16" s="10">
        <v>15</v>
      </c>
      <c r="J16" s="20" t="s">
        <v>15209</v>
      </c>
      <c r="K16" s="15">
        <v>0.126194860765537</v>
      </c>
      <c r="L16" s="31">
        <v>0.0487041777151021</v>
      </c>
      <c r="M16" s="32">
        <v>0.051019740775742</v>
      </c>
      <c r="N16" s="33">
        <v>0.0774906830504351</v>
      </c>
      <c r="O16" s="32">
        <v>0.0751751199897951</v>
      </c>
      <c r="P16" s="34">
        <v>0.0149391223522529</v>
      </c>
    </row>
    <row r="17" spans="9:16">
      <c r="I17" s="10">
        <v>20</v>
      </c>
      <c r="J17" s="20" t="s">
        <v>15213</v>
      </c>
      <c r="K17" s="15">
        <v>0.136310695956864</v>
      </c>
      <c r="L17" s="31">
        <v>0.113749347040673</v>
      </c>
      <c r="M17" s="32">
        <v>0.104893247228984</v>
      </c>
      <c r="N17" s="33">
        <v>0.0225613489161908</v>
      </c>
      <c r="O17" s="32">
        <v>0.0314174487278798</v>
      </c>
      <c r="P17" s="34">
        <v>0</v>
      </c>
    </row>
    <row r="18" spans="9:16">
      <c r="I18" s="10">
        <v>25</v>
      </c>
      <c r="J18" s="20" t="s">
        <v>15281</v>
      </c>
      <c r="K18" s="15">
        <v>0.0976636845740138</v>
      </c>
      <c r="L18" s="31">
        <v>0.124874651329787</v>
      </c>
      <c r="M18" s="32">
        <v>0.11967279313653</v>
      </c>
      <c r="N18" s="33">
        <v>-0.0272109667557728</v>
      </c>
      <c r="O18" s="32">
        <v>-0.0220091085625161</v>
      </c>
      <c r="P18" s="34">
        <v>-5.72781652616594e-5</v>
      </c>
    </row>
    <row r="19" spans="6:16">
      <c r="F19" s="9" t="s">
        <v>15254</v>
      </c>
      <c r="G19" s="9"/>
      <c r="I19" s="10">
        <v>30</v>
      </c>
      <c r="J19" s="20" t="s">
        <v>15282</v>
      </c>
      <c r="K19" s="15">
        <v>0</v>
      </c>
      <c r="L19" s="31">
        <v>0.0821941240758866</v>
      </c>
      <c r="M19" s="32">
        <v>0.076628531030273</v>
      </c>
      <c r="N19" s="33">
        <v>-0.0821941240758866</v>
      </c>
      <c r="O19" s="32">
        <v>-0.076628531030273</v>
      </c>
      <c r="P19" s="34">
        <v>0</v>
      </c>
    </row>
    <row r="20" spans="1:16">
      <c r="A20" s="10" t="s">
        <v>15256</v>
      </c>
      <c r="B20" t="s">
        <v>15190</v>
      </c>
      <c r="C20" s="11" t="s">
        <v>15253</v>
      </c>
      <c r="D20" s="11" t="s">
        <v>15259</v>
      </c>
      <c r="E20" s="11" t="s">
        <v>15258</v>
      </c>
      <c r="F20" s="12" t="s">
        <v>15261</v>
      </c>
      <c r="G20" s="11" t="s">
        <v>15260</v>
      </c>
      <c r="I20" s="10">
        <v>35</v>
      </c>
      <c r="J20" s="20" t="s">
        <v>15233</v>
      </c>
      <c r="K20" s="15">
        <v>0.078420589775606</v>
      </c>
      <c r="L20" s="31">
        <v>0.124218479024011</v>
      </c>
      <c r="M20" s="32">
        <v>0.096383098711994</v>
      </c>
      <c r="N20" s="33">
        <v>-0.045797889248405</v>
      </c>
      <c r="O20" s="32">
        <v>-0.0179625089363881</v>
      </c>
      <c r="P20" s="34">
        <v>0</v>
      </c>
    </row>
    <row r="21" spans="1:16">
      <c r="A21" s="13" t="s">
        <v>15228</v>
      </c>
      <c r="B21" t="s">
        <v>15264</v>
      </c>
      <c r="C21" s="14">
        <v>0.601322474729408</v>
      </c>
      <c r="D21" s="14">
        <v>0.531302529319377</v>
      </c>
      <c r="E21" s="15">
        <v>0.642599327667686</v>
      </c>
      <c r="F21" s="16">
        <v>0.0700199454100308</v>
      </c>
      <c r="G21" s="15">
        <v>-0.0412768529382787</v>
      </c>
      <c r="I21" s="10">
        <v>40</v>
      </c>
      <c r="J21" s="20" t="s">
        <v>15206</v>
      </c>
      <c r="K21" s="15">
        <v>0.255327758498464</v>
      </c>
      <c r="L21" s="31">
        <v>0.16937580079343</v>
      </c>
      <c r="M21" s="32">
        <v>0.269699515793741</v>
      </c>
      <c r="N21" s="33">
        <v>0.0859519577050338</v>
      </c>
      <c r="O21" s="32">
        <v>-0.0143717572952776</v>
      </c>
      <c r="P21" s="34">
        <v>0</v>
      </c>
    </row>
    <row r="22" spans="1:16">
      <c r="A22" s="13" t="s">
        <v>15222</v>
      </c>
      <c r="B22" t="s">
        <v>15266</v>
      </c>
      <c r="C22" s="14">
        <v>0.0984236313225856</v>
      </c>
      <c r="D22" s="14">
        <v>0.209866009719385</v>
      </c>
      <c r="E22" s="15">
        <v>0.166665972154876</v>
      </c>
      <c r="F22" s="16">
        <v>-0.111442378396799</v>
      </c>
      <c r="G22" s="15">
        <v>-0.0682423408322906</v>
      </c>
      <c r="I22" s="10">
        <v>45</v>
      </c>
      <c r="J22" s="20" t="s">
        <v>15283</v>
      </c>
      <c r="K22" s="15">
        <v>0.140662534093958</v>
      </c>
      <c r="L22" s="31">
        <v>0.183375727485103</v>
      </c>
      <c r="M22" s="32">
        <v>0.100966505935619</v>
      </c>
      <c r="N22" s="33">
        <v>-0.0427131933911451</v>
      </c>
      <c r="O22" s="32">
        <v>0.039696028158339</v>
      </c>
      <c r="P22" s="34">
        <v>-0.00467993842209263</v>
      </c>
    </row>
    <row r="23" spans="1:16">
      <c r="A23" s="13" t="s">
        <v>38</v>
      </c>
      <c r="B23" t="s">
        <v>15268</v>
      </c>
      <c r="C23" s="14">
        <v>0.0452626727986883</v>
      </c>
      <c r="D23" s="14">
        <v>0.076558816503744</v>
      </c>
      <c r="E23" s="15">
        <v>0.0630781037728871</v>
      </c>
      <c r="F23" s="16">
        <v>-0.0312961437050557</v>
      </c>
      <c r="G23" s="15">
        <v>-0.0178154309741987</v>
      </c>
      <c r="I23" s="10">
        <v>50</v>
      </c>
      <c r="J23" s="20" t="s">
        <v>15284</v>
      </c>
      <c r="K23" s="15">
        <v>0.0824754438353273</v>
      </c>
      <c r="L23" s="31">
        <v>0.0260527124376952</v>
      </c>
      <c r="M23" s="32">
        <v>0.041561455716798</v>
      </c>
      <c r="N23" s="33">
        <v>0.0564227313976321</v>
      </c>
      <c r="O23" s="32">
        <v>0.0409139881185293</v>
      </c>
      <c r="P23" s="34">
        <v>0</v>
      </c>
    </row>
    <row r="24" spans="1:16">
      <c r="A24" s="13" t="s">
        <v>15203</v>
      </c>
      <c r="B24" t="s">
        <v>15270</v>
      </c>
      <c r="C24" s="14">
        <v>0.0936519371988738</v>
      </c>
      <c r="D24" s="14">
        <v>0.051027982401156</v>
      </c>
      <c r="E24" s="15">
        <v>0.0427035321878482</v>
      </c>
      <c r="F24" s="16">
        <v>0.0426239547977178</v>
      </c>
      <c r="G24" s="15">
        <v>0.0509484050110256</v>
      </c>
      <c r="I24" s="10">
        <v>55</v>
      </c>
      <c r="J24" s="20" t="s">
        <v>15230</v>
      </c>
      <c r="K24" s="15">
        <v>0.0331468071026718</v>
      </c>
      <c r="L24" s="31">
        <v>0.0296923012759548</v>
      </c>
      <c r="M24" s="32">
        <v>0.043770875856258</v>
      </c>
      <c r="N24" s="33">
        <v>0.00345450582671692</v>
      </c>
      <c r="O24" s="32">
        <v>-0.0106240687535862</v>
      </c>
      <c r="P24" s="34">
        <v>-0.00504351417875947</v>
      </c>
    </row>
    <row r="25" spans="1:16">
      <c r="A25" s="13" t="s">
        <v>96</v>
      </c>
      <c r="B25" t="s">
        <v>15272</v>
      </c>
      <c r="C25" s="14">
        <v>0.153134100475144</v>
      </c>
      <c r="D25" s="14">
        <v>0.131244662056352</v>
      </c>
      <c r="E25" s="15">
        <v>0.0839339475954293</v>
      </c>
      <c r="F25" s="16">
        <v>0.0218894384187923</v>
      </c>
      <c r="G25" s="15">
        <v>0.069200152879715</v>
      </c>
      <c r="I25" s="10">
        <v>60</v>
      </c>
      <c r="J25" s="20" t="s">
        <v>15285</v>
      </c>
      <c r="K25" s="15">
        <v>0</v>
      </c>
      <c r="L25" s="31">
        <v>0.0298019870416901</v>
      </c>
      <c r="M25" s="32">
        <v>0.027925035444426</v>
      </c>
      <c r="N25" s="33">
        <v>-0.0298019870416901</v>
      </c>
      <c r="O25" s="32">
        <v>-0.027925035444426</v>
      </c>
      <c r="P25" s="34">
        <v>0</v>
      </c>
    </row>
    <row r="26" spans="1:16">
      <c r="A26" s="13"/>
      <c r="B26" s="17" t="s">
        <v>2936</v>
      </c>
      <c r="C26" s="18">
        <v>0.9917948165247</v>
      </c>
      <c r="D26" s="18">
        <v>1.00000000000001</v>
      </c>
      <c r="E26" s="18">
        <v>0.998980883378727</v>
      </c>
      <c r="F26" s="19">
        <v>-0.00820518347531396</v>
      </c>
      <c r="G26" s="18">
        <v>-0.00718606685402734</v>
      </c>
      <c r="I26" s="10"/>
      <c r="J26" s="21" t="s">
        <v>2936</v>
      </c>
      <c r="K26" s="40">
        <v>0.99165631564437</v>
      </c>
      <c r="L26" s="36">
        <v>0.998980883378728</v>
      </c>
      <c r="M26" s="37">
        <v>1.00000000000001</v>
      </c>
      <c r="N26" s="38">
        <v>-0.0073245677343573</v>
      </c>
      <c r="O26" s="37">
        <v>-0.00834368435564414</v>
      </c>
      <c r="P26" s="34">
        <v>-0.000138500880329503</v>
      </c>
    </row>
    <row r="27" spans="3:7">
      <c r="C27" s="14"/>
      <c r="D27" s="14"/>
      <c r="E27" s="14"/>
      <c r="F27" s="14"/>
      <c r="G27" s="14"/>
    </row>
    <row r="28" spans="3:7">
      <c r="C28" s="14"/>
      <c r="D28" s="14"/>
      <c r="E28" s="14"/>
      <c r="F28" s="14"/>
      <c r="G28" s="14"/>
    </row>
    <row r="29" spans="6:7">
      <c r="F29" s="9" t="s">
        <v>15254</v>
      </c>
      <c r="G29" s="9"/>
    </row>
    <row r="30" spans="1:7">
      <c r="A30" s="10" t="s">
        <v>15278</v>
      </c>
      <c r="B30" s="20" t="s">
        <v>15286</v>
      </c>
      <c r="C30" s="11" t="s">
        <v>15287</v>
      </c>
      <c r="D30" s="11" t="s">
        <v>15259</v>
      </c>
      <c r="E30" s="11" t="s">
        <v>15288</v>
      </c>
      <c r="F30" s="11" t="s">
        <v>15261</v>
      </c>
      <c r="G30" s="11" t="s">
        <v>15260</v>
      </c>
    </row>
    <row r="31" spans="1:7">
      <c r="A31" s="10">
        <v>10</v>
      </c>
      <c r="B31" s="20" t="s">
        <v>15247</v>
      </c>
      <c r="C31" s="14">
        <v>0.0467508335083976</v>
      </c>
      <c r="D31" s="15">
        <v>0.0674792003696491</v>
      </c>
      <c r="E31" s="15">
        <v>0.0669415751593951</v>
      </c>
      <c r="F31" s="15">
        <v>-0.0207283668612515</v>
      </c>
      <c r="G31" s="14">
        <v>-0.0201907416509976</v>
      </c>
    </row>
    <row r="32" spans="1:7">
      <c r="A32" s="10">
        <v>15</v>
      </c>
      <c r="B32" s="20" t="s">
        <v>15209</v>
      </c>
      <c r="C32" s="14">
        <v>0.111255738413284</v>
      </c>
      <c r="D32" s="15">
        <v>0.051019740775742</v>
      </c>
      <c r="E32" s="15">
        <v>0.0487041777151021</v>
      </c>
      <c r="F32" s="15">
        <v>0.0602359976375422</v>
      </c>
      <c r="G32" s="14">
        <v>0.0625515606981821</v>
      </c>
    </row>
    <row r="33" spans="1:16">
      <c r="A33" s="10">
        <v>20</v>
      </c>
      <c r="B33" s="20" t="s">
        <v>15213</v>
      </c>
      <c r="C33" s="14">
        <v>0.136310695956864</v>
      </c>
      <c r="D33" s="15">
        <v>0.104893247228984</v>
      </c>
      <c r="E33" s="15">
        <v>0.113749347040673</v>
      </c>
      <c r="F33" s="15">
        <v>0.0314174487278798</v>
      </c>
      <c r="G33" s="14">
        <v>0.0225613489161908</v>
      </c>
      <c r="O33" s="9" t="s">
        <v>15254</v>
      </c>
      <c r="P33" s="9"/>
    </row>
    <row r="34" spans="1:16">
      <c r="A34" s="10">
        <v>25</v>
      </c>
      <c r="B34" s="20" t="s">
        <v>15281</v>
      </c>
      <c r="C34" s="14">
        <v>0.0977209627392755</v>
      </c>
      <c r="D34" s="15">
        <v>0.11967279313653</v>
      </c>
      <c r="E34" s="15">
        <v>0.124874651329787</v>
      </c>
      <c r="F34" s="15">
        <v>-0.0219518303972545</v>
      </c>
      <c r="G34" s="14">
        <v>-0.0271536885905111</v>
      </c>
      <c r="I34" s="10" t="s">
        <v>130</v>
      </c>
      <c r="J34" s="20" t="s">
        <v>15289</v>
      </c>
      <c r="K34" s="41" t="s">
        <v>15256</v>
      </c>
      <c r="L34" s="11" t="s">
        <v>15253</v>
      </c>
      <c r="M34" s="11" t="s">
        <v>15259</v>
      </c>
      <c r="N34" s="11" t="s">
        <v>15258</v>
      </c>
      <c r="O34" s="11" t="s">
        <v>15261</v>
      </c>
      <c r="P34" s="11" t="s">
        <v>15260</v>
      </c>
    </row>
    <row r="35" spans="1:16">
      <c r="A35" s="10">
        <v>30</v>
      </c>
      <c r="B35" s="20" t="s">
        <v>15282</v>
      </c>
      <c r="C35" s="14">
        <v>0</v>
      </c>
      <c r="D35" s="15">
        <v>0.076628531030273</v>
      </c>
      <c r="E35" s="15">
        <v>0.0821941240758866</v>
      </c>
      <c r="F35" s="15">
        <v>-0.076628531030273</v>
      </c>
      <c r="G35" s="14">
        <v>-0.0821941240758866</v>
      </c>
      <c r="I35" s="10" t="s">
        <v>25</v>
      </c>
      <c r="J35" s="20" t="s">
        <v>15290</v>
      </c>
      <c r="K35" s="41" t="s">
        <v>15228</v>
      </c>
      <c r="L35" s="14">
        <v>0.561602982406536</v>
      </c>
      <c r="M35" s="14">
        <v>0.492230939292527</v>
      </c>
      <c r="N35" s="14">
        <v>0.607980614926524</v>
      </c>
      <c r="O35" s="14">
        <v>0.0693720431140083</v>
      </c>
      <c r="P35" s="14">
        <v>-0.0463776325199886</v>
      </c>
    </row>
    <row r="36" spans="1:16">
      <c r="A36" s="10">
        <v>35</v>
      </c>
      <c r="B36" s="20" t="s">
        <v>15233</v>
      </c>
      <c r="C36" s="14">
        <v>0.078420589775606</v>
      </c>
      <c r="D36" s="15">
        <v>0.096383098711994</v>
      </c>
      <c r="E36" s="15">
        <v>0.124218479024011</v>
      </c>
      <c r="F36" s="15">
        <v>-0.0179625089363881</v>
      </c>
      <c r="G36" s="14">
        <v>-0.045797889248405</v>
      </c>
      <c r="I36" s="10" t="s">
        <v>88</v>
      </c>
      <c r="J36" s="20" t="s">
        <v>15291</v>
      </c>
      <c r="K36" s="41" t="s">
        <v>15203</v>
      </c>
      <c r="L36" s="14">
        <v>0.0304324330546641</v>
      </c>
      <c r="M36" s="14">
        <v>0.00648587920664</v>
      </c>
      <c r="N36" s="14">
        <v>0.00448642449216671</v>
      </c>
      <c r="O36" s="14">
        <v>0.0239465538480241</v>
      </c>
      <c r="P36" s="14">
        <v>0.0259460085624974</v>
      </c>
    </row>
    <row r="37" spans="1:16">
      <c r="A37" s="10">
        <v>40</v>
      </c>
      <c r="B37" s="20" t="s">
        <v>15206</v>
      </c>
      <c r="C37" s="14">
        <v>0.255327758498464</v>
      </c>
      <c r="D37" s="15">
        <v>0.269699515793741</v>
      </c>
      <c r="E37" s="15">
        <v>0.16937580079343</v>
      </c>
      <c r="F37" s="15">
        <v>-0.0143717572952776</v>
      </c>
      <c r="G37" s="14">
        <v>0.0859519577050338</v>
      </c>
      <c r="I37" s="10" t="s">
        <v>6847</v>
      </c>
      <c r="J37" s="20" t="s">
        <v>15292</v>
      </c>
      <c r="K37" s="41" t="s">
        <v>15222</v>
      </c>
      <c r="L37" s="14">
        <v>0</v>
      </c>
      <c r="M37" s="14">
        <v>0.011680062742381</v>
      </c>
      <c r="N37" s="14">
        <v>0.00944510853818175</v>
      </c>
      <c r="O37" s="14">
        <v>-0.011680062742381</v>
      </c>
      <c r="P37" s="14">
        <v>-0.00944510853818175</v>
      </c>
    </row>
    <row r="38" spans="1:16">
      <c r="A38" s="10">
        <v>45</v>
      </c>
      <c r="B38" s="20" t="s">
        <v>15283</v>
      </c>
      <c r="C38" s="14">
        <v>0.145342472516051</v>
      </c>
      <c r="D38" s="15">
        <v>0.100966505935619</v>
      </c>
      <c r="E38" s="15">
        <v>0.183375727485103</v>
      </c>
      <c r="F38" s="15">
        <v>0.0443759665804317</v>
      </c>
      <c r="G38" s="14">
        <v>-0.0380332549690524</v>
      </c>
      <c r="I38" s="10" t="s">
        <v>6825</v>
      </c>
      <c r="J38" s="20" t="s">
        <v>15293</v>
      </c>
      <c r="K38" s="41" t="s">
        <v>15222</v>
      </c>
      <c r="L38" s="14">
        <v>0</v>
      </c>
      <c r="M38" s="14">
        <v>0.000885144222478</v>
      </c>
      <c r="N38" s="14">
        <v>0.000595343120025164</v>
      </c>
      <c r="O38" s="14">
        <v>-0.000885144222478</v>
      </c>
      <c r="P38" s="14">
        <v>-0.000595343120025164</v>
      </c>
    </row>
    <row r="39" spans="1:16">
      <c r="A39" s="10">
        <v>50</v>
      </c>
      <c r="B39" s="20" t="s">
        <v>15284</v>
      </c>
      <c r="C39" s="14">
        <v>0.0824754438353273</v>
      </c>
      <c r="D39" s="15">
        <v>0.041561455716798</v>
      </c>
      <c r="E39" s="15">
        <v>0.0260527124376952</v>
      </c>
      <c r="F39" s="15">
        <v>0.0409139881185293</v>
      </c>
      <c r="G39" s="14">
        <v>0.0564227313976321</v>
      </c>
      <c r="I39" s="10" t="s">
        <v>6775</v>
      </c>
      <c r="J39" s="20" t="s">
        <v>15294</v>
      </c>
      <c r="K39" s="41" t="s">
        <v>15203</v>
      </c>
      <c r="L39" s="14">
        <v>0</v>
      </c>
      <c r="M39" s="14">
        <v>0.0005502856456</v>
      </c>
      <c r="N39" s="14">
        <v>0.000735653626927326</v>
      </c>
      <c r="O39" s="14">
        <v>-0.0005502856456</v>
      </c>
      <c r="P39" s="14">
        <v>-0.000735653626927326</v>
      </c>
    </row>
    <row r="40" spans="1:16">
      <c r="A40" s="10">
        <v>55</v>
      </c>
      <c r="B40" s="20" t="s">
        <v>15230</v>
      </c>
      <c r="C40" s="14">
        <v>0.0381903212814312</v>
      </c>
      <c r="D40" s="15">
        <v>0.043770875856258</v>
      </c>
      <c r="E40" s="15">
        <v>0.0296923012759548</v>
      </c>
      <c r="F40" s="15">
        <v>-0.00558055457482678</v>
      </c>
      <c r="G40" s="14">
        <v>0.00849802000547639</v>
      </c>
      <c r="I40" s="10" t="s">
        <v>6704</v>
      </c>
      <c r="J40" s="20" t="s">
        <v>15295</v>
      </c>
      <c r="K40" s="41" t="s">
        <v>15222</v>
      </c>
      <c r="L40" s="14">
        <v>0</v>
      </c>
      <c r="M40" s="14">
        <v>0.003082184493792</v>
      </c>
      <c r="N40" s="14">
        <v>0.00260261870513394</v>
      </c>
      <c r="O40" s="14">
        <v>-0.003082184493792</v>
      </c>
      <c r="P40" s="14">
        <v>-0.00260261870513394</v>
      </c>
    </row>
    <row r="41" spans="1:16">
      <c r="A41" s="10">
        <v>60</v>
      </c>
      <c r="B41" s="20" t="s">
        <v>15285</v>
      </c>
      <c r="C41" s="14">
        <v>0</v>
      </c>
      <c r="D41" s="15">
        <v>0.027925035444426</v>
      </c>
      <c r="E41" s="15">
        <v>0.0298019870416901</v>
      </c>
      <c r="F41" s="15">
        <v>-0.027925035444426</v>
      </c>
      <c r="G41" s="14">
        <v>-0.0298019870416901</v>
      </c>
      <c r="I41" s="10" t="s">
        <v>65</v>
      </c>
      <c r="J41" s="20" t="s">
        <v>15296</v>
      </c>
      <c r="K41" s="41" t="s">
        <v>15222</v>
      </c>
      <c r="L41" s="14">
        <v>0.0343444261973251</v>
      </c>
      <c r="M41" s="14">
        <v>0.01444231490943</v>
      </c>
      <c r="N41" s="14">
        <v>0.0129964431779804</v>
      </c>
      <c r="O41" s="14">
        <v>0.0199021112878951</v>
      </c>
      <c r="P41" s="14">
        <v>0.0213479830193447</v>
      </c>
    </row>
    <row r="42" spans="1:16">
      <c r="A42" s="10"/>
      <c r="B42" s="21" t="s">
        <v>2936</v>
      </c>
      <c r="C42" s="22">
        <v>0.9917948165247</v>
      </c>
      <c r="D42" s="18">
        <v>1.00000000000001</v>
      </c>
      <c r="E42" s="22">
        <v>0.998980883378728</v>
      </c>
      <c r="F42" s="18">
        <v>-0.00820518347531474</v>
      </c>
      <c r="G42" s="18">
        <v>-0.00718606685402789</v>
      </c>
      <c r="I42" s="10" t="s">
        <v>12741</v>
      </c>
      <c r="J42" s="20" t="s">
        <v>15297</v>
      </c>
      <c r="K42" s="41" t="s">
        <v>15228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9:16">
      <c r="I43" s="10" t="s">
        <v>12334</v>
      </c>
      <c r="J43" s="20" t="s">
        <v>15298</v>
      </c>
      <c r="K43" s="41" t="s">
        <v>15203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</row>
    <row r="44" spans="2:16">
      <c r="B44" s="23"/>
      <c r="C44" s="23"/>
      <c r="E44" s="23"/>
      <c r="F44" s="23"/>
      <c r="I44" s="10" t="s">
        <v>96</v>
      </c>
      <c r="J44" s="20" t="s">
        <v>15272</v>
      </c>
      <c r="K44" s="41" t="s">
        <v>96</v>
      </c>
      <c r="L44" s="14">
        <v>0.153134100475144</v>
      </c>
      <c r="M44" s="14">
        <v>0.131244662056352</v>
      </c>
      <c r="N44" s="14">
        <v>0.0839339475954293</v>
      </c>
      <c r="O44" s="14">
        <v>0.0218894384187923</v>
      </c>
      <c r="P44" s="14">
        <v>0.069200152879715</v>
      </c>
    </row>
    <row r="45" spans="2:16">
      <c r="B45" s="23"/>
      <c r="C45" s="23"/>
      <c r="E45" s="23"/>
      <c r="F45" s="23"/>
      <c r="I45" s="10" t="s">
        <v>4155</v>
      </c>
      <c r="J45" s="20" t="s">
        <v>15299</v>
      </c>
      <c r="K45" s="41" t="s">
        <v>15222</v>
      </c>
      <c r="L45" s="14">
        <v>0</v>
      </c>
      <c r="M45" s="14">
        <v>0.015169577966233</v>
      </c>
      <c r="N45" s="14">
        <v>0.00867116307676137</v>
      </c>
      <c r="O45" s="14">
        <v>-0.015169577966233</v>
      </c>
      <c r="P45" s="14">
        <v>-0.00867116307676137</v>
      </c>
    </row>
    <row r="46" spans="2:16">
      <c r="B46" s="23"/>
      <c r="C46" s="23"/>
      <c r="E46" s="23"/>
      <c r="F46" s="23"/>
      <c r="I46" s="10" t="s">
        <v>4077</v>
      </c>
      <c r="J46" s="20" t="s">
        <v>15300</v>
      </c>
      <c r="K46" s="41" t="s">
        <v>15222</v>
      </c>
      <c r="L46" s="14">
        <v>0</v>
      </c>
      <c r="M46" s="14">
        <v>0.002708027926725</v>
      </c>
      <c r="N46" s="14">
        <v>0.00189722240396907</v>
      </c>
      <c r="O46" s="14">
        <v>-0.002708027926725</v>
      </c>
      <c r="P46" s="14">
        <v>-0.00189722240396907</v>
      </c>
    </row>
    <row r="47" spans="2:16">
      <c r="B47" s="23"/>
      <c r="C47" s="23"/>
      <c r="E47" s="23"/>
      <c r="F47" s="23"/>
      <c r="I47" s="10" t="s">
        <v>4027</v>
      </c>
      <c r="J47" s="20" t="s">
        <v>15301</v>
      </c>
      <c r="K47" s="41" t="s">
        <v>15222</v>
      </c>
      <c r="L47" s="14">
        <v>0</v>
      </c>
      <c r="M47" s="14">
        <v>0.00242549942847</v>
      </c>
      <c r="N47" s="14">
        <v>0.00193195707581737</v>
      </c>
      <c r="O47" s="14">
        <v>-0.00242549942847</v>
      </c>
      <c r="P47" s="14">
        <v>-0.00193195707581737</v>
      </c>
    </row>
    <row r="48" spans="9:16">
      <c r="I48" s="10" t="s">
        <v>3697</v>
      </c>
      <c r="J48" s="20" t="s">
        <v>15302</v>
      </c>
      <c r="K48" s="41" t="s">
        <v>15203</v>
      </c>
      <c r="L48" s="14">
        <v>0</v>
      </c>
      <c r="M48" s="14">
        <v>0.01537469398765</v>
      </c>
      <c r="N48" s="14">
        <v>0.0127783697158392</v>
      </c>
      <c r="O48" s="14">
        <v>-0.01537469398765</v>
      </c>
      <c r="P48" s="14">
        <v>-0.0127783697158392</v>
      </c>
    </row>
    <row r="49" spans="9:16">
      <c r="I49" s="10" t="s">
        <v>38</v>
      </c>
      <c r="J49" s="20" t="s">
        <v>15303</v>
      </c>
      <c r="K49" s="41" t="s">
        <v>38</v>
      </c>
      <c r="L49" s="14">
        <v>0.0452626727986883</v>
      </c>
      <c r="M49" s="14">
        <v>0.076558816503744</v>
      </c>
      <c r="N49" s="14">
        <v>0.0630781037728871</v>
      </c>
      <c r="O49" s="14">
        <v>-0.0312961437050557</v>
      </c>
      <c r="P49" s="14">
        <v>-0.0178154309741987</v>
      </c>
    </row>
    <row r="50" spans="9:16">
      <c r="I50" s="10" t="s">
        <v>61</v>
      </c>
      <c r="J50" s="20" t="s">
        <v>15304</v>
      </c>
      <c r="K50" s="41" t="s">
        <v>15222</v>
      </c>
      <c r="L50" s="14">
        <v>0.0344257547661245</v>
      </c>
      <c r="M50" s="14">
        <v>0.05315382529585</v>
      </c>
      <c r="N50" s="14">
        <v>0.0396241548005484</v>
      </c>
      <c r="O50" s="14">
        <v>-0.0187280705297255</v>
      </c>
      <c r="P50" s="14">
        <v>-0.0051984000344239</v>
      </c>
    </row>
    <row r="51" spans="9:16">
      <c r="I51" s="10" t="s">
        <v>2365</v>
      </c>
      <c r="J51" s="20" t="s">
        <v>15305</v>
      </c>
      <c r="K51" s="41" t="s">
        <v>15222</v>
      </c>
      <c r="L51" s="14">
        <v>0</v>
      </c>
      <c r="M51" s="14">
        <v>0.003346521915427</v>
      </c>
      <c r="N51" s="14">
        <v>0.00363784891983079</v>
      </c>
      <c r="O51" s="14">
        <v>-0.003346521915427</v>
      </c>
      <c r="P51" s="14">
        <v>-0.00363784891983079</v>
      </c>
    </row>
    <row r="52" spans="9:16">
      <c r="I52" s="10" t="s">
        <v>2210</v>
      </c>
      <c r="J52" s="20" t="s">
        <v>15306</v>
      </c>
      <c r="K52" s="41" t="s">
        <v>15222</v>
      </c>
      <c r="L52" s="14">
        <v>0</v>
      </c>
      <c r="M52" s="14">
        <v>0.018503512074314</v>
      </c>
      <c r="N52" s="14">
        <v>0.0110098634629413</v>
      </c>
      <c r="O52" s="14">
        <v>-0.018503512074314</v>
      </c>
      <c r="P52" s="14">
        <v>-0.0110098634629413</v>
      </c>
    </row>
    <row r="53" spans="9:16">
      <c r="I53" s="10" t="s">
        <v>2090</v>
      </c>
      <c r="J53" s="20" t="s">
        <v>15307</v>
      </c>
      <c r="K53" s="41" t="s">
        <v>15222</v>
      </c>
      <c r="L53" s="14">
        <v>0</v>
      </c>
      <c r="M53" s="14">
        <v>0.005113429600384</v>
      </c>
      <c r="N53" s="14">
        <v>0.00609894828453383</v>
      </c>
      <c r="O53" s="14">
        <v>-0.005113429600384</v>
      </c>
      <c r="P53" s="14">
        <v>-0.00609894828453383</v>
      </c>
    </row>
    <row r="54" spans="9:16">
      <c r="I54" s="10" t="s">
        <v>92</v>
      </c>
      <c r="J54" s="20" t="s">
        <v>15308</v>
      </c>
      <c r="K54" s="41" t="s">
        <v>15222</v>
      </c>
      <c r="L54" s="14">
        <v>0.029653450359136</v>
      </c>
      <c r="M54" s="14">
        <v>0.047688502838836</v>
      </c>
      <c r="N54" s="14">
        <v>0.0345688553663236</v>
      </c>
      <c r="O54" s="14">
        <v>-0.0180350524797</v>
      </c>
      <c r="P54" s="14">
        <v>-0.00491540500718765</v>
      </c>
    </row>
    <row r="55" spans="9:16">
      <c r="I55" s="10" t="s">
        <v>78</v>
      </c>
      <c r="J55" s="20" t="s">
        <v>15309</v>
      </c>
      <c r="K55" s="41" t="s">
        <v>15203</v>
      </c>
      <c r="L55" s="14">
        <v>0.0632195041442097</v>
      </c>
      <c r="M55" s="14">
        <v>0</v>
      </c>
      <c r="N55" s="14">
        <v>0</v>
      </c>
      <c r="O55" s="14">
        <v>0.0632195041442097</v>
      </c>
      <c r="P55" s="14">
        <v>0.0632195041442097</v>
      </c>
    </row>
    <row r="56" spans="9:16">
      <c r="I56" s="10" t="s">
        <v>1357</v>
      </c>
      <c r="J56" s="20" t="s">
        <v>15310</v>
      </c>
      <c r="K56" s="41" t="s">
        <v>15222</v>
      </c>
      <c r="L56" s="14">
        <v>0</v>
      </c>
      <c r="M56" s="14">
        <v>0.025787776725129</v>
      </c>
      <c r="N56" s="14">
        <v>0.0288621436492598</v>
      </c>
      <c r="O56" s="14">
        <v>-0.025787776725129</v>
      </c>
      <c r="P56" s="14">
        <v>-0.0288621436492598</v>
      </c>
    </row>
    <row r="57" spans="9:16">
      <c r="I57" s="10" t="s">
        <v>54</v>
      </c>
      <c r="J57" s="20" t="s">
        <v>15311</v>
      </c>
      <c r="K57" s="41" t="s">
        <v>15228</v>
      </c>
      <c r="L57" s="14">
        <v>0.0397194923228723</v>
      </c>
      <c r="M57" s="14">
        <v>0.03907159002685</v>
      </c>
      <c r="N57" s="14">
        <v>0.034618712741163</v>
      </c>
      <c r="O57" s="14">
        <v>0.000647902296022289</v>
      </c>
      <c r="P57" s="14">
        <v>0.00510077958170931</v>
      </c>
    </row>
    <row r="58" spans="9:16">
      <c r="I58" s="10" t="s">
        <v>652</v>
      </c>
      <c r="J58" s="20" t="s">
        <v>15312</v>
      </c>
      <c r="K58" s="41" t="s">
        <v>15222</v>
      </c>
      <c r="L58" s="14">
        <v>0</v>
      </c>
      <c r="M58" s="14">
        <v>0.004192240773351</v>
      </c>
      <c r="N58" s="14">
        <v>0.00384596488829211</v>
      </c>
      <c r="O58" s="14">
        <v>-0.004192240773351</v>
      </c>
      <c r="P58" s="14">
        <v>-0.00384596488829211</v>
      </c>
    </row>
    <row r="59" spans="9:16">
      <c r="I59" s="10" t="s">
        <v>182</v>
      </c>
      <c r="J59" s="20" t="s">
        <v>15313</v>
      </c>
      <c r="K59" s="41" t="s">
        <v>15203</v>
      </c>
      <c r="L59" s="14">
        <v>0</v>
      </c>
      <c r="M59" s="14">
        <v>0.028617123561266</v>
      </c>
      <c r="N59" s="14">
        <v>0.024703084352915</v>
      </c>
      <c r="O59" s="14">
        <v>-0.028617123561266</v>
      </c>
      <c r="P59" s="14">
        <v>-0.024703084352915</v>
      </c>
    </row>
    <row r="60" spans="9:16">
      <c r="I60" s="10" t="s">
        <v>146</v>
      </c>
      <c r="J60" s="20" t="s">
        <v>15314</v>
      </c>
      <c r="K60" s="41" t="s">
        <v>15222</v>
      </c>
      <c r="L60" s="14">
        <v>0</v>
      </c>
      <c r="M60" s="14">
        <v>0.001687388806585</v>
      </c>
      <c r="N60" s="14">
        <v>0.000878336685277407</v>
      </c>
      <c r="O60" s="14">
        <v>-0.001687388806585</v>
      </c>
      <c r="P60" s="14">
        <v>-0.000878336685277407</v>
      </c>
    </row>
    <row r="61" spans="9:16">
      <c r="I61" s="10"/>
      <c r="J61" s="21"/>
      <c r="K61" s="42"/>
      <c r="L61" s="22"/>
      <c r="M61" s="22"/>
      <c r="N61" s="22"/>
      <c r="O61" s="18"/>
      <c r="P61" s="18"/>
    </row>
  </sheetData>
  <mergeCells count="5">
    <mergeCell ref="N3:O3"/>
    <mergeCell ref="N13:O13"/>
    <mergeCell ref="F19:G19"/>
    <mergeCell ref="F29:G29"/>
    <mergeCell ref="O33:P33"/>
  </mergeCells>
  <pageMargins left="0.699305555555556" right="0.699305555555556" top="0.75" bottom="0.75" header="0.3" footer="0.3"/>
  <headerFooter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27:F156"/>
  <sheetViews>
    <sheetView topLeftCell="A121" workbookViewId="0">
      <selection activeCell="M138" sqref="M138"/>
    </sheetView>
  </sheetViews>
  <sheetFormatPr defaultColWidth="9" defaultRowHeight="12" outlineLevelCol="5"/>
  <cols>
    <col min="2" max="2" width="28" customWidth="1"/>
    <col min="3" max="5" width="11.1979166666667" customWidth="1"/>
    <col min="6" max="6" width="13.1979166666667" customWidth="1"/>
  </cols>
  <sheetData>
    <row r="127" spans="2:6">
      <c r="B127" t="s">
        <v>129</v>
      </c>
      <c r="C127" t="s">
        <v>15185</v>
      </c>
      <c r="D127" t="s">
        <v>15186</v>
      </c>
      <c r="E127" t="s">
        <v>15187</v>
      </c>
      <c r="F127" t="s">
        <v>15188</v>
      </c>
    </row>
    <row r="128" spans="2:6">
      <c r="B128" t="str">
        <f>'VMQ Scores'!C16</f>
        <v>AES CORP</v>
      </c>
      <c r="C128" s="1">
        <f>'VMQ Scores'!V16</f>
        <v>0.62993</v>
      </c>
      <c r="D128" s="1">
        <f>'VMQ Scores'!W16</f>
        <v>1</v>
      </c>
      <c r="E128" s="1">
        <f>'VMQ Scores'!X16</f>
        <v>0.32227</v>
      </c>
      <c r="F128" s="1">
        <f>'VMQ Scores'!Y16</f>
        <v>1.83494</v>
      </c>
    </row>
    <row r="129" spans="2:6">
      <c r="B129" t="str">
        <f>'VMQ Scores'!C17</f>
        <v>AFLAC</v>
      </c>
      <c r="C129" s="1">
        <f>'VMQ Scores'!V17</f>
        <v>0.81369</v>
      </c>
      <c r="D129" s="1">
        <f>'VMQ Scores'!W17</f>
        <v>0.58817</v>
      </c>
      <c r="E129" s="1">
        <f>'VMQ Scores'!X17</f>
        <v>0.78445</v>
      </c>
      <c r="F129" s="1">
        <f>'VMQ Scores'!Y17</f>
        <v>2.27944</v>
      </c>
    </row>
    <row r="130" spans="2:6">
      <c r="B130" t="str">
        <f>'VMQ Scores'!C18</f>
        <v>ANTHEM INC</v>
      </c>
      <c r="C130" s="1">
        <f>'VMQ Scores'!V18</f>
        <v>-0.31671</v>
      </c>
      <c r="D130" s="1">
        <f>'VMQ Scores'!W18</f>
        <v>0.84153</v>
      </c>
      <c r="E130" s="1">
        <f>'VMQ Scores'!X18</f>
        <v>0.32923</v>
      </c>
      <c r="F130" s="1">
        <f>'VMQ Scores'!Y18</f>
        <v>0.32616</v>
      </c>
    </row>
    <row r="131" spans="2:6">
      <c r="B131" t="str">
        <f>'VMQ Scores'!C15</f>
        <v>APPLE</v>
      </c>
      <c r="C131" s="1">
        <f>'VMQ Scores'!V15</f>
        <v>-0.0382800000000001</v>
      </c>
      <c r="D131" s="1">
        <f>'VMQ Scores'!W15</f>
        <v>1</v>
      </c>
      <c r="E131" s="1">
        <f>'VMQ Scores'!X15</f>
        <v>1</v>
      </c>
      <c r="F131" s="1">
        <f>'VMQ Scores'!Y15</f>
        <v>1.44258</v>
      </c>
    </row>
    <row r="132" spans="2:6">
      <c r="B132" t="str">
        <f>'VMQ Scores'!C12</f>
        <v>AXA</v>
      </c>
      <c r="C132" s="1">
        <f>'VMQ Scores'!V12</f>
        <v>1</v>
      </c>
      <c r="D132" s="1">
        <f>'VMQ Scores'!W12</f>
        <v>-1</v>
      </c>
      <c r="E132" s="1">
        <f>'VMQ Scores'!X12</f>
        <v>-0.15104</v>
      </c>
      <c r="F132" s="1">
        <f>'VMQ Scores'!Y12</f>
        <v>0.76406</v>
      </c>
    </row>
    <row r="133" spans="2:6">
      <c r="B133" t="str">
        <f>'VMQ Scores'!C19</f>
        <v>BRIGHTSPHERE INV GROUP</v>
      </c>
      <c r="C133" s="1">
        <f>'VMQ Scores'!V19</f>
        <v>0.79698</v>
      </c>
      <c r="D133" s="1">
        <f>'VMQ Scores'!W19</f>
        <v>-1</v>
      </c>
      <c r="E133" s="1">
        <f>'VMQ Scores'!X19</f>
        <v>1</v>
      </c>
      <c r="F133" s="1">
        <f>'VMQ Scores'!Y19</f>
        <v>1.49547</v>
      </c>
    </row>
    <row r="134" spans="2:6">
      <c r="B134" t="str">
        <f>'VMQ Scores'!C20</f>
        <v>CATERPILLAR</v>
      </c>
      <c r="C134" s="1">
        <f>'VMQ Scores'!V20</f>
        <v>0.53527</v>
      </c>
      <c r="D134" s="1">
        <f>'VMQ Scores'!W20</f>
        <v>0.76914</v>
      </c>
      <c r="E134" s="1">
        <f>'VMQ Scores'!X20</f>
        <v>0.36543</v>
      </c>
      <c r="F134" s="1">
        <f>'VMQ Scores'!Y20</f>
        <v>1.59328</v>
      </c>
    </row>
    <row r="135" spans="2:6">
      <c r="B135" t="str">
        <f>'VMQ Scores'!C2</f>
        <v>CHINA MOBILE</v>
      </c>
      <c r="C135" s="1">
        <f>'VMQ Scores'!V2</f>
        <v>1</v>
      </c>
      <c r="D135" s="1">
        <f>'VMQ Scores'!W2</f>
        <v>-1</v>
      </c>
      <c r="E135" s="1">
        <f>'VMQ Scores'!X2</f>
        <v>0.87077</v>
      </c>
      <c r="F135" s="1">
        <f>'VMQ Scores'!Y2</f>
        <v>1.68369</v>
      </c>
    </row>
    <row r="136" spans="2:6">
      <c r="B136" t="str">
        <f>'VMQ Scores'!C21</f>
        <v>CISCO SYSTEMS</v>
      </c>
      <c r="C136" s="1">
        <f>'VMQ Scores'!V21</f>
        <v>-0.12181</v>
      </c>
      <c r="D136" s="1">
        <f>'VMQ Scores'!W21</f>
        <v>0.58817</v>
      </c>
      <c r="E136" s="1">
        <f>'VMQ Scores'!X21</f>
        <v>1</v>
      </c>
      <c r="F136" s="1">
        <f>'VMQ Scores'!Y21</f>
        <v>1.07019</v>
      </c>
    </row>
    <row r="137" spans="2:6">
      <c r="B137" t="str">
        <f>'VMQ Scores'!C22</f>
        <v>DOWDUPONT</v>
      </c>
      <c r="C137" s="1">
        <f>'VMQ Scores'!V22</f>
        <v>0.27912</v>
      </c>
      <c r="D137" s="1">
        <f>'VMQ Scores'!W22</f>
        <v>0.0160100000000001</v>
      </c>
      <c r="E137" s="1">
        <f>'VMQ Scores'!X22</f>
        <v>-0.86102</v>
      </c>
      <c r="F137" s="1">
        <f>'VMQ Scores'!Y22</f>
        <v>-0.34663</v>
      </c>
    </row>
    <row r="138" spans="2:6">
      <c r="B138" t="str">
        <f>'VMQ Scores'!C11</f>
        <v>EVONIK INDUSTRIES</v>
      </c>
      <c r="C138" s="1">
        <f>'VMQ Scores'!V11</f>
        <v>0.87355</v>
      </c>
      <c r="D138" s="1">
        <f>'VMQ Scores'!W11</f>
        <v>0.4587</v>
      </c>
      <c r="E138" s="1">
        <f>'VMQ Scores'!X11</f>
        <v>0.0661299999999998</v>
      </c>
      <c r="F138" s="1">
        <f>'VMQ Scores'!Y11</f>
        <v>1.64506</v>
      </c>
    </row>
    <row r="139" spans="2:6">
      <c r="B139" t="str">
        <f>'VMQ Scores'!C23</f>
        <v>GILEAD SCIENCES</v>
      </c>
      <c r="C139" s="1">
        <f>'VMQ Scores'!V23</f>
        <v>0.4587</v>
      </c>
      <c r="D139" s="1">
        <f>'VMQ Scores'!W23</f>
        <v>0.19002</v>
      </c>
      <c r="E139" s="1">
        <f>'VMQ Scores'!X23</f>
        <v>0.96125</v>
      </c>
      <c r="F139" s="1">
        <f>'VMQ Scores'!Y23</f>
        <v>1.66719</v>
      </c>
    </row>
    <row r="140" spans="2:6">
      <c r="B140" t="str">
        <f>'VMQ Scores'!C7</f>
        <v>HITACHI HIGH-TECH</v>
      </c>
      <c r="C140" s="1">
        <f>'VMQ Scores'!V7</f>
        <v>0.55754</v>
      </c>
      <c r="D140" s="1">
        <f>'VMQ Scores'!W7</f>
        <v>-0.06891</v>
      </c>
      <c r="E140" s="1">
        <f>'VMQ Scores'!X7</f>
        <v>0.59095</v>
      </c>
      <c r="F140" s="1">
        <f>'VMQ Scores'!Y7</f>
        <v>1.32682</v>
      </c>
    </row>
    <row r="141" spans="2:6">
      <c r="B141" t="str">
        <f>'VMQ Scores'!C24</f>
        <v>INTEL CORP</v>
      </c>
      <c r="C141" s="1">
        <f>'VMQ Scores'!V24</f>
        <v>0.63689</v>
      </c>
      <c r="D141" s="1">
        <f>'VMQ Scores'!W24</f>
        <v>1</v>
      </c>
      <c r="E141" s="1">
        <f>'VMQ Scores'!X24</f>
        <v>1</v>
      </c>
      <c r="F141" s="1">
        <f>'VMQ Scores'!Y24</f>
        <v>2.45534</v>
      </c>
    </row>
    <row r="142" spans="2:6">
      <c r="B142" t="str">
        <f>'VMQ Scores'!C6</f>
        <v>ITOCHU CORP</v>
      </c>
      <c r="C142" s="1">
        <f>'VMQ Scores'!V6</f>
        <v>1</v>
      </c>
      <c r="D142" s="1">
        <f>'VMQ Scores'!W6</f>
        <v>0.74408</v>
      </c>
      <c r="E142" s="1">
        <f>'VMQ Scores'!X6</f>
        <v>-0.17053</v>
      </c>
      <c r="F142" s="1">
        <f>'VMQ Scores'!Y6</f>
        <v>1.79297</v>
      </c>
    </row>
    <row r="143" spans="2:6">
      <c r="B143" t="str">
        <f>'VMQ Scores'!C25</f>
        <v>LEAR CORP</v>
      </c>
      <c r="C143" s="1">
        <f>'VMQ Scores'!V25</f>
        <v>0.76218</v>
      </c>
      <c r="D143" s="1">
        <f>'VMQ Scores'!W25</f>
        <v>-0.43086</v>
      </c>
      <c r="E143" s="1">
        <f>'VMQ Scores'!X25</f>
        <v>1</v>
      </c>
      <c r="F143" s="1">
        <f>'VMQ Scores'!Y25</f>
        <v>1.78475</v>
      </c>
    </row>
    <row r="144" spans="2:6">
      <c r="B144" t="str">
        <f>'VMQ Scores'!C14</f>
        <v>LEGAL &amp; GENERAL GROUP</v>
      </c>
      <c r="C144" s="1">
        <f>'VMQ Scores'!V14</f>
        <v>1</v>
      </c>
      <c r="D144" s="1">
        <f>'VMQ Scores'!W14</f>
        <v>0.51299</v>
      </c>
      <c r="E144" s="1">
        <f>'VMQ Scores'!X14</f>
        <v>1</v>
      </c>
      <c r="F144" s="1">
        <f>'VMQ Scores'!Y14</f>
        <v>2.70779</v>
      </c>
    </row>
    <row r="145" spans="2:6">
      <c r="B145" t="str">
        <f>'VMQ Scores'!C26</f>
        <v>MACY'S</v>
      </c>
      <c r="C145" s="1">
        <f>'VMQ Scores'!V26</f>
        <v>1</v>
      </c>
      <c r="D145" s="1">
        <f>'VMQ Scores'!W26</f>
        <v>1</v>
      </c>
      <c r="E145" s="1">
        <f>'VMQ Scores'!X26</f>
        <v>0.21926</v>
      </c>
      <c r="F145" s="1">
        <f>'VMQ Scores'!Y26</f>
        <v>2.29733</v>
      </c>
    </row>
    <row r="146" spans="2:6">
      <c r="B146" t="str">
        <f>'VMQ Scores'!C27</f>
        <v>MANULIFE FINANCIAL CORP</v>
      </c>
      <c r="C146" s="1">
        <f>'VMQ Scores'!V27</f>
        <v>1</v>
      </c>
      <c r="D146" s="1">
        <f>'VMQ Scores'!W27</f>
        <v>-0.40858</v>
      </c>
      <c r="E146" s="1">
        <f>'VMQ Scores'!X27</f>
        <v>0.91949</v>
      </c>
      <c r="F146" s="1">
        <f>'VMQ Scores'!Y27</f>
        <v>2.08239</v>
      </c>
    </row>
    <row r="147" spans="2:6">
      <c r="B147" t="str">
        <f>'VMQ Scores'!C4</f>
        <v>MITSUI CHEMICALS</v>
      </c>
      <c r="C147" s="1">
        <f>'VMQ Scores'!V4</f>
        <v>1</v>
      </c>
      <c r="D147" s="1">
        <f>'VMQ Scores'!W4</f>
        <v>0.0215800000000002</v>
      </c>
      <c r="E147" s="1">
        <f>'VMQ Scores'!X4</f>
        <v>-0.45313</v>
      </c>
      <c r="F147" s="1">
        <f>'VMQ Scores'!Y4</f>
        <v>1.10513</v>
      </c>
    </row>
    <row r="148" spans="2:6">
      <c r="B148" t="str">
        <f>'VMQ Scores'!C9</f>
        <v>ORIX CORP</v>
      </c>
      <c r="C148" s="1">
        <f>'VMQ Scores'!V9</f>
        <v>1</v>
      </c>
      <c r="D148" s="1">
        <f>'VMQ Scores'!W9</f>
        <v>-0.01044</v>
      </c>
      <c r="E148" s="1">
        <f>'VMQ Scores'!X9</f>
        <v>-0.0382800000000001</v>
      </c>
      <c r="F148" s="1">
        <f>'VMQ Scores'!Y9</f>
        <v>1.45928</v>
      </c>
    </row>
    <row r="149" spans="2:6">
      <c r="B149" t="str">
        <f>'VMQ Scores'!C3</f>
        <v>PING AN INSURANCE GROUP CO</v>
      </c>
      <c r="C149" s="1">
        <f>'VMQ Scores'!V3</f>
        <v>1</v>
      </c>
      <c r="D149" s="1">
        <f>'VMQ Scores'!W3</f>
        <v>0.11067</v>
      </c>
      <c r="E149" s="1">
        <f>'VMQ Scores'!X3</f>
        <v>-0.52413</v>
      </c>
      <c r="F149" s="1">
        <f>'VMQ Scores'!Y3</f>
        <v>1.09469</v>
      </c>
    </row>
    <row r="150" spans="2:6">
      <c r="B150" t="str">
        <f>'VMQ Scores'!C13</f>
        <v>RANDSTAD NV</v>
      </c>
      <c r="C150" s="1">
        <f>'VMQ Scores'!V13</f>
        <v>0.82065</v>
      </c>
      <c r="D150" s="1">
        <f>'VMQ Scores'!W13</f>
        <v>-0.7942</v>
      </c>
      <c r="E150" s="1">
        <f>'VMQ Scores'!X13</f>
        <v>0.80534</v>
      </c>
      <c r="F150" s="1">
        <f>'VMQ Scores'!Y13</f>
        <v>1.47926</v>
      </c>
    </row>
    <row r="151" spans="2:6">
      <c r="B151" t="str">
        <f>'VMQ Scores'!C10</f>
        <v>SINGAPORE TECH ENGINEERING</v>
      </c>
      <c r="C151" s="1">
        <f>'VMQ Scores'!V10</f>
        <v>-0.0563800000000001</v>
      </c>
      <c r="D151" s="1">
        <f>'VMQ Scores'!W10</f>
        <v>-0.68979</v>
      </c>
      <c r="E151" s="1">
        <f>'VMQ Scores'!X10</f>
        <v>1</v>
      </c>
      <c r="F151" s="1">
        <f>'VMQ Scores'!Y10</f>
        <v>0.40156</v>
      </c>
    </row>
    <row r="152" spans="2:6">
      <c r="B152" t="str">
        <f>'VMQ Scores'!C28</f>
        <v>STEEL DYNAMICS INC</v>
      </c>
      <c r="C152" s="1">
        <f>'VMQ Scores'!V28</f>
        <v>0.69675</v>
      </c>
      <c r="D152" s="1">
        <f>'VMQ Scores'!W28</f>
        <v>1</v>
      </c>
      <c r="E152" s="1">
        <f>'VMQ Scores'!X28</f>
        <v>0.71763</v>
      </c>
      <c r="F152" s="1">
        <f>'VMQ Scores'!Y28</f>
        <v>2.29099</v>
      </c>
    </row>
    <row r="153" spans="2:6">
      <c r="B153" t="str">
        <f>'VMQ Scores'!C5</f>
        <v>SUBARU CORPORATION</v>
      </c>
      <c r="C153" s="1">
        <f>'VMQ Scores'!V5</f>
        <v>1</v>
      </c>
      <c r="D153" s="1">
        <f>'VMQ Scores'!W5</f>
        <v>-0.89861</v>
      </c>
      <c r="E153" s="1">
        <f>'VMQ Scores'!X5</f>
        <v>0.84292</v>
      </c>
      <c r="F153" s="1">
        <f>'VMQ Scores'!Y5</f>
        <v>1.71946</v>
      </c>
    </row>
    <row r="154" spans="2:6">
      <c r="B154" t="str">
        <f>'VMQ Scores'!C8</f>
        <v>SUMITOMO MITSUI FINL GRP</v>
      </c>
      <c r="C154" s="1">
        <f>'VMQ Scores'!V8</f>
        <v>1</v>
      </c>
      <c r="D154" s="1">
        <f>'VMQ Scores'!W8</f>
        <v>-0.2123</v>
      </c>
      <c r="E154" s="1">
        <f>'VMQ Scores'!X8</f>
        <v>0.28329</v>
      </c>
      <c r="F154" s="1">
        <f>'VMQ Scores'!Y8</f>
        <v>1.62758</v>
      </c>
    </row>
    <row r="155" spans="2:6">
      <c r="B155" t="str">
        <f>'VMQ Scores'!C29</f>
        <v>VALERO ENERGY CORP</v>
      </c>
      <c r="C155" s="1">
        <f>'VMQ Scores'!V29</f>
        <v>0.18585</v>
      </c>
      <c r="D155" s="1">
        <f>'VMQ Scores'!W29</f>
        <v>0.51021</v>
      </c>
      <c r="E155" s="1">
        <f>'VMQ Scores'!X29</f>
        <v>-0.11763</v>
      </c>
      <c r="F155" s="1">
        <f>'VMQ Scores'!Y29</f>
        <v>0.47903</v>
      </c>
    </row>
    <row r="156" spans="2:6">
      <c r="B156" t="str">
        <f>'VMQ Scores'!C30</f>
        <v>VERIZON COMMUNICATIONS</v>
      </c>
      <c r="C156" s="1">
        <f>'VMQ Scores'!V30</f>
        <v>1</v>
      </c>
      <c r="D156" s="1">
        <f>'VMQ Scores'!W30</f>
        <v>0.64107</v>
      </c>
      <c r="E156" s="1">
        <f>'VMQ Scores'!X30</f>
        <v>0.6522</v>
      </c>
      <c r="F156" s="1">
        <f>'VMQ Scores'!Y30</f>
        <v>2.47162</v>
      </c>
    </row>
  </sheetData>
  <conditionalFormatting sqref="C127:F156">
    <cfRule type="expression" dxfId="4" priority="4">
      <formula>$C$127:$F$156&lt;0</formula>
    </cfRule>
  </conditionalFormatting>
  <conditionalFormatting sqref="C128:F156">
    <cfRule type="cellIs" dxfId="5" priority="1" operator="lessThan">
      <formula>0</formula>
    </cfRule>
    <cfRule type="expression" dxfId="6" priority="2">
      <formula>"&lt;0"</formula>
    </cfRule>
    <cfRule type="expression" dxfId="4" priority="3">
      <formula>$C$128&lt;0</formula>
    </cfRule>
    <cfRule type="expression" dxfId="4" priority="5">
      <formula>"&lt;0"</formula>
    </cfRule>
  </conditionalFormatting>
  <pageMargins left="0.699305555555556" right="0.699305555555556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Portfolio</vt:lpstr>
      <vt:lpstr>Universe</vt:lpstr>
      <vt:lpstr>Benchmark</vt:lpstr>
      <vt:lpstr>Scratchpad</vt:lpstr>
      <vt:lpstr>VMQ Scores</vt:lpstr>
      <vt:lpstr>Tables</vt:lpstr>
      <vt:lpstr>Graphs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equities_guru</dc:creator>
  <cp:lastModifiedBy>Microsoft Office User</cp:lastModifiedBy>
  <dcterms:created xsi:type="dcterms:W3CDTF">2018-05-15T04:04:00Z</dcterms:created>
  <dcterms:modified xsi:type="dcterms:W3CDTF">2018-10-08T05:44:51Z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5c4a2731-db73-465f-bba7-66583a2a663c</vt:lpwstr>
  </property>
  <property fmtid="{D5CDD505-2E9C-101B-9397-08002B2CF9AE}" pid="3" name="KSOProductBuildVer">
    <vt:lpwstr>2052-10.1.0.6489</vt:lpwstr>
  </property>
</Properties>
</file>