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Data" sheetId="1" r:id="rId1"/>
    <sheet name="All Predictors" sheetId="2" r:id="rId2"/>
    <sheet name="Only Dynamic" sheetId="3" r:id="rId3"/>
  </sheets>
  <calcPr calcId="145621"/>
</workbook>
</file>

<file path=xl/calcChain.xml><?xml version="1.0" encoding="utf-8"?>
<calcChain xmlns="http://schemas.openxmlformats.org/spreadsheetml/2006/main">
  <c r="O6" i="1" l="1"/>
  <c r="P6" i="1" s="1"/>
  <c r="M6" i="1"/>
  <c r="N6" i="1" s="1"/>
  <c r="L6" i="1"/>
  <c r="O4" i="1"/>
  <c r="P4" i="1" s="1"/>
  <c r="O5" i="1"/>
  <c r="P5" i="1" s="1"/>
  <c r="L4" i="1"/>
  <c r="L5" i="1"/>
  <c r="M4" i="1"/>
  <c r="N4" i="1" s="1"/>
  <c r="M5" i="1"/>
  <c r="N5" i="1" s="1"/>
  <c r="D2" i="1" l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C3" i="1"/>
  <c r="C2" i="1"/>
</calcChain>
</file>

<file path=xl/sharedStrings.xml><?xml version="1.0" encoding="utf-8"?>
<sst xmlns="http://schemas.openxmlformats.org/spreadsheetml/2006/main" count="42" uniqueCount="31">
  <si>
    <t>128B</t>
  </si>
  <si>
    <t>256B</t>
  </si>
  <si>
    <t>512B</t>
  </si>
  <si>
    <t>1K</t>
  </si>
  <si>
    <t>2K</t>
  </si>
  <si>
    <t>4K</t>
  </si>
  <si>
    <t>8K</t>
  </si>
  <si>
    <t>16K</t>
  </si>
  <si>
    <t>Bimodal</t>
  </si>
  <si>
    <t>GShare</t>
  </si>
  <si>
    <t>32B</t>
  </si>
  <si>
    <t>64B</t>
  </si>
  <si>
    <t>Predictor \ BHT Size</t>
  </si>
  <si>
    <t>Two-Level</t>
  </si>
  <si>
    <t>Always Taken</t>
  </si>
  <si>
    <t>Always Not-Taken</t>
  </si>
  <si>
    <t>Gshare</t>
  </si>
  <si>
    <t>Sample Standard Deviation, s:</t>
  </si>
  <si>
    <t>Sample Standard Variance, s2</t>
  </si>
  <si>
    <t>Total Numbers, N</t>
  </si>
  <si>
    <t>Sum:</t>
  </si>
  <si>
    <t>Mean (Average):</t>
  </si>
  <si>
    <t>Population Standard Deviation, σ</t>
  </si>
  <si>
    <t>Population Standard Variance, σ2</t>
  </si>
  <si>
    <t>Mean</t>
  </si>
  <si>
    <t>S Deviation</t>
  </si>
  <si>
    <t>S Variance</t>
  </si>
  <si>
    <t>P Deviation</t>
  </si>
  <si>
    <t>Predictor Size [32B - 16M]</t>
  </si>
  <si>
    <t>-</t>
  </si>
  <si>
    <t>P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</si>
</sst>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NumberFormat="1" applyBorder="1"/>
    <xf numFmtId="0" fontId="2" fillId="2" borderId="2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164" fontId="0" fillId="3" borderId="3" xfId="0" applyNumberFormat="1" applyFont="1" applyFill="1" applyBorder="1"/>
    <xf numFmtId="164" fontId="0" fillId="3" borderId="2" xfId="0" applyNumberFormat="1" applyFont="1" applyFill="1" applyBorder="1"/>
    <xf numFmtId="164" fontId="0" fillId="0" borderId="3" xfId="0" applyNumberFormat="1" applyFont="1" applyBorder="1"/>
    <xf numFmtId="164" fontId="0" fillId="0" borderId="2" xfId="0" applyNumberFormat="1" applyFont="1" applyBorder="1"/>
    <xf numFmtId="0" fontId="0" fillId="3" borderId="3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8"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 Predictions By BHT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Always Taken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Data!$B$2:$K$2</c:f>
              <c:numCache>
                <c:formatCode>General</c:formatCode>
                <c:ptCount val="10"/>
                <c:pt idx="0">
                  <c:v>37.840000000000003</c:v>
                </c:pt>
                <c:pt idx="1">
                  <c:v>37.840000000000003</c:v>
                </c:pt>
                <c:pt idx="2">
                  <c:v>37.840000000000003</c:v>
                </c:pt>
                <c:pt idx="3">
                  <c:v>37.840000000000003</c:v>
                </c:pt>
                <c:pt idx="4">
                  <c:v>37.840000000000003</c:v>
                </c:pt>
                <c:pt idx="5">
                  <c:v>37.840000000000003</c:v>
                </c:pt>
                <c:pt idx="6">
                  <c:v>37.840000000000003</c:v>
                </c:pt>
                <c:pt idx="7">
                  <c:v>37.840000000000003</c:v>
                </c:pt>
                <c:pt idx="8">
                  <c:v>37.840000000000003</c:v>
                </c:pt>
                <c:pt idx="9">
                  <c:v>37.840000000000003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Always Not-Taken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Data!$B$3:$K$3</c:f>
              <c:numCache>
                <c:formatCode>General</c:formatCode>
                <c:ptCount val="10"/>
                <c:pt idx="0">
                  <c:v>62.16</c:v>
                </c:pt>
                <c:pt idx="1">
                  <c:v>62.16</c:v>
                </c:pt>
                <c:pt idx="2">
                  <c:v>62.16</c:v>
                </c:pt>
                <c:pt idx="3">
                  <c:v>62.16</c:v>
                </c:pt>
                <c:pt idx="4">
                  <c:v>62.16</c:v>
                </c:pt>
                <c:pt idx="5">
                  <c:v>62.16</c:v>
                </c:pt>
                <c:pt idx="6">
                  <c:v>62.16</c:v>
                </c:pt>
                <c:pt idx="7">
                  <c:v>62.16</c:v>
                </c:pt>
                <c:pt idx="8">
                  <c:v>62.16</c:v>
                </c:pt>
                <c:pt idx="9">
                  <c:v>62.16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Data!$B$4:$K$4</c:f>
              <c:numCache>
                <c:formatCode>General</c:formatCode>
                <c:ptCount val="10"/>
                <c:pt idx="2">
                  <c:v>75.040000000000006</c:v>
                </c:pt>
                <c:pt idx="3">
                  <c:v>77.87</c:v>
                </c:pt>
                <c:pt idx="4">
                  <c:v>81.05</c:v>
                </c:pt>
                <c:pt idx="5">
                  <c:v>84.05</c:v>
                </c:pt>
                <c:pt idx="6">
                  <c:v>86.12</c:v>
                </c:pt>
                <c:pt idx="7">
                  <c:v>87.52</c:v>
                </c:pt>
                <c:pt idx="8">
                  <c:v>88.15</c:v>
                </c:pt>
                <c:pt idx="9">
                  <c:v>88.71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Data!$B$5:$K$5</c:f>
              <c:numCache>
                <c:formatCode>General</c:formatCode>
                <c:ptCount val="10"/>
                <c:pt idx="2">
                  <c:v>73.349999999999994</c:v>
                </c:pt>
                <c:pt idx="3">
                  <c:v>76.260000000000005</c:v>
                </c:pt>
                <c:pt idx="4">
                  <c:v>79.930000000000007</c:v>
                </c:pt>
                <c:pt idx="5">
                  <c:v>83.64</c:v>
                </c:pt>
                <c:pt idx="6">
                  <c:v>85.95</c:v>
                </c:pt>
                <c:pt idx="7">
                  <c:v>87.77</c:v>
                </c:pt>
                <c:pt idx="8">
                  <c:v>88.72</c:v>
                </c:pt>
                <c:pt idx="9">
                  <c:v>89.24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Two-Level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Data!$B$6:$K$6</c:f>
              <c:numCache>
                <c:formatCode>General</c:formatCode>
                <c:ptCount val="10"/>
                <c:pt idx="0">
                  <c:v>70.34</c:v>
                </c:pt>
                <c:pt idx="1">
                  <c:v>73.13</c:v>
                </c:pt>
                <c:pt idx="2">
                  <c:v>77.13</c:v>
                </c:pt>
                <c:pt idx="3">
                  <c:v>80.92</c:v>
                </c:pt>
                <c:pt idx="4">
                  <c:v>84.78</c:v>
                </c:pt>
                <c:pt idx="5">
                  <c:v>87.33</c:v>
                </c:pt>
                <c:pt idx="6">
                  <c:v>88.86</c:v>
                </c:pt>
                <c:pt idx="7">
                  <c:v>89.74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2256"/>
        <c:axId val="46433792"/>
      </c:lineChart>
      <c:catAx>
        <c:axId val="464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6433792"/>
        <c:crosses val="autoZero"/>
        <c:auto val="1"/>
        <c:lblAlgn val="ctr"/>
        <c:lblOffset val="100"/>
        <c:noMultiLvlLbl val="0"/>
      </c:catAx>
      <c:valAx>
        <c:axId val="46433792"/>
        <c:scaling>
          <c:orientation val="minMax"/>
          <c:max val="90"/>
          <c:min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Rate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4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Correct Predictions By BHT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Data!$B$4:$K$4</c:f>
              <c:numCache>
                <c:formatCode>General</c:formatCode>
                <c:ptCount val="10"/>
                <c:pt idx="2">
                  <c:v>75.040000000000006</c:v>
                </c:pt>
                <c:pt idx="3">
                  <c:v>77.87</c:v>
                </c:pt>
                <c:pt idx="4">
                  <c:v>81.05</c:v>
                </c:pt>
                <c:pt idx="5">
                  <c:v>84.05</c:v>
                </c:pt>
                <c:pt idx="6">
                  <c:v>86.12</c:v>
                </c:pt>
                <c:pt idx="7">
                  <c:v>87.52</c:v>
                </c:pt>
                <c:pt idx="8">
                  <c:v>88.15</c:v>
                </c:pt>
                <c:pt idx="9">
                  <c:v>88.71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Data!$B$5:$K$5</c:f>
              <c:numCache>
                <c:formatCode>General</c:formatCode>
                <c:ptCount val="10"/>
                <c:pt idx="2">
                  <c:v>73.349999999999994</c:v>
                </c:pt>
                <c:pt idx="3">
                  <c:v>76.260000000000005</c:v>
                </c:pt>
                <c:pt idx="4">
                  <c:v>79.930000000000007</c:v>
                </c:pt>
                <c:pt idx="5">
                  <c:v>83.64</c:v>
                </c:pt>
                <c:pt idx="6">
                  <c:v>85.95</c:v>
                </c:pt>
                <c:pt idx="7">
                  <c:v>87.77</c:v>
                </c:pt>
                <c:pt idx="8">
                  <c:v>88.72</c:v>
                </c:pt>
                <c:pt idx="9">
                  <c:v>89.24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Two-Level</c:v>
                </c:pt>
              </c:strCache>
            </c:strRef>
          </c:tx>
          <c:cat>
            <c:strRef>
              <c:f>Data!$B$1:$K$1</c:f>
              <c:strCache>
                <c:ptCount val="10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  <c:pt idx="4">
                  <c:v>512B</c:v>
                </c:pt>
                <c:pt idx="5">
                  <c:v>1K</c:v>
                </c:pt>
                <c:pt idx="6">
                  <c:v>2K</c:v>
                </c:pt>
                <c:pt idx="7">
                  <c:v>4K</c:v>
                </c:pt>
                <c:pt idx="8">
                  <c:v>8K</c:v>
                </c:pt>
                <c:pt idx="9">
                  <c:v>16K</c:v>
                </c:pt>
              </c:strCache>
            </c:strRef>
          </c:cat>
          <c:val>
            <c:numRef>
              <c:f>Data!$B$6:$K$6</c:f>
              <c:numCache>
                <c:formatCode>General</c:formatCode>
                <c:ptCount val="10"/>
                <c:pt idx="0">
                  <c:v>70.34</c:v>
                </c:pt>
                <c:pt idx="1">
                  <c:v>73.13</c:v>
                </c:pt>
                <c:pt idx="2">
                  <c:v>77.13</c:v>
                </c:pt>
                <c:pt idx="3">
                  <c:v>80.92</c:v>
                </c:pt>
                <c:pt idx="4">
                  <c:v>84.78</c:v>
                </c:pt>
                <c:pt idx="5">
                  <c:v>87.33</c:v>
                </c:pt>
                <c:pt idx="6">
                  <c:v>88.86</c:v>
                </c:pt>
                <c:pt idx="7">
                  <c:v>89.74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2336"/>
        <c:axId val="46863872"/>
      </c:lineChart>
      <c:catAx>
        <c:axId val="4686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63872"/>
        <c:crosses val="autoZero"/>
        <c:auto val="1"/>
        <c:lblAlgn val="ctr"/>
        <c:lblOffset val="100"/>
        <c:noMultiLvlLbl val="0"/>
      </c:catAx>
      <c:valAx>
        <c:axId val="46863872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1400" b="1" i="0" baseline="0">
                    <a:effectLst/>
                  </a:rPr>
                  <a:t>Prediction Rate (%)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600075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27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6" totalsRowShown="0">
  <tableColumns count="11">
    <tableColumn id="1" name="Predictor \ BHT Size" dataDxfId="7"/>
    <tableColumn id="2" name="32B" dataDxfId="6"/>
    <tableColumn id="3" name="64B" dataDxfId="5"/>
    <tableColumn id="4" name="128B"/>
    <tableColumn id="5" name="256B"/>
    <tableColumn id="6" name="512B"/>
    <tableColumn id="7" name="1K"/>
    <tableColumn id="8" name="2K"/>
    <tableColumn id="9" name="4K"/>
    <tableColumn id="10" name="8K"/>
    <tableColumn id="11" name="16K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D15" totalsRowShown="0" headerRowDxfId="4">
  <tableColumns count="4">
    <tableColumn id="1" name="Predictor Size [32B - 16M]" dataDxfId="3"/>
    <tableColumn id="2" name="Bimodal" dataDxfId="2"/>
    <tableColumn id="3" name="Gshare" dataDxfId="1"/>
    <tableColumn id="4" name="Two-Leve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P14" sqref="P14"/>
    </sheetView>
  </sheetViews>
  <sheetFormatPr defaultRowHeight="15" x14ac:dyDescent="0.25"/>
  <cols>
    <col min="1" max="1" width="31" bestFit="1" customWidth="1"/>
    <col min="2" max="11" width="9.7109375" customWidth="1"/>
    <col min="12" max="12" width="7.5703125" bestFit="1" customWidth="1"/>
    <col min="13" max="13" width="11" bestFit="1" customWidth="1"/>
    <col min="14" max="14" width="10.140625" bestFit="1" customWidth="1"/>
    <col min="15" max="15" width="11.140625" bestFit="1" customWidth="1"/>
    <col min="16" max="16" width="10.42578125" bestFit="1" customWidth="1"/>
  </cols>
  <sheetData>
    <row r="1" spans="1:16" ht="20.100000000000001" customHeight="1" x14ac:dyDescent="0.25">
      <c r="A1" s="3" t="s">
        <v>12</v>
      </c>
      <c r="B1" s="11" t="s">
        <v>10</v>
      </c>
      <c r="C1" s="11" t="s">
        <v>11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7" t="s">
        <v>7</v>
      </c>
      <c r="L1" s="13" t="s">
        <v>24</v>
      </c>
      <c r="M1" s="14" t="s">
        <v>25</v>
      </c>
      <c r="N1" s="14" t="s">
        <v>26</v>
      </c>
      <c r="O1" s="14" t="s">
        <v>27</v>
      </c>
      <c r="P1" s="5" t="s">
        <v>30</v>
      </c>
    </row>
    <row r="2" spans="1:16" ht="20.100000000000001" customHeight="1" x14ac:dyDescent="0.25">
      <c r="A2" s="2" t="s">
        <v>14</v>
      </c>
      <c r="B2" s="4">
        <v>37.840000000000003</v>
      </c>
      <c r="C2" s="4">
        <f>$B$2</f>
        <v>37.840000000000003</v>
      </c>
      <c r="D2" s="4">
        <f t="shared" ref="D2:K2" si="0">$B$2</f>
        <v>37.840000000000003</v>
      </c>
      <c r="E2" s="4">
        <f t="shared" si="0"/>
        <v>37.840000000000003</v>
      </c>
      <c r="F2" s="4">
        <f t="shared" si="0"/>
        <v>37.840000000000003</v>
      </c>
      <c r="G2" s="4">
        <f t="shared" si="0"/>
        <v>37.840000000000003</v>
      </c>
      <c r="H2" s="4">
        <f t="shared" si="0"/>
        <v>37.840000000000003</v>
      </c>
      <c r="I2" s="4">
        <f t="shared" si="0"/>
        <v>37.840000000000003</v>
      </c>
      <c r="J2" s="4">
        <f t="shared" si="0"/>
        <v>37.840000000000003</v>
      </c>
      <c r="K2" s="4">
        <f t="shared" si="0"/>
        <v>37.840000000000003</v>
      </c>
      <c r="L2" s="19" t="s">
        <v>29</v>
      </c>
      <c r="M2" s="19" t="s">
        <v>29</v>
      </c>
      <c r="N2" s="19" t="s">
        <v>29</v>
      </c>
      <c r="O2" s="19" t="s">
        <v>29</v>
      </c>
      <c r="P2" s="19" t="s">
        <v>29</v>
      </c>
    </row>
    <row r="3" spans="1:16" ht="20.100000000000001" customHeight="1" x14ac:dyDescent="0.25">
      <c r="A3" s="2" t="s">
        <v>15</v>
      </c>
      <c r="B3" s="4">
        <v>62.16</v>
      </c>
      <c r="C3" s="4">
        <f>$B$3</f>
        <v>62.16</v>
      </c>
      <c r="D3" s="4">
        <f t="shared" ref="D3:K3" si="1">$B$3</f>
        <v>62.16</v>
      </c>
      <c r="E3" s="4">
        <f t="shared" si="1"/>
        <v>62.16</v>
      </c>
      <c r="F3" s="4">
        <f t="shared" si="1"/>
        <v>62.16</v>
      </c>
      <c r="G3" s="4">
        <f t="shared" si="1"/>
        <v>62.16</v>
      </c>
      <c r="H3" s="4">
        <f t="shared" si="1"/>
        <v>62.16</v>
      </c>
      <c r="I3" s="4">
        <f t="shared" si="1"/>
        <v>62.16</v>
      </c>
      <c r="J3" s="4">
        <f t="shared" si="1"/>
        <v>62.16</v>
      </c>
      <c r="K3" s="4">
        <f t="shared" si="1"/>
        <v>62.16</v>
      </c>
      <c r="L3" s="20" t="s">
        <v>29</v>
      </c>
      <c r="M3" s="20" t="s">
        <v>29</v>
      </c>
      <c r="N3" s="20" t="s">
        <v>29</v>
      </c>
      <c r="O3" s="20" t="s">
        <v>29</v>
      </c>
      <c r="P3" s="20" t="s">
        <v>29</v>
      </c>
    </row>
    <row r="4" spans="1:16" ht="20.100000000000001" customHeight="1" x14ac:dyDescent="0.25">
      <c r="A4" s="2" t="s">
        <v>8</v>
      </c>
      <c r="B4" s="1"/>
      <c r="C4" s="1"/>
      <c r="D4">
        <v>75.040000000000006</v>
      </c>
      <c r="E4">
        <v>77.87</v>
      </c>
      <c r="F4">
        <v>81.05</v>
      </c>
      <c r="G4">
        <v>84.05</v>
      </c>
      <c r="H4">
        <v>86.12</v>
      </c>
      <c r="I4">
        <v>87.52</v>
      </c>
      <c r="J4">
        <v>88.15</v>
      </c>
      <c r="K4">
        <v>88.71</v>
      </c>
      <c r="L4" s="15">
        <f>AVERAGE(Table1[[#This Row],[128B]:[16K]])</f>
        <v>83.563750000000013</v>
      </c>
      <c r="M4" s="15">
        <f>_xlfn.STDEV.S(Table1[[#This Row],[128B]:[16K]])</f>
        <v>5.0896588083794247</v>
      </c>
      <c r="N4" s="15">
        <f>POWER(M4,2)</f>
        <v>25.904626785714267</v>
      </c>
      <c r="O4" s="15">
        <f>_xlfn.STDEV.P(Table1[[#This Row],[128B]:[16K]])</f>
        <v>4.7609398691329821</v>
      </c>
      <c r="P4" s="16">
        <f>POWER(O4,2)</f>
        <v>22.666548437499976</v>
      </c>
    </row>
    <row r="5" spans="1:16" ht="20.100000000000001" customHeight="1" x14ac:dyDescent="0.25">
      <c r="A5" s="2" t="s">
        <v>9</v>
      </c>
      <c r="B5" s="1"/>
      <c r="C5" s="1"/>
      <c r="D5">
        <v>73.349999999999994</v>
      </c>
      <c r="E5">
        <v>76.260000000000005</v>
      </c>
      <c r="F5">
        <v>79.930000000000007</v>
      </c>
      <c r="G5">
        <v>83.64</v>
      </c>
      <c r="H5">
        <v>85.95</v>
      </c>
      <c r="I5">
        <v>87.77</v>
      </c>
      <c r="J5">
        <v>88.72</v>
      </c>
      <c r="K5">
        <v>89.24</v>
      </c>
      <c r="L5" s="17">
        <f>AVERAGE(Table1[[#This Row],[128B]:[16K]])</f>
        <v>83.107500000000002</v>
      </c>
      <c r="M5" s="17">
        <f>_xlfn.STDEV.S(Table1[[#This Row],[128B]:[16K]])</f>
        <v>5.9928951982445717</v>
      </c>
      <c r="N5" s="17">
        <f>POWER(M5,2)</f>
        <v>35.914792857142842</v>
      </c>
      <c r="O5" s="17">
        <f>_xlfn.STDEV.P(Table1[[#This Row],[128B]:[16K]])</f>
        <v>5.6058401466684717</v>
      </c>
      <c r="P5" s="18">
        <f>POWER(O5,2)</f>
        <v>31.425443749999992</v>
      </c>
    </row>
    <row r="6" spans="1:16" ht="20.100000000000001" customHeight="1" x14ac:dyDescent="0.25">
      <c r="A6" s="2" t="s">
        <v>13</v>
      </c>
      <c r="B6" s="1">
        <v>70.34</v>
      </c>
      <c r="C6" s="1">
        <v>73.13</v>
      </c>
      <c r="D6">
        <v>77.13</v>
      </c>
      <c r="E6">
        <v>80.92</v>
      </c>
      <c r="F6">
        <v>84.78</v>
      </c>
      <c r="G6">
        <v>87.33</v>
      </c>
      <c r="H6">
        <v>88.86</v>
      </c>
      <c r="I6">
        <v>89.74</v>
      </c>
      <c r="L6" s="15">
        <f>AVERAGE(Table1[[#This Row],[32B]:[4K]])</f>
        <v>81.528749999999988</v>
      </c>
      <c r="M6" s="15">
        <f>_xlfn.STDEV.S(Table1[[#This Row],[32B]:[4K]])</f>
        <v>7.3760586407259918</v>
      </c>
      <c r="N6" s="15">
        <f>POWER(M6,2)</f>
        <v>54.406241071428568</v>
      </c>
      <c r="O6" s="15">
        <f>_xlfn.STDEV.P(Table1[[#This Row],[32B]:[4K]])</f>
        <v>6.8996710745875411</v>
      </c>
      <c r="P6" s="16">
        <f>POWER(O6,2)</f>
        <v>47.605460937499991</v>
      </c>
    </row>
    <row r="8" spans="1:16" x14ac:dyDescent="0.25">
      <c r="A8" t="s">
        <v>28</v>
      </c>
      <c r="B8" s="8" t="s">
        <v>8</v>
      </c>
      <c r="C8" s="8" t="s">
        <v>16</v>
      </c>
      <c r="D8" s="8" t="s">
        <v>13</v>
      </c>
    </row>
    <row r="9" spans="1:16" x14ac:dyDescent="0.25">
      <c r="A9" s="6" t="s">
        <v>17</v>
      </c>
      <c r="B9" s="9">
        <v>6.183597551928</v>
      </c>
      <c r="C9" s="9">
        <v>7.1035532991372996</v>
      </c>
      <c r="D9" s="9">
        <v>6.2988404112436003</v>
      </c>
    </row>
    <row r="10" spans="1:16" x14ac:dyDescent="0.25">
      <c r="A10" s="6" t="s">
        <v>18</v>
      </c>
      <c r="B10" s="9">
        <v>38.236878684211</v>
      </c>
      <c r="C10" s="9">
        <v>50.460469473684</v>
      </c>
      <c r="D10" s="9">
        <v>39.675390526316001</v>
      </c>
    </row>
    <row r="11" spans="1:16" x14ac:dyDescent="0.25">
      <c r="A11" s="6" t="s">
        <v>19</v>
      </c>
      <c r="B11" s="10">
        <v>20</v>
      </c>
      <c r="C11" s="10">
        <v>20</v>
      </c>
      <c r="D11" s="10">
        <v>20</v>
      </c>
    </row>
    <row r="12" spans="1:16" x14ac:dyDescent="0.25">
      <c r="A12" s="6" t="s">
        <v>20</v>
      </c>
      <c r="B12" s="9">
        <v>1700.39</v>
      </c>
      <c r="C12" s="9">
        <v>1700.16</v>
      </c>
      <c r="D12" s="9">
        <v>1736.34</v>
      </c>
    </row>
    <row r="13" spans="1:16" x14ac:dyDescent="0.25">
      <c r="A13" s="6" t="s">
        <v>21</v>
      </c>
      <c r="B13" s="9">
        <v>85.019499999999994</v>
      </c>
      <c r="C13" s="9">
        <v>85.007999999999996</v>
      </c>
      <c r="D13" s="9">
        <v>86.816999999999993</v>
      </c>
    </row>
    <row r="14" spans="1:16" x14ac:dyDescent="0.25">
      <c r="A14" s="6" t="s">
        <v>22</v>
      </c>
      <c r="B14" s="9">
        <v>6.0270253649707</v>
      </c>
      <c r="C14" s="9">
        <v>6.9236873124080001</v>
      </c>
      <c r="D14" s="9">
        <v>6.1393502099164001</v>
      </c>
    </row>
    <row r="15" spans="1:16" x14ac:dyDescent="0.25">
      <c r="A15" s="6" t="s">
        <v>23</v>
      </c>
      <c r="B15" s="9">
        <v>36.32503475</v>
      </c>
      <c r="C15" s="9">
        <v>47.937446000000001</v>
      </c>
      <c r="D15" s="9">
        <v>37.691620999999998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0" sqref="R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2" sqref="O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Predictors</vt:lpstr>
      <vt:lpstr>Only 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 Kane</dc:creator>
  <cp:lastModifiedBy>Ryan M Kane</cp:lastModifiedBy>
  <cp:lastPrinted>2013-12-04T22:58:50Z</cp:lastPrinted>
  <dcterms:created xsi:type="dcterms:W3CDTF">2013-11-25T02:32:06Z</dcterms:created>
  <dcterms:modified xsi:type="dcterms:W3CDTF">2013-12-04T23:07:13Z</dcterms:modified>
</cp:coreProperties>
</file>