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y-gait-events-tcn\"/>
    </mc:Choice>
  </mc:AlternateContent>
  <xr:revisionPtr revIDLastSave="0" documentId="8_{CF587DA6-4E6A-4AFD-8A3D-364216C684C7}" xr6:coauthVersionLast="47" xr6:coauthVersionMax="47" xr10:uidLastSave="{00000000-0000-0000-0000-000000000000}"/>
  <bookViews>
    <workbookView xWindow="-108" yWindow="-108" windowWidth="23256" windowHeight="12576" activeTab="2"/>
  </bookViews>
  <sheets>
    <sheet name="demographics_table" sheetId="1" r:id="rId1"/>
    <sheet name="Sheet2" sheetId="3" r:id="rId2"/>
    <sheet name="Sheet3" sheetId="4" r:id="rId3"/>
    <sheet name="Sheet1" sheetId="2" r:id="rId4"/>
    <sheet name="Sheet4" sheetId="5" r:id="rId5"/>
  </sheets>
  <definedNames>
    <definedName name="_xlnm._FilterDatabase" localSheetId="3" hidden="1">Sheet1!$A$1:$F$1</definedName>
    <definedName name="_xlnm._FilterDatabase" localSheetId="1" hidden="1">Sheet2!#REF!</definedName>
    <definedName name="_xlnm._FilterDatabase" localSheetId="2" hidden="1">Sheet3!$A$1:$F$161</definedName>
  </definedNames>
  <calcPr calcId="0"/>
</workbook>
</file>

<file path=xl/calcChain.xml><?xml version="1.0" encoding="utf-8"?>
<calcChain xmlns="http://schemas.openxmlformats.org/spreadsheetml/2006/main">
  <c r="I19" i="5" l="1"/>
  <c r="G19" i="5"/>
  <c r="E19" i="5"/>
  <c r="D19" i="5"/>
  <c r="I18" i="5"/>
  <c r="G18" i="5"/>
  <c r="E18" i="5"/>
  <c r="D18" i="5"/>
  <c r="I17" i="5"/>
  <c r="G17" i="5"/>
  <c r="E17" i="5"/>
  <c r="D17" i="5"/>
  <c r="I16" i="5"/>
  <c r="G16" i="5"/>
  <c r="E16" i="5"/>
  <c r="D16" i="5"/>
  <c r="I15" i="5"/>
  <c r="G15" i="5"/>
  <c r="E15" i="5"/>
  <c r="D15" i="5"/>
  <c r="I14" i="5"/>
  <c r="G14" i="5"/>
  <c r="E14" i="5"/>
  <c r="D14" i="5"/>
  <c r="I13" i="5"/>
  <c r="G13" i="5"/>
  <c r="E13" i="5"/>
  <c r="D13" i="5"/>
  <c r="I12" i="5"/>
  <c r="G12" i="5"/>
  <c r="E12" i="5"/>
  <c r="D12" i="5"/>
  <c r="I11" i="5"/>
  <c r="G11" i="5"/>
  <c r="E11" i="5"/>
  <c r="D11" i="5"/>
  <c r="I10" i="5"/>
  <c r="G10" i="5"/>
  <c r="E10" i="5"/>
  <c r="D10" i="5"/>
  <c r="I9" i="5"/>
  <c r="G9" i="5"/>
  <c r="E9" i="5"/>
  <c r="D9" i="5"/>
  <c r="I8" i="5"/>
  <c r="G8" i="5"/>
  <c r="E8" i="5"/>
  <c r="D8" i="5"/>
  <c r="I7" i="5"/>
  <c r="G7" i="5"/>
  <c r="E7" i="5"/>
  <c r="D7" i="5"/>
  <c r="I6" i="5"/>
  <c r="G6" i="5"/>
  <c r="E6" i="5"/>
  <c r="D6" i="5"/>
  <c r="D21" i="5" s="1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2" i="4"/>
  <c r="P3" i="4"/>
  <c r="Q3" i="4" s="1"/>
  <c r="P4" i="4"/>
  <c r="Q4" i="4" s="1"/>
  <c r="P5" i="4"/>
  <c r="Q5" i="4" s="1"/>
  <c r="P6" i="4"/>
  <c r="Q6" i="4" s="1"/>
  <c r="P7" i="4"/>
  <c r="Q7" i="4" s="1"/>
  <c r="P8" i="4"/>
  <c r="Q8" i="4" s="1"/>
  <c r="P9" i="4"/>
  <c r="Q9" i="4" s="1"/>
  <c r="P10" i="4"/>
  <c r="Q10" i="4" s="1"/>
  <c r="R10" i="4" s="1"/>
  <c r="S10" i="4" s="1"/>
  <c r="P11" i="4"/>
  <c r="Q11" i="4" s="1"/>
  <c r="P12" i="4"/>
  <c r="Q12" i="4" s="1"/>
  <c r="P13" i="4"/>
  <c r="Q13" i="4" s="1"/>
  <c r="P14" i="4"/>
  <c r="Q14" i="4" s="1"/>
  <c r="P15" i="4"/>
  <c r="Q15" i="4" s="1"/>
  <c r="P16" i="4"/>
  <c r="Q16" i="4" s="1"/>
  <c r="P17" i="4"/>
  <c r="Q17" i="4" s="1"/>
  <c r="P18" i="4"/>
  <c r="Q18" i="4" s="1"/>
  <c r="P19" i="4"/>
  <c r="Q19" i="4" s="1"/>
  <c r="P20" i="4"/>
  <c r="Q20" i="4" s="1"/>
  <c r="P21" i="4"/>
  <c r="Q21" i="4" s="1"/>
  <c r="P22" i="4"/>
  <c r="Q22" i="4" s="1"/>
  <c r="R72" i="4" s="1"/>
  <c r="S7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Q31" i="4" s="1"/>
  <c r="P32" i="4"/>
  <c r="Q32" i="4" s="1"/>
  <c r="P33" i="4"/>
  <c r="Q33" i="4" s="1"/>
  <c r="P34" i="4"/>
  <c r="Q34" i="4" s="1"/>
  <c r="P35" i="4"/>
  <c r="Q35" i="4" s="1"/>
  <c r="P36" i="4"/>
  <c r="Q36" i="4" s="1"/>
  <c r="P37" i="4"/>
  <c r="Q37" i="4" s="1"/>
  <c r="P38" i="4"/>
  <c r="Q38" i="4" s="1"/>
  <c r="P39" i="4"/>
  <c r="Q39" i="4" s="1"/>
  <c r="P40" i="4"/>
  <c r="Q40" i="4" s="1"/>
  <c r="P41" i="4"/>
  <c r="Q41" i="4" s="1"/>
  <c r="P42" i="4"/>
  <c r="Q42" i="4" s="1"/>
  <c r="P43" i="4"/>
  <c r="Q43" i="4" s="1"/>
  <c r="P44" i="4"/>
  <c r="Q44" i="4" s="1"/>
  <c r="P45" i="4"/>
  <c r="Q45" i="4" s="1"/>
  <c r="P46" i="4"/>
  <c r="Q46" i="4" s="1"/>
  <c r="P47" i="4"/>
  <c r="Q47" i="4" s="1"/>
  <c r="P48" i="4"/>
  <c r="Q48" i="4" s="1"/>
  <c r="R136" i="4" s="1"/>
  <c r="S136" i="4" s="1"/>
  <c r="P49" i="4"/>
  <c r="Q49" i="4" s="1"/>
  <c r="P50" i="4"/>
  <c r="Q50" i="4" s="1"/>
  <c r="P51" i="4"/>
  <c r="Q51" i="4" s="1"/>
  <c r="P52" i="4"/>
  <c r="Q52" i="4" s="1"/>
  <c r="P53" i="4"/>
  <c r="Q53" i="4" s="1"/>
  <c r="P54" i="4"/>
  <c r="Q54" i="4" s="1"/>
  <c r="P55" i="4"/>
  <c r="Q55" i="4" s="1"/>
  <c r="P56" i="4"/>
  <c r="Q56" i="4" s="1"/>
  <c r="P57" i="4"/>
  <c r="Q57" i="4" s="1"/>
  <c r="P58" i="4"/>
  <c r="Q58" i="4" s="1"/>
  <c r="P59" i="4"/>
  <c r="Q59" i="4" s="1"/>
  <c r="P60" i="4"/>
  <c r="Q60" i="4" s="1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 s="1"/>
  <c r="P68" i="4"/>
  <c r="Q68" i="4" s="1"/>
  <c r="P69" i="4"/>
  <c r="Q69" i="4" s="1"/>
  <c r="P70" i="4"/>
  <c r="Q70" i="4" s="1"/>
  <c r="P71" i="4"/>
  <c r="Q71" i="4" s="1"/>
  <c r="P72" i="4"/>
  <c r="Q72" i="4" s="1"/>
  <c r="R64" i="4" s="1"/>
  <c r="S64" i="4" s="1"/>
  <c r="P73" i="4"/>
  <c r="Q73" i="4" s="1"/>
  <c r="P74" i="4"/>
  <c r="Q74" i="4" s="1"/>
  <c r="R116" i="4" s="1"/>
  <c r="S116" i="4" s="1"/>
  <c r="P75" i="4"/>
  <c r="Q75" i="4" s="1"/>
  <c r="P76" i="4"/>
  <c r="Q76" i="4" s="1"/>
  <c r="P77" i="4"/>
  <c r="Q77" i="4" s="1"/>
  <c r="P78" i="4"/>
  <c r="Q78" i="4" s="1"/>
  <c r="P79" i="4"/>
  <c r="Q79" i="4" s="1"/>
  <c r="P80" i="4"/>
  <c r="Q80" i="4" s="1"/>
  <c r="P81" i="4"/>
  <c r="Q81" i="4" s="1"/>
  <c r="P82" i="4"/>
  <c r="Q82" i="4" s="1"/>
  <c r="P83" i="4"/>
  <c r="Q83" i="4" s="1"/>
  <c r="P84" i="4"/>
  <c r="Q84" i="4" s="1"/>
  <c r="P85" i="4"/>
  <c r="Q85" i="4" s="1"/>
  <c r="P86" i="4"/>
  <c r="Q86" i="4" s="1"/>
  <c r="P87" i="4"/>
  <c r="Q87" i="4" s="1"/>
  <c r="P88" i="4"/>
  <c r="Q88" i="4" s="1"/>
  <c r="P89" i="4"/>
  <c r="Q89" i="4" s="1"/>
  <c r="P90" i="4"/>
  <c r="Q90" i="4" s="1"/>
  <c r="P91" i="4"/>
  <c r="Q91" i="4" s="1"/>
  <c r="P92" i="4"/>
  <c r="Q92" i="4" s="1"/>
  <c r="P93" i="4"/>
  <c r="Q93" i="4" s="1"/>
  <c r="P94" i="4"/>
  <c r="Q94" i="4" s="1"/>
  <c r="P95" i="4"/>
  <c r="Q95" i="4" s="1"/>
  <c r="P96" i="4"/>
  <c r="Q96" i="4" s="1"/>
  <c r="P97" i="4"/>
  <c r="Q97" i="4" s="1"/>
  <c r="P98" i="4"/>
  <c r="Q98" i="4" s="1"/>
  <c r="P99" i="4"/>
  <c r="Q99" i="4" s="1"/>
  <c r="R114" i="4" s="1"/>
  <c r="P100" i="4"/>
  <c r="Q100" i="4" s="1"/>
  <c r="P101" i="4"/>
  <c r="Q101" i="4" s="1"/>
  <c r="P102" i="4"/>
  <c r="Q102" i="4" s="1"/>
  <c r="P103" i="4"/>
  <c r="Q103" i="4" s="1"/>
  <c r="P104" i="4"/>
  <c r="Q104" i="4" s="1"/>
  <c r="P105" i="4"/>
  <c r="Q105" i="4" s="1"/>
  <c r="R108" i="4" s="1"/>
  <c r="S108" i="4" s="1"/>
  <c r="P106" i="4"/>
  <c r="Q106" i="4" s="1"/>
  <c r="P107" i="4"/>
  <c r="Q107" i="4" s="1"/>
  <c r="P108" i="4"/>
  <c r="Q108" i="4" s="1"/>
  <c r="P109" i="4"/>
  <c r="Q109" i="4" s="1"/>
  <c r="P110" i="4"/>
  <c r="Q110" i="4" s="1"/>
  <c r="P111" i="4"/>
  <c r="Q111" i="4" s="1"/>
  <c r="P112" i="4"/>
  <c r="Q112" i="4" s="1"/>
  <c r="P113" i="4"/>
  <c r="Q113" i="4" s="1"/>
  <c r="P114" i="4"/>
  <c r="Q114" i="4" s="1"/>
  <c r="P115" i="4"/>
  <c r="Q115" i="4" s="1"/>
  <c r="P116" i="4"/>
  <c r="Q116" i="4" s="1"/>
  <c r="P117" i="4"/>
  <c r="Q117" i="4" s="1"/>
  <c r="P118" i="4"/>
  <c r="Q118" i="4" s="1"/>
  <c r="P119" i="4"/>
  <c r="Q119" i="4" s="1"/>
  <c r="R148" i="4" s="1"/>
  <c r="S148" i="4" s="1"/>
  <c r="P120" i="4"/>
  <c r="Q120" i="4" s="1"/>
  <c r="P121" i="4"/>
  <c r="Q121" i="4" s="1"/>
  <c r="P122" i="4"/>
  <c r="Q122" i="4" s="1"/>
  <c r="P123" i="4"/>
  <c r="Q123" i="4" s="1"/>
  <c r="P124" i="4"/>
  <c r="Q124" i="4" s="1"/>
  <c r="P125" i="4"/>
  <c r="Q125" i="4" s="1"/>
  <c r="P126" i="4"/>
  <c r="Q126" i="4" s="1"/>
  <c r="P127" i="4"/>
  <c r="Q127" i="4" s="1"/>
  <c r="P128" i="4"/>
  <c r="Q128" i="4" s="1"/>
  <c r="P129" i="4"/>
  <c r="Q129" i="4" s="1"/>
  <c r="P130" i="4"/>
  <c r="Q130" i="4" s="1"/>
  <c r="P131" i="4"/>
  <c r="Q131" i="4" s="1"/>
  <c r="P132" i="4"/>
  <c r="Q132" i="4" s="1"/>
  <c r="P133" i="4"/>
  <c r="Q133" i="4" s="1"/>
  <c r="P134" i="4"/>
  <c r="Q134" i="4" s="1"/>
  <c r="P135" i="4"/>
  <c r="Q135" i="4" s="1"/>
  <c r="P136" i="4"/>
  <c r="Q136" i="4" s="1"/>
  <c r="P137" i="4"/>
  <c r="Q137" i="4" s="1"/>
  <c r="P138" i="4"/>
  <c r="Q138" i="4" s="1"/>
  <c r="P139" i="4"/>
  <c r="Q139" i="4" s="1"/>
  <c r="P140" i="4"/>
  <c r="Q140" i="4" s="1"/>
  <c r="P141" i="4"/>
  <c r="Q141" i="4" s="1"/>
  <c r="P142" i="4"/>
  <c r="Q142" i="4" s="1"/>
  <c r="P143" i="4"/>
  <c r="Q143" i="4" s="1"/>
  <c r="P144" i="4"/>
  <c r="Q144" i="4" s="1"/>
  <c r="R144" i="4"/>
  <c r="P145" i="4"/>
  <c r="Q145" i="4" s="1"/>
  <c r="P146" i="4"/>
  <c r="Q146" i="4" s="1"/>
  <c r="P147" i="4"/>
  <c r="Q147" i="4" s="1"/>
  <c r="P148" i="4"/>
  <c r="Q148" i="4" s="1"/>
  <c r="R128" i="4" s="1"/>
  <c r="S128" i="4" s="1"/>
  <c r="P149" i="4"/>
  <c r="Q149" i="4" s="1"/>
  <c r="P150" i="4"/>
  <c r="Q150" i="4" s="1"/>
  <c r="P151" i="4"/>
  <c r="Q151" i="4" s="1"/>
  <c r="R83" i="4" s="1"/>
  <c r="P152" i="4"/>
  <c r="Q152" i="4" s="1"/>
  <c r="P153" i="4"/>
  <c r="Q153" i="4" s="1"/>
  <c r="P154" i="4"/>
  <c r="Q154" i="4" s="1"/>
  <c r="P155" i="4"/>
  <c r="Q155" i="4" s="1"/>
  <c r="P156" i="4"/>
  <c r="Q156" i="4" s="1"/>
  <c r="P157" i="4"/>
  <c r="Q157" i="4" s="1"/>
  <c r="P158" i="4"/>
  <c r="Q158" i="4" s="1"/>
  <c r="P159" i="4"/>
  <c r="Q159" i="4" s="1"/>
  <c r="P160" i="4"/>
  <c r="Q160" i="4" s="1"/>
  <c r="P161" i="4"/>
  <c r="Q161" i="4" s="1"/>
  <c r="R84" i="4" s="1"/>
  <c r="P2" i="4"/>
  <c r="Q2" i="4" s="1"/>
  <c r="L3" i="4"/>
  <c r="M3" i="4" s="1"/>
  <c r="L4" i="4"/>
  <c r="M4" i="4" s="1"/>
  <c r="L5" i="4"/>
  <c r="M5" i="4" s="1"/>
  <c r="L6" i="4"/>
  <c r="M6" i="4" s="1"/>
  <c r="L7" i="4"/>
  <c r="M7" i="4" s="1"/>
  <c r="L8" i="4"/>
  <c r="M8" i="4" s="1"/>
  <c r="L9" i="4"/>
  <c r="M9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N117" i="4" s="1"/>
  <c r="O117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24" i="4"/>
  <c r="M24" i="4" s="1"/>
  <c r="L25" i="4"/>
  <c r="M25" i="4" s="1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N74" i="4" s="1"/>
  <c r="L33" i="4"/>
  <c r="M33" i="4" s="1"/>
  <c r="L34" i="4"/>
  <c r="M34" i="4" s="1"/>
  <c r="L35" i="4"/>
  <c r="M35" i="4" s="1"/>
  <c r="L36" i="4"/>
  <c r="M36" i="4" s="1"/>
  <c r="L37" i="4"/>
  <c r="M37" i="4" s="1"/>
  <c r="L38" i="4"/>
  <c r="M38" i="4" s="1"/>
  <c r="L39" i="4"/>
  <c r="M39" i="4" s="1"/>
  <c r="L40" i="4"/>
  <c r="M40" i="4" s="1"/>
  <c r="N130" i="4" s="1"/>
  <c r="O130" i="4" s="1"/>
  <c r="L41" i="4"/>
  <c r="M41" i="4" s="1"/>
  <c r="N113" i="4" s="1"/>
  <c r="O113" i="4" s="1"/>
  <c r="L42" i="4"/>
  <c r="M42" i="4" s="1"/>
  <c r="L43" i="4"/>
  <c r="M43" i="4" s="1"/>
  <c r="L44" i="4"/>
  <c r="M44" i="4" s="1"/>
  <c r="L45" i="4"/>
  <c r="M45" i="4" s="1"/>
  <c r="L46" i="4"/>
  <c r="M46" i="4" s="1"/>
  <c r="L47" i="4"/>
  <c r="M47" i="4" s="1"/>
  <c r="N151" i="4" s="1"/>
  <c r="O151" i="4" s="1"/>
  <c r="L48" i="4"/>
  <c r="M48" i="4" s="1"/>
  <c r="N48" i="4" s="1"/>
  <c r="O48" i="4" s="1"/>
  <c r="L49" i="4"/>
  <c r="M49" i="4" s="1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8" i="4"/>
  <c r="M58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5" i="4"/>
  <c r="M65" i="4" s="1"/>
  <c r="L66" i="4"/>
  <c r="M66" i="4" s="1"/>
  <c r="L67" i="4"/>
  <c r="M67" i="4" s="1"/>
  <c r="L68" i="4"/>
  <c r="M68" i="4" s="1"/>
  <c r="L69" i="4"/>
  <c r="M69" i="4" s="1"/>
  <c r="L70" i="4"/>
  <c r="M70" i="4" s="1"/>
  <c r="N114" i="4" s="1"/>
  <c r="O114" i="4" s="1"/>
  <c r="L71" i="4"/>
  <c r="M71" i="4" s="1"/>
  <c r="N155" i="4" s="1"/>
  <c r="O155" i="4" s="1"/>
  <c r="L72" i="4"/>
  <c r="M72" i="4" s="1"/>
  <c r="L73" i="4"/>
  <c r="M73" i="4" s="1"/>
  <c r="L74" i="4"/>
  <c r="M74" i="4" s="1"/>
  <c r="L75" i="4"/>
  <c r="M75" i="4" s="1"/>
  <c r="L76" i="4"/>
  <c r="M76" i="4" s="1"/>
  <c r="L77" i="4"/>
  <c r="M77" i="4" s="1"/>
  <c r="L78" i="4"/>
  <c r="M78" i="4" s="1"/>
  <c r="L79" i="4"/>
  <c r="M79" i="4" s="1"/>
  <c r="L80" i="4"/>
  <c r="M80" i="4" s="1"/>
  <c r="L81" i="4"/>
  <c r="M81" i="4" s="1"/>
  <c r="L82" i="4"/>
  <c r="M82" i="4" s="1"/>
  <c r="L83" i="4"/>
  <c r="M83" i="4" s="1"/>
  <c r="L84" i="4"/>
  <c r="M84" i="4" s="1"/>
  <c r="L85" i="4"/>
  <c r="M85" i="4" s="1"/>
  <c r="L86" i="4"/>
  <c r="M86" i="4" s="1"/>
  <c r="L87" i="4"/>
  <c r="M87" i="4" s="1"/>
  <c r="L88" i="4"/>
  <c r="M88" i="4" s="1"/>
  <c r="L89" i="4"/>
  <c r="M89" i="4" s="1"/>
  <c r="L90" i="4"/>
  <c r="M90" i="4" s="1"/>
  <c r="L91" i="4"/>
  <c r="M91" i="4" s="1"/>
  <c r="L92" i="4"/>
  <c r="M92" i="4" s="1"/>
  <c r="L93" i="4"/>
  <c r="M93" i="4" s="1"/>
  <c r="L94" i="4"/>
  <c r="M94" i="4" s="1"/>
  <c r="L95" i="4"/>
  <c r="M95" i="4" s="1"/>
  <c r="L96" i="4"/>
  <c r="M96" i="4" s="1"/>
  <c r="L97" i="4"/>
  <c r="M97" i="4" s="1"/>
  <c r="L98" i="4"/>
  <c r="M98" i="4" s="1"/>
  <c r="L99" i="4"/>
  <c r="M99" i="4" s="1"/>
  <c r="L100" i="4"/>
  <c r="M100" i="4" s="1"/>
  <c r="L101" i="4"/>
  <c r="M101" i="4" s="1"/>
  <c r="L102" i="4"/>
  <c r="M102" i="4" s="1"/>
  <c r="L103" i="4"/>
  <c r="M103" i="4" s="1"/>
  <c r="L104" i="4"/>
  <c r="M104" i="4" s="1"/>
  <c r="L105" i="4"/>
  <c r="M105" i="4" s="1"/>
  <c r="L106" i="4"/>
  <c r="M106" i="4" s="1"/>
  <c r="L107" i="4"/>
  <c r="M107" i="4" s="1"/>
  <c r="L108" i="4"/>
  <c r="M108" i="4" s="1"/>
  <c r="L109" i="4"/>
  <c r="M109" i="4" s="1"/>
  <c r="L110" i="4"/>
  <c r="M110" i="4" s="1"/>
  <c r="L111" i="4"/>
  <c r="M111" i="4" s="1"/>
  <c r="L112" i="4"/>
  <c r="M112" i="4" s="1"/>
  <c r="L113" i="4"/>
  <c r="M113" i="4" s="1"/>
  <c r="L114" i="4"/>
  <c r="M114" i="4" s="1"/>
  <c r="L115" i="4"/>
  <c r="M115" i="4" s="1"/>
  <c r="L116" i="4"/>
  <c r="M116" i="4" s="1"/>
  <c r="L117" i="4"/>
  <c r="M117" i="4" s="1"/>
  <c r="L118" i="4"/>
  <c r="M118" i="4" s="1"/>
  <c r="L119" i="4"/>
  <c r="M119" i="4" s="1"/>
  <c r="L120" i="4"/>
  <c r="M120" i="4" s="1"/>
  <c r="L121" i="4"/>
  <c r="M121" i="4" s="1"/>
  <c r="L122" i="4"/>
  <c r="M122" i="4" s="1"/>
  <c r="L123" i="4"/>
  <c r="M123" i="4" s="1"/>
  <c r="L124" i="4"/>
  <c r="M124" i="4" s="1"/>
  <c r="L125" i="4"/>
  <c r="M125" i="4" s="1"/>
  <c r="L126" i="4"/>
  <c r="M126" i="4" s="1"/>
  <c r="L127" i="4"/>
  <c r="M127" i="4" s="1"/>
  <c r="L128" i="4"/>
  <c r="M128" i="4" s="1"/>
  <c r="L129" i="4"/>
  <c r="M129" i="4" s="1"/>
  <c r="L130" i="4"/>
  <c r="M130" i="4" s="1"/>
  <c r="L131" i="4"/>
  <c r="M131" i="4" s="1"/>
  <c r="L132" i="4"/>
  <c r="M132" i="4" s="1"/>
  <c r="L133" i="4"/>
  <c r="M133" i="4" s="1"/>
  <c r="L134" i="4"/>
  <c r="M134" i="4" s="1"/>
  <c r="L135" i="4"/>
  <c r="M135" i="4" s="1"/>
  <c r="L136" i="4"/>
  <c r="M136" i="4" s="1"/>
  <c r="N136" i="4"/>
  <c r="O136" i="4" s="1"/>
  <c r="L137" i="4"/>
  <c r="M137" i="4" s="1"/>
  <c r="L138" i="4"/>
  <c r="M138" i="4" s="1"/>
  <c r="L139" i="4"/>
  <c r="M139" i="4" s="1"/>
  <c r="L140" i="4"/>
  <c r="M140" i="4" s="1"/>
  <c r="L141" i="4"/>
  <c r="M141" i="4" s="1"/>
  <c r="L142" i="4"/>
  <c r="M142" i="4" s="1"/>
  <c r="L143" i="4"/>
  <c r="M143" i="4" s="1"/>
  <c r="N98" i="4" s="1"/>
  <c r="L144" i="4"/>
  <c r="M144" i="4" s="1"/>
  <c r="L145" i="4"/>
  <c r="M145" i="4" s="1"/>
  <c r="L146" i="4"/>
  <c r="M146" i="4" s="1"/>
  <c r="L147" i="4"/>
  <c r="M147" i="4" s="1"/>
  <c r="L148" i="4"/>
  <c r="M148" i="4" s="1"/>
  <c r="L149" i="4"/>
  <c r="M149" i="4" s="1"/>
  <c r="L150" i="4"/>
  <c r="M150" i="4" s="1"/>
  <c r="L151" i="4"/>
  <c r="M151" i="4" s="1"/>
  <c r="L152" i="4"/>
  <c r="M152" i="4" s="1"/>
  <c r="L153" i="4"/>
  <c r="M153" i="4" s="1"/>
  <c r="L154" i="4"/>
  <c r="M154" i="4" s="1"/>
  <c r="L155" i="4"/>
  <c r="M155" i="4" s="1"/>
  <c r="L156" i="4"/>
  <c r="M156" i="4" s="1"/>
  <c r="L157" i="4"/>
  <c r="M157" i="4" s="1"/>
  <c r="L158" i="4"/>
  <c r="M158" i="4" s="1"/>
  <c r="L159" i="4"/>
  <c r="M159" i="4" s="1"/>
  <c r="L160" i="4"/>
  <c r="M160" i="4" s="1"/>
  <c r="L161" i="4"/>
  <c r="M161" i="4" s="1"/>
  <c r="H2" i="4"/>
  <c r="I2" i="4" s="1"/>
  <c r="L2" i="4"/>
  <c r="M2" i="4" s="1"/>
  <c r="N2" i="4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2" i="4"/>
  <c r="H3" i="1"/>
  <c r="I3" i="1" s="1"/>
  <c r="J3" i="1" s="1"/>
  <c r="K3" i="1" s="1"/>
  <c r="H4" i="1"/>
  <c r="I4" i="1" s="1"/>
  <c r="J4" i="1" s="1"/>
  <c r="K4" i="1" s="1"/>
  <c r="H5" i="1"/>
  <c r="I5" i="1" s="1"/>
  <c r="J5" i="1" s="1"/>
  <c r="K5" i="1" s="1"/>
  <c r="H6" i="1"/>
  <c r="I6" i="1" s="1"/>
  <c r="J6" i="1" s="1"/>
  <c r="K6" i="1" s="1"/>
  <c r="H7" i="1"/>
  <c r="I7" i="1" s="1"/>
  <c r="J7" i="1" s="1"/>
  <c r="K7" i="1" s="1"/>
  <c r="H8" i="1"/>
  <c r="I8" i="1" s="1"/>
  <c r="J8" i="1" s="1"/>
  <c r="K8" i="1" s="1"/>
  <c r="H9" i="1"/>
  <c r="I9" i="1" s="1"/>
  <c r="J9" i="1" s="1"/>
  <c r="K9" i="1" s="1"/>
  <c r="H10" i="1"/>
  <c r="I10" i="1" s="1"/>
  <c r="J10" i="1" s="1"/>
  <c r="K10" i="1"/>
  <c r="H11" i="1"/>
  <c r="I11" i="1" s="1"/>
  <c r="J11" i="1" s="1"/>
  <c r="K11" i="1" s="1"/>
  <c r="H12" i="1"/>
  <c r="I12" i="1" s="1"/>
  <c r="J12" i="1" s="1"/>
  <c r="K12" i="1"/>
  <c r="H13" i="1"/>
  <c r="I13" i="1" s="1"/>
  <c r="J13" i="1" s="1"/>
  <c r="K13" i="1" s="1"/>
  <c r="H14" i="1"/>
  <c r="I14" i="1" s="1"/>
  <c r="J14" i="1" s="1"/>
  <c r="K14" i="1" s="1"/>
  <c r="H15" i="1"/>
  <c r="I15" i="1" s="1"/>
  <c r="J15" i="1" s="1"/>
  <c r="K15" i="1" s="1"/>
  <c r="H16" i="1"/>
  <c r="I16" i="1" s="1"/>
  <c r="J16" i="1" s="1"/>
  <c r="K16" i="1"/>
  <c r="H17" i="1"/>
  <c r="I17" i="1" s="1"/>
  <c r="J17" i="1" s="1"/>
  <c r="K17" i="1" s="1"/>
  <c r="H18" i="1"/>
  <c r="I18" i="1" s="1"/>
  <c r="J18" i="1" s="1"/>
  <c r="K18" i="1"/>
  <c r="H19" i="1"/>
  <c r="I19" i="1" s="1"/>
  <c r="J19" i="1" s="1"/>
  <c r="K19" i="1" s="1"/>
  <c r="H20" i="1"/>
  <c r="I20" i="1" s="1"/>
  <c r="J20" i="1" s="1"/>
  <c r="K20" i="1" s="1"/>
  <c r="H21" i="1"/>
  <c r="I21" i="1" s="1"/>
  <c r="J21" i="1" s="1"/>
  <c r="K21" i="1" s="1"/>
  <c r="H22" i="1"/>
  <c r="I22" i="1" s="1"/>
  <c r="J22" i="1" s="1"/>
  <c r="K22" i="1" s="1"/>
  <c r="H23" i="1"/>
  <c r="I23" i="1" s="1"/>
  <c r="J23" i="1" s="1"/>
  <c r="K23" i="1" s="1"/>
  <c r="H24" i="1"/>
  <c r="I24" i="1" s="1"/>
  <c r="J24" i="1" s="1"/>
  <c r="K24" i="1" s="1"/>
  <c r="H25" i="1"/>
  <c r="I25" i="1" s="1"/>
  <c r="J25" i="1" s="1"/>
  <c r="K25" i="1" s="1"/>
  <c r="H26" i="1"/>
  <c r="I26" i="1" s="1"/>
  <c r="J26" i="1" s="1"/>
  <c r="K26" i="1" s="1"/>
  <c r="H27" i="1"/>
  <c r="I27" i="1" s="1"/>
  <c r="J27" i="1" s="1"/>
  <c r="K27" i="1" s="1"/>
  <c r="H28" i="1"/>
  <c r="I28" i="1" s="1"/>
  <c r="J28" i="1" s="1"/>
  <c r="K28" i="1" s="1"/>
  <c r="H29" i="1"/>
  <c r="I29" i="1" s="1"/>
  <c r="J29" i="1" s="1"/>
  <c r="K29" i="1" s="1"/>
  <c r="H30" i="1"/>
  <c r="I30" i="1" s="1"/>
  <c r="J30" i="1" s="1"/>
  <c r="K30" i="1" s="1"/>
  <c r="H31" i="1"/>
  <c r="I31" i="1" s="1"/>
  <c r="J31" i="1" s="1"/>
  <c r="K31" i="1" s="1"/>
  <c r="H32" i="1"/>
  <c r="I32" i="1" s="1"/>
  <c r="J32" i="1" s="1"/>
  <c r="K32" i="1"/>
  <c r="H33" i="1"/>
  <c r="I33" i="1" s="1"/>
  <c r="J33" i="1" s="1"/>
  <c r="K33" i="1" s="1"/>
  <c r="H34" i="1"/>
  <c r="I34" i="1" s="1"/>
  <c r="J34" i="1" s="1"/>
  <c r="K34" i="1"/>
  <c r="H35" i="1"/>
  <c r="I35" i="1" s="1"/>
  <c r="J35" i="1" s="1"/>
  <c r="K35" i="1" s="1"/>
  <c r="H36" i="1"/>
  <c r="I36" i="1" s="1"/>
  <c r="J36" i="1" s="1"/>
  <c r="K36" i="1" s="1"/>
  <c r="H37" i="1"/>
  <c r="I37" i="1" s="1"/>
  <c r="J37" i="1" s="1"/>
  <c r="K37" i="1" s="1"/>
  <c r="H38" i="1"/>
  <c r="I38" i="1" s="1"/>
  <c r="J38" i="1" s="1"/>
  <c r="K38" i="1" s="1"/>
  <c r="H39" i="1"/>
  <c r="I39" i="1" s="1"/>
  <c r="J39" i="1" s="1"/>
  <c r="K39" i="1" s="1"/>
  <c r="H40" i="1"/>
  <c r="I40" i="1" s="1"/>
  <c r="J40" i="1" s="1"/>
  <c r="K40" i="1" s="1"/>
  <c r="H41" i="1"/>
  <c r="I41" i="1" s="1"/>
  <c r="J41" i="1" s="1"/>
  <c r="K41" i="1" s="1"/>
  <c r="H42" i="1"/>
  <c r="I42" i="1" s="1"/>
  <c r="J42" i="1" s="1"/>
  <c r="K42" i="1" s="1"/>
  <c r="H43" i="1"/>
  <c r="I43" i="1" s="1"/>
  <c r="J43" i="1" s="1"/>
  <c r="K43" i="1" s="1"/>
  <c r="H44" i="1"/>
  <c r="I44" i="1" s="1"/>
  <c r="J44" i="1" s="1"/>
  <c r="K44" i="1" s="1"/>
  <c r="H45" i="1"/>
  <c r="I45" i="1" s="1"/>
  <c r="J45" i="1" s="1"/>
  <c r="K45" i="1" s="1"/>
  <c r="H46" i="1"/>
  <c r="I46" i="1" s="1"/>
  <c r="J46" i="1" s="1"/>
  <c r="K46" i="1" s="1"/>
  <c r="H47" i="1"/>
  <c r="I47" i="1" s="1"/>
  <c r="J47" i="1" s="1"/>
  <c r="K47" i="1" s="1"/>
  <c r="H48" i="1"/>
  <c r="I48" i="1" s="1"/>
  <c r="J48" i="1" s="1"/>
  <c r="K48" i="1"/>
  <c r="H49" i="1"/>
  <c r="I49" i="1" s="1"/>
  <c r="J49" i="1" s="1"/>
  <c r="K49" i="1" s="1"/>
  <c r="H50" i="1"/>
  <c r="I50" i="1" s="1"/>
  <c r="J50" i="1" s="1"/>
  <c r="K50" i="1"/>
  <c r="H51" i="1"/>
  <c r="I51" i="1" s="1"/>
  <c r="J51" i="1" s="1"/>
  <c r="K51" i="1" s="1"/>
  <c r="H52" i="1"/>
  <c r="I52" i="1" s="1"/>
  <c r="J52" i="1" s="1"/>
  <c r="K52" i="1" s="1"/>
  <c r="H53" i="1"/>
  <c r="I53" i="1" s="1"/>
  <c r="J53" i="1" s="1"/>
  <c r="K53" i="1" s="1"/>
  <c r="H54" i="1"/>
  <c r="I54" i="1" s="1"/>
  <c r="J54" i="1" s="1"/>
  <c r="K54" i="1" s="1"/>
  <c r="H55" i="1"/>
  <c r="I55" i="1" s="1"/>
  <c r="J55" i="1" s="1"/>
  <c r="K55" i="1" s="1"/>
  <c r="H56" i="1"/>
  <c r="I56" i="1" s="1"/>
  <c r="J56" i="1" s="1"/>
  <c r="K56" i="1" s="1"/>
  <c r="H57" i="1"/>
  <c r="I57" i="1" s="1"/>
  <c r="J57" i="1" s="1"/>
  <c r="K57" i="1" s="1"/>
  <c r="H58" i="1"/>
  <c r="I58" i="1" s="1"/>
  <c r="J58" i="1" s="1"/>
  <c r="K58" i="1" s="1"/>
  <c r="H59" i="1"/>
  <c r="I59" i="1" s="1"/>
  <c r="J59" i="1" s="1"/>
  <c r="K59" i="1" s="1"/>
  <c r="H60" i="1"/>
  <c r="I60" i="1" s="1"/>
  <c r="J60" i="1"/>
  <c r="K60" i="1" s="1"/>
  <c r="H61" i="1"/>
  <c r="I61" i="1" s="1"/>
  <c r="J61" i="1" s="1"/>
  <c r="K61" i="1" s="1"/>
  <c r="H62" i="1"/>
  <c r="I62" i="1" s="1"/>
  <c r="J62" i="1" s="1"/>
  <c r="K62" i="1" s="1"/>
  <c r="H63" i="1"/>
  <c r="I63" i="1" s="1"/>
  <c r="J63" i="1" s="1"/>
  <c r="K63" i="1" s="1"/>
  <c r="H64" i="1"/>
  <c r="I64" i="1" s="1"/>
  <c r="J64" i="1"/>
  <c r="K64" i="1" s="1"/>
  <c r="H65" i="1"/>
  <c r="I65" i="1" s="1"/>
  <c r="J65" i="1" s="1"/>
  <c r="K65" i="1" s="1"/>
  <c r="H66" i="1"/>
  <c r="I66" i="1" s="1"/>
  <c r="J66" i="1" s="1"/>
  <c r="K66" i="1" s="1"/>
  <c r="H67" i="1"/>
  <c r="I67" i="1" s="1"/>
  <c r="J67" i="1" s="1"/>
  <c r="K67" i="1" s="1"/>
  <c r="H68" i="1"/>
  <c r="I68" i="1" s="1"/>
  <c r="J68" i="1"/>
  <c r="K68" i="1" s="1"/>
  <c r="H69" i="1"/>
  <c r="I69" i="1" s="1"/>
  <c r="J69" i="1" s="1"/>
  <c r="K69" i="1" s="1"/>
  <c r="H70" i="1"/>
  <c r="I70" i="1" s="1"/>
  <c r="J70" i="1" s="1"/>
  <c r="K70" i="1" s="1"/>
  <c r="H71" i="1"/>
  <c r="I71" i="1" s="1"/>
  <c r="J71" i="1" s="1"/>
  <c r="K71" i="1" s="1"/>
  <c r="H72" i="1"/>
  <c r="I72" i="1" s="1"/>
  <c r="J72" i="1"/>
  <c r="K72" i="1" s="1"/>
  <c r="H73" i="1"/>
  <c r="I73" i="1" s="1"/>
  <c r="J73" i="1" s="1"/>
  <c r="K73" i="1" s="1"/>
  <c r="H74" i="1"/>
  <c r="I74" i="1" s="1"/>
  <c r="J74" i="1"/>
  <c r="K74" i="1"/>
  <c r="H75" i="1"/>
  <c r="I75" i="1"/>
  <c r="J75" i="1" s="1"/>
  <c r="K75" i="1" s="1"/>
  <c r="H76" i="1"/>
  <c r="I76" i="1" s="1"/>
  <c r="J76" i="1"/>
  <c r="K76" i="1" s="1"/>
  <c r="H77" i="1"/>
  <c r="I77" i="1"/>
  <c r="J77" i="1" s="1"/>
  <c r="K77" i="1" s="1"/>
  <c r="H78" i="1"/>
  <c r="I78" i="1" s="1"/>
  <c r="J78" i="1" s="1"/>
  <c r="K78" i="1"/>
  <c r="H79" i="1"/>
  <c r="I79" i="1"/>
  <c r="J79" i="1" s="1"/>
  <c r="K79" i="1" s="1"/>
  <c r="H80" i="1"/>
  <c r="I80" i="1" s="1"/>
  <c r="J80" i="1" s="1"/>
  <c r="K80" i="1" s="1"/>
  <c r="H81" i="1"/>
  <c r="I81" i="1" s="1"/>
  <c r="J81" i="1" s="1"/>
  <c r="K81" i="1" s="1"/>
  <c r="H82" i="1"/>
  <c r="I82" i="1" s="1"/>
  <c r="J82" i="1" s="1"/>
  <c r="K82" i="1"/>
  <c r="H83" i="1"/>
  <c r="I83" i="1" s="1"/>
  <c r="J83" i="1" s="1"/>
  <c r="K83" i="1" s="1"/>
  <c r="H84" i="1"/>
  <c r="I84" i="1" s="1"/>
  <c r="J84" i="1"/>
  <c r="K84" i="1" s="1"/>
  <c r="H85" i="1"/>
  <c r="I85" i="1" s="1"/>
  <c r="J85" i="1" s="1"/>
  <c r="K85" i="1" s="1"/>
  <c r="H86" i="1"/>
  <c r="I86" i="1" s="1"/>
  <c r="J86" i="1" s="1"/>
  <c r="K86" i="1" s="1"/>
  <c r="H87" i="1"/>
  <c r="I87" i="1" s="1"/>
  <c r="J87" i="1" s="1"/>
  <c r="K87" i="1" s="1"/>
  <c r="H88" i="1"/>
  <c r="I88" i="1" s="1"/>
  <c r="J88" i="1"/>
  <c r="K88" i="1" s="1"/>
  <c r="H89" i="1"/>
  <c r="I89" i="1" s="1"/>
  <c r="J89" i="1" s="1"/>
  <c r="K89" i="1" s="1"/>
  <c r="H90" i="1"/>
  <c r="I90" i="1" s="1"/>
  <c r="J90" i="1"/>
  <c r="K90" i="1" s="1"/>
  <c r="H91" i="1"/>
  <c r="I91" i="1"/>
  <c r="J91" i="1" s="1"/>
  <c r="K91" i="1" s="1"/>
  <c r="H92" i="1"/>
  <c r="I92" i="1" s="1"/>
  <c r="J92" i="1"/>
  <c r="K92" i="1" s="1"/>
  <c r="H93" i="1"/>
  <c r="I93" i="1"/>
  <c r="J93" i="1" s="1"/>
  <c r="K93" i="1" s="1"/>
  <c r="H94" i="1"/>
  <c r="I94" i="1" s="1"/>
  <c r="J94" i="1" s="1"/>
  <c r="K94" i="1" s="1"/>
  <c r="H95" i="1"/>
  <c r="I95" i="1"/>
  <c r="J95" i="1" s="1"/>
  <c r="K95" i="1" s="1"/>
  <c r="H96" i="1"/>
  <c r="I96" i="1" s="1"/>
  <c r="J96" i="1"/>
  <c r="K96" i="1"/>
  <c r="H97" i="1"/>
  <c r="I97" i="1" s="1"/>
  <c r="J97" i="1" s="1"/>
  <c r="K97" i="1" s="1"/>
  <c r="H98" i="1"/>
  <c r="I98" i="1" s="1"/>
  <c r="J98" i="1" s="1"/>
  <c r="K98" i="1" s="1"/>
  <c r="H99" i="1"/>
  <c r="I99" i="1"/>
  <c r="J99" i="1" s="1"/>
  <c r="K99" i="1" s="1"/>
  <c r="H100" i="1"/>
  <c r="I100" i="1" s="1"/>
  <c r="J100" i="1" s="1"/>
  <c r="K100" i="1" s="1"/>
  <c r="H101" i="1"/>
  <c r="I101" i="1" s="1"/>
  <c r="J101" i="1" s="1"/>
  <c r="K101" i="1" s="1"/>
  <c r="H102" i="1"/>
  <c r="I102" i="1" s="1"/>
  <c r="J102" i="1" s="1"/>
  <c r="K102" i="1" s="1"/>
  <c r="H103" i="1"/>
  <c r="I103" i="1" s="1"/>
  <c r="J103" i="1" s="1"/>
  <c r="K103" i="1" s="1"/>
  <c r="H104" i="1"/>
  <c r="I104" i="1" s="1"/>
  <c r="J104" i="1"/>
  <c r="K104" i="1" s="1"/>
  <c r="H105" i="1"/>
  <c r="I105" i="1" s="1"/>
  <c r="J105" i="1" s="1"/>
  <c r="K105" i="1" s="1"/>
  <c r="H106" i="1"/>
  <c r="I106" i="1" s="1"/>
  <c r="J106" i="1"/>
  <c r="K106" i="1"/>
  <c r="H107" i="1"/>
  <c r="I107" i="1"/>
  <c r="J107" i="1" s="1"/>
  <c r="K107" i="1" s="1"/>
  <c r="H108" i="1"/>
  <c r="I108" i="1" s="1"/>
  <c r="J108" i="1"/>
  <c r="K108" i="1" s="1"/>
  <c r="H109" i="1"/>
  <c r="I109" i="1"/>
  <c r="J109" i="1" s="1"/>
  <c r="K109" i="1" s="1"/>
  <c r="H110" i="1"/>
  <c r="I110" i="1" s="1"/>
  <c r="J110" i="1" s="1"/>
  <c r="K110" i="1"/>
  <c r="H111" i="1"/>
  <c r="I111" i="1"/>
  <c r="J111" i="1" s="1"/>
  <c r="K111" i="1" s="1"/>
  <c r="H112" i="1"/>
  <c r="I112" i="1" s="1"/>
  <c r="J112" i="1"/>
  <c r="K112" i="1"/>
  <c r="H113" i="1"/>
  <c r="I113" i="1" s="1"/>
  <c r="J113" i="1" s="1"/>
  <c r="K113" i="1" s="1"/>
  <c r="H114" i="1"/>
  <c r="I114" i="1" s="1"/>
  <c r="J114" i="1"/>
  <c r="K114" i="1"/>
  <c r="H115" i="1"/>
  <c r="I115" i="1"/>
  <c r="J115" i="1" s="1"/>
  <c r="K115" i="1" s="1"/>
  <c r="H116" i="1"/>
  <c r="I116" i="1" s="1"/>
  <c r="J116" i="1"/>
  <c r="K116" i="1" s="1"/>
  <c r="H117" i="1"/>
  <c r="I117" i="1"/>
  <c r="J117" i="1" s="1"/>
  <c r="K117" i="1" s="1"/>
  <c r="H118" i="1"/>
  <c r="I118" i="1" s="1"/>
  <c r="J118" i="1" s="1"/>
  <c r="K118" i="1" s="1"/>
  <c r="H119" i="1"/>
  <c r="I119" i="1" s="1"/>
  <c r="J119" i="1" s="1"/>
  <c r="K119" i="1" s="1"/>
  <c r="H120" i="1"/>
  <c r="I120" i="1" s="1"/>
  <c r="J120" i="1"/>
  <c r="K120" i="1" s="1"/>
  <c r="H121" i="1"/>
  <c r="I121" i="1" s="1"/>
  <c r="J121" i="1" s="1"/>
  <c r="K121" i="1" s="1"/>
  <c r="H122" i="1"/>
  <c r="I122" i="1" s="1"/>
  <c r="J122" i="1"/>
  <c r="K122" i="1" s="1"/>
  <c r="H123" i="1"/>
  <c r="I123" i="1"/>
  <c r="J123" i="1" s="1"/>
  <c r="K123" i="1" s="1"/>
  <c r="H124" i="1"/>
  <c r="I124" i="1" s="1"/>
  <c r="J124" i="1" s="1"/>
  <c r="K124" i="1" s="1"/>
  <c r="H125" i="1"/>
  <c r="I125" i="1"/>
  <c r="J125" i="1" s="1"/>
  <c r="K125" i="1" s="1"/>
  <c r="H126" i="1"/>
  <c r="I126" i="1" s="1"/>
  <c r="J126" i="1"/>
  <c r="K126" i="1" s="1"/>
  <c r="H127" i="1"/>
  <c r="I127" i="1" s="1"/>
  <c r="J127" i="1" s="1"/>
  <c r="K127" i="1" s="1"/>
  <c r="H128" i="1"/>
  <c r="I128" i="1" s="1"/>
  <c r="J128" i="1"/>
  <c r="K128" i="1"/>
  <c r="H129" i="1"/>
  <c r="I129" i="1"/>
  <c r="J129" i="1" s="1"/>
  <c r="K129" i="1" s="1"/>
  <c r="H130" i="1"/>
  <c r="I130" i="1" s="1"/>
  <c r="J130" i="1"/>
  <c r="K130" i="1" s="1"/>
  <c r="H131" i="1"/>
  <c r="I131" i="1"/>
  <c r="J131" i="1" s="1"/>
  <c r="K131" i="1"/>
  <c r="H132" i="1"/>
  <c r="I132" i="1" s="1"/>
  <c r="J132" i="1"/>
  <c r="K132" i="1" s="1"/>
  <c r="H133" i="1"/>
  <c r="I133" i="1" s="1"/>
  <c r="J133" i="1" s="1"/>
  <c r="K133" i="1" s="1"/>
  <c r="H134" i="1"/>
  <c r="I134" i="1" s="1"/>
  <c r="J134" i="1"/>
  <c r="K134" i="1"/>
  <c r="H135" i="1"/>
  <c r="I135" i="1"/>
  <c r="J135" i="1" s="1"/>
  <c r="K135" i="1" s="1"/>
  <c r="H136" i="1"/>
  <c r="I136" i="1" s="1"/>
  <c r="J136" i="1" s="1"/>
  <c r="K136" i="1" s="1"/>
  <c r="H137" i="1"/>
  <c r="I137" i="1" s="1"/>
  <c r="J137" i="1" s="1"/>
  <c r="K137" i="1" s="1"/>
  <c r="H138" i="1"/>
  <c r="I138" i="1" s="1"/>
  <c r="J138" i="1"/>
  <c r="K138" i="1"/>
  <c r="H139" i="1"/>
  <c r="I139" i="1"/>
  <c r="J139" i="1" s="1"/>
  <c r="K139" i="1"/>
  <c r="H140" i="1"/>
  <c r="I140" i="1" s="1"/>
  <c r="J140" i="1" s="1"/>
  <c r="K140" i="1"/>
  <c r="H141" i="1"/>
  <c r="I141" i="1"/>
  <c r="J141" i="1" s="1"/>
  <c r="K141" i="1" s="1"/>
  <c r="H142" i="1"/>
  <c r="I142" i="1" s="1"/>
  <c r="J142" i="1"/>
  <c r="K142" i="1" s="1"/>
  <c r="H143" i="1"/>
  <c r="I143" i="1" s="1"/>
  <c r="J143" i="1" s="1"/>
  <c r="K143" i="1"/>
  <c r="H144" i="1"/>
  <c r="I144" i="1" s="1"/>
  <c r="J144" i="1" s="1"/>
  <c r="K144" i="1" s="1"/>
  <c r="H145" i="1"/>
  <c r="I145" i="1" s="1"/>
  <c r="J145" i="1" s="1"/>
  <c r="K145" i="1" s="1"/>
  <c r="H146" i="1"/>
  <c r="I146" i="1" s="1"/>
  <c r="J146" i="1" s="1"/>
  <c r="K146" i="1" s="1"/>
  <c r="H147" i="1"/>
  <c r="I147" i="1"/>
  <c r="J147" i="1" s="1"/>
  <c r="K147" i="1"/>
  <c r="H148" i="1"/>
  <c r="I148" i="1" s="1"/>
  <c r="J148" i="1"/>
  <c r="K148" i="1" s="1"/>
  <c r="H149" i="1"/>
  <c r="I149" i="1" s="1"/>
  <c r="J149" i="1" s="1"/>
  <c r="K149" i="1" s="1"/>
  <c r="H150" i="1"/>
  <c r="I150" i="1" s="1"/>
  <c r="J150" i="1"/>
  <c r="K150" i="1"/>
  <c r="H151" i="1"/>
  <c r="I151" i="1"/>
  <c r="J151" i="1" s="1"/>
  <c r="K151" i="1" s="1"/>
  <c r="H152" i="1"/>
  <c r="I152" i="1" s="1"/>
  <c r="J152" i="1" s="1"/>
  <c r="K152" i="1" s="1"/>
  <c r="H153" i="1"/>
  <c r="I153" i="1" s="1"/>
  <c r="J153" i="1" s="1"/>
  <c r="K153" i="1" s="1"/>
  <c r="H154" i="1"/>
  <c r="I154" i="1" s="1"/>
  <c r="J154" i="1"/>
  <c r="K154" i="1" s="1"/>
  <c r="H155" i="1"/>
  <c r="I155" i="1"/>
  <c r="J155" i="1" s="1"/>
  <c r="K155" i="1"/>
  <c r="H156" i="1"/>
  <c r="I156" i="1" s="1"/>
  <c r="J156" i="1" s="1"/>
  <c r="K156" i="1" s="1"/>
  <c r="H157" i="1"/>
  <c r="I157" i="1" s="1"/>
  <c r="J157" i="1" s="1"/>
  <c r="K157" i="1" s="1"/>
  <c r="H158" i="1"/>
  <c r="I158" i="1" s="1"/>
  <c r="J158" i="1" s="1"/>
  <c r="K158" i="1"/>
  <c r="H159" i="1"/>
  <c r="I159" i="1" s="1"/>
  <c r="J159" i="1" s="1"/>
  <c r="K159" i="1" s="1"/>
  <c r="H160" i="1"/>
  <c r="I160" i="1" s="1"/>
  <c r="J160" i="1" s="1"/>
  <c r="K160" i="1" s="1"/>
  <c r="H161" i="1"/>
  <c r="I161" i="1" s="1"/>
  <c r="J161" i="1" s="1"/>
  <c r="K161" i="1" s="1"/>
  <c r="H162" i="1"/>
  <c r="I162" i="1" s="1"/>
  <c r="J162" i="1"/>
  <c r="K162" i="1" s="1"/>
  <c r="H163" i="1"/>
  <c r="I163" i="1"/>
  <c r="J163" i="1" s="1"/>
  <c r="K163" i="1" s="1"/>
  <c r="H164" i="1"/>
  <c r="I164" i="1" s="1"/>
  <c r="J164" i="1"/>
  <c r="K164" i="1"/>
  <c r="H165" i="1"/>
  <c r="I165" i="1" s="1"/>
  <c r="J165" i="1" s="1"/>
  <c r="K165" i="1" s="1"/>
  <c r="H166" i="1"/>
  <c r="I166" i="1" s="1"/>
  <c r="J166" i="1" s="1"/>
  <c r="K166" i="1" s="1"/>
  <c r="H167" i="1"/>
  <c r="I167" i="1"/>
  <c r="J167" i="1" s="1"/>
  <c r="K167" i="1"/>
  <c r="H168" i="1"/>
  <c r="I168" i="1" s="1"/>
  <c r="J168" i="1" s="1"/>
  <c r="K168" i="1" s="1"/>
  <c r="H169" i="1"/>
  <c r="I169" i="1" s="1"/>
  <c r="J169" i="1" s="1"/>
  <c r="K169" i="1" s="1"/>
  <c r="H170" i="1"/>
  <c r="I170" i="1" s="1"/>
  <c r="J170" i="1"/>
  <c r="K170" i="1" s="1"/>
  <c r="H171" i="1"/>
  <c r="I171" i="1"/>
  <c r="J171" i="1" s="1"/>
  <c r="K171" i="1"/>
  <c r="H172" i="1"/>
  <c r="I172" i="1" s="1"/>
  <c r="J172" i="1" s="1"/>
  <c r="K172" i="1" s="1"/>
  <c r="H173" i="1"/>
  <c r="I173" i="1"/>
  <c r="J173" i="1" s="1"/>
  <c r="K173" i="1" s="1"/>
  <c r="H174" i="1"/>
  <c r="I174" i="1"/>
  <c r="J174" i="1" s="1"/>
  <c r="K174" i="1" s="1"/>
  <c r="H175" i="1"/>
  <c r="I175" i="1"/>
  <c r="J175" i="1" s="1"/>
  <c r="K175" i="1" s="1"/>
  <c r="H176" i="1"/>
  <c r="I176" i="1" s="1"/>
  <c r="J176" i="1" s="1"/>
  <c r="K176" i="1" s="1"/>
  <c r="H177" i="1"/>
  <c r="I177" i="1" s="1"/>
  <c r="J177" i="1" s="1"/>
  <c r="K177" i="1" s="1"/>
  <c r="H178" i="1"/>
  <c r="I178" i="1"/>
  <c r="J178" i="1" s="1"/>
  <c r="K178" i="1" s="1"/>
  <c r="H179" i="1"/>
  <c r="I179" i="1"/>
  <c r="J179" i="1" s="1"/>
  <c r="K179" i="1" s="1"/>
  <c r="H180" i="1"/>
  <c r="I180" i="1" s="1"/>
  <c r="J180" i="1" s="1"/>
  <c r="K180" i="1" s="1"/>
  <c r="H181" i="1"/>
  <c r="I181" i="1" s="1"/>
  <c r="J181" i="1" s="1"/>
  <c r="K181" i="1" s="1"/>
  <c r="H182" i="1"/>
  <c r="I182" i="1"/>
  <c r="J182" i="1"/>
  <c r="K182" i="1"/>
  <c r="H183" i="1"/>
  <c r="I183" i="1"/>
  <c r="J183" i="1" s="1"/>
  <c r="K183" i="1" s="1"/>
  <c r="H184" i="1"/>
  <c r="I184" i="1" s="1"/>
  <c r="J184" i="1" s="1"/>
  <c r="K184" i="1" s="1"/>
  <c r="H185" i="1"/>
  <c r="I185" i="1" s="1"/>
  <c r="J185" i="1" s="1"/>
  <c r="K185" i="1"/>
  <c r="H186" i="1"/>
  <c r="I186" i="1" s="1"/>
  <c r="J186" i="1" s="1"/>
  <c r="K186" i="1" s="1"/>
  <c r="H187" i="1"/>
  <c r="I187" i="1"/>
  <c r="J187" i="1" s="1"/>
  <c r="K187" i="1" s="1"/>
  <c r="H188" i="1"/>
  <c r="I188" i="1" s="1"/>
  <c r="J188" i="1" s="1"/>
  <c r="K188" i="1" s="1"/>
  <c r="H189" i="1"/>
  <c r="I189" i="1"/>
  <c r="J189" i="1" s="1"/>
  <c r="K189" i="1"/>
  <c r="H190" i="1"/>
  <c r="I190" i="1"/>
  <c r="J190" i="1" s="1"/>
  <c r="K190" i="1" s="1"/>
  <c r="H191" i="1"/>
  <c r="I191" i="1"/>
  <c r="J191" i="1" s="1"/>
  <c r="K191" i="1" s="1"/>
  <c r="H192" i="1"/>
  <c r="I192" i="1" s="1"/>
  <c r="J192" i="1"/>
  <c r="K192" i="1" s="1"/>
  <c r="H193" i="1"/>
  <c r="I193" i="1" s="1"/>
  <c r="J193" i="1" s="1"/>
  <c r="K193" i="1"/>
  <c r="H194" i="1"/>
  <c r="I194" i="1" s="1"/>
  <c r="J194" i="1" s="1"/>
  <c r="K194" i="1" s="1"/>
  <c r="H195" i="1"/>
  <c r="I195" i="1" s="1"/>
  <c r="J195" i="1" s="1"/>
  <c r="K195" i="1" s="1"/>
  <c r="H196" i="1"/>
  <c r="I196" i="1"/>
  <c r="J196" i="1"/>
  <c r="K196" i="1" s="1"/>
  <c r="H197" i="1"/>
  <c r="I197" i="1" s="1"/>
  <c r="J197" i="1" s="1"/>
  <c r="K197" i="1" s="1"/>
  <c r="H198" i="1"/>
  <c r="I198" i="1"/>
  <c r="J198" i="1"/>
  <c r="K198" i="1" s="1"/>
  <c r="H199" i="1"/>
  <c r="I199" i="1"/>
  <c r="J199" i="1" s="1"/>
  <c r="K199" i="1" s="1"/>
  <c r="H200" i="1"/>
  <c r="I200" i="1" s="1"/>
  <c r="J200" i="1" s="1"/>
  <c r="K200" i="1" s="1"/>
  <c r="H201" i="1"/>
  <c r="I201" i="1" s="1"/>
  <c r="J201" i="1" s="1"/>
  <c r="K201" i="1"/>
  <c r="H202" i="1"/>
  <c r="I202" i="1" s="1"/>
  <c r="J202" i="1" s="1"/>
  <c r="K202" i="1" s="1"/>
  <c r="H203" i="1"/>
  <c r="I203" i="1"/>
  <c r="J203" i="1" s="1"/>
  <c r="K203" i="1" s="1"/>
  <c r="H204" i="1"/>
  <c r="I204" i="1" s="1"/>
  <c r="J204" i="1" s="1"/>
  <c r="K204" i="1" s="1"/>
  <c r="H205" i="1"/>
  <c r="I205" i="1"/>
  <c r="J205" i="1" s="1"/>
  <c r="K205" i="1"/>
  <c r="H206" i="1"/>
  <c r="I206" i="1"/>
  <c r="J206" i="1" s="1"/>
  <c r="K206" i="1" s="1"/>
  <c r="H207" i="1"/>
  <c r="I207" i="1"/>
  <c r="J207" i="1" s="1"/>
  <c r="K207" i="1" s="1"/>
  <c r="H208" i="1"/>
  <c r="I208" i="1" s="1"/>
  <c r="J208" i="1"/>
  <c r="K208" i="1" s="1"/>
  <c r="H209" i="1"/>
  <c r="I209" i="1"/>
  <c r="J209" i="1" s="1"/>
  <c r="K209" i="1"/>
  <c r="H210" i="1"/>
  <c r="I210" i="1"/>
  <c r="J210" i="1" s="1"/>
  <c r="K210" i="1" s="1"/>
  <c r="H211" i="1"/>
  <c r="I211" i="1" s="1"/>
  <c r="J211" i="1" s="1"/>
  <c r="K211" i="1" s="1"/>
  <c r="H212" i="1"/>
  <c r="I212" i="1"/>
  <c r="J212" i="1" s="1"/>
  <c r="K212" i="1" s="1"/>
  <c r="H213" i="1"/>
  <c r="I213" i="1" s="1"/>
  <c r="J213" i="1" s="1"/>
  <c r="K213" i="1" s="1"/>
  <c r="H214" i="1"/>
  <c r="I214" i="1"/>
  <c r="J214" i="1"/>
  <c r="K214" i="1" s="1"/>
  <c r="H215" i="1"/>
  <c r="I215" i="1"/>
  <c r="J215" i="1" s="1"/>
  <c r="K215" i="1" s="1"/>
  <c r="H216" i="1"/>
  <c r="I216" i="1"/>
  <c r="J216" i="1"/>
  <c r="K216" i="1"/>
  <c r="H217" i="1"/>
  <c r="I217" i="1" s="1"/>
  <c r="J217" i="1" s="1"/>
  <c r="K217" i="1" s="1"/>
  <c r="H218" i="1"/>
  <c r="I218" i="1" s="1"/>
  <c r="J218" i="1" s="1"/>
  <c r="K218" i="1"/>
  <c r="H219" i="1"/>
  <c r="I219" i="1" s="1"/>
  <c r="J219" i="1" s="1"/>
  <c r="K219" i="1" s="1"/>
  <c r="H220" i="1"/>
  <c r="I220" i="1" s="1"/>
  <c r="J220" i="1" s="1"/>
  <c r="K220" i="1" s="1"/>
  <c r="H221" i="1"/>
  <c r="I221" i="1"/>
  <c r="J221" i="1" s="1"/>
  <c r="K221" i="1" s="1"/>
  <c r="H222" i="1"/>
  <c r="I222" i="1"/>
  <c r="J222" i="1" s="1"/>
  <c r="K222" i="1" s="1"/>
  <c r="H223" i="1"/>
  <c r="I223" i="1"/>
  <c r="J223" i="1" s="1"/>
  <c r="K223" i="1"/>
  <c r="H224" i="1"/>
  <c r="I224" i="1" s="1"/>
  <c r="J224" i="1"/>
  <c r="K224" i="1" s="1"/>
  <c r="H225" i="1"/>
  <c r="I225" i="1"/>
  <c r="J225" i="1" s="1"/>
  <c r="K225" i="1"/>
  <c r="H226" i="1"/>
  <c r="I226" i="1" s="1"/>
  <c r="J226" i="1" s="1"/>
  <c r="K226" i="1" s="1"/>
  <c r="H227" i="1"/>
  <c r="I227" i="1" s="1"/>
  <c r="J227" i="1" s="1"/>
  <c r="K227" i="1" s="1"/>
  <c r="H228" i="1"/>
  <c r="I228" i="1" s="1"/>
  <c r="J228" i="1" s="1"/>
  <c r="K228" i="1" s="1"/>
  <c r="H229" i="1"/>
  <c r="I229" i="1" s="1"/>
  <c r="J229" i="1" s="1"/>
  <c r="K229" i="1" s="1"/>
  <c r="H230" i="1"/>
  <c r="I230" i="1"/>
  <c r="J230" i="1"/>
  <c r="K230" i="1"/>
  <c r="H231" i="1"/>
  <c r="I231" i="1"/>
  <c r="J231" i="1" s="1"/>
  <c r="K231" i="1" s="1"/>
  <c r="H232" i="1"/>
  <c r="I232" i="1"/>
  <c r="J232" i="1"/>
  <c r="K232" i="1" s="1"/>
  <c r="H233" i="1"/>
  <c r="I233" i="1" s="1"/>
  <c r="J233" i="1" s="1"/>
  <c r="K233" i="1"/>
  <c r="H234" i="1"/>
  <c r="I234" i="1" s="1"/>
  <c r="J234" i="1" s="1"/>
  <c r="K234" i="1" s="1"/>
  <c r="H235" i="1"/>
  <c r="I235" i="1"/>
  <c r="J235" i="1" s="1"/>
  <c r="K235" i="1" s="1"/>
  <c r="H236" i="1"/>
  <c r="I236" i="1" s="1"/>
  <c r="J236" i="1" s="1"/>
  <c r="K236" i="1" s="1"/>
  <c r="H237" i="1"/>
  <c r="I237" i="1"/>
  <c r="J237" i="1" s="1"/>
  <c r="K237" i="1"/>
  <c r="H238" i="1"/>
  <c r="I238" i="1"/>
  <c r="J238" i="1" s="1"/>
  <c r="K238" i="1" s="1"/>
  <c r="H239" i="1"/>
  <c r="I239" i="1"/>
  <c r="J239" i="1" s="1"/>
  <c r="K239" i="1" s="1"/>
  <c r="H240" i="1"/>
  <c r="I240" i="1" s="1"/>
  <c r="J240" i="1"/>
  <c r="K240" i="1" s="1"/>
  <c r="H241" i="1"/>
  <c r="I241" i="1"/>
  <c r="J241" i="1" s="1"/>
  <c r="K241" i="1"/>
  <c r="H242" i="1"/>
  <c r="I242" i="1" s="1"/>
  <c r="J242" i="1" s="1"/>
  <c r="K242" i="1" s="1"/>
  <c r="H243" i="1"/>
  <c r="I243" i="1" s="1"/>
  <c r="J243" i="1" s="1"/>
  <c r="K243" i="1" s="1"/>
  <c r="H244" i="1"/>
  <c r="I244" i="1"/>
  <c r="J244" i="1" s="1"/>
  <c r="K244" i="1" s="1"/>
  <c r="H245" i="1"/>
  <c r="I245" i="1" s="1"/>
  <c r="J245" i="1" s="1"/>
  <c r="K245" i="1" s="1"/>
  <c r="H246" i="1"/>
  <c r="I246" i="1"/>
  <c r="J246" i="1" s="1"/>
  <c r="K246" i="1" s="1"/>
  <c r="H247" i="1"/>
  <c r="I247" i="1"/>
  <c r="J247" i="1" s="1"/>
  <c r="K247" i="1" s="1"/>
  <c r="H248" i="1"/>
  <c r="I248" i="1"/>
  <c r="J248" i="1"/>
  <c r="K248" i="1" s="1"/>
  <c r="H249" i="1"/>
  <c r="I249" i="1" s="1"/>
  <c r="J249" i="1" s="1"/>
  <c r="K249" i="1" s="1"/>
  <c r="H250" i="1"/>
  <c r="I250" i="1" s="1"/>
  <c r="J250" i="1" s="1"/>
  <c r="K250" i="1"/>
  <c r="H251" i="1"/>
  <c r="I251" i="1" s="1"/>
  <c r="J251" i="1" s="1"/>
  <c r="K251" i="1" s="1"/>
  <c r="H252" i="1"/>
  <c r="I252" i="1" s="1"/>
  <c r="J252" i="1" s="1"/>
  <c r="K252" i="1" s="1"/>
  <c r="H253" i="1"/>
  <c r="I253" i="1" s="1"/>
  <c r="J253" i="1" s="1"/>
  <c r="K253" i="1" s="1"/>
  <c r="H254" i="1"/>
  <c r="I254" i="1"/>
  <c r="J254" i="1" s="1"/>
  <c r="K254" i="1" s="1"/>
  <c r="H255" i="1"/>
  <c r="I255" i="1"/>
  <c r="J255" i="1" s="1"/>
  <c r="K255" i="1"/>
  <c r="H256" i="1"/>
  <c r="I256" i="1" s="1"/>
  <c r="J256" i="1" s="1"/>
  <c r="K256" i="1" s="1"/>
  <c r="H257" i="1"/>
  <c r="I257" i="1"/>
  <c r="J257" i="1" s="1"/>
  <c r="K257" i="1"/>
  <c r="H258" i="1"/>
  <c r="I258" i="1" s="1"/>
  <c r="J258" i="1" s="1"/>
  <c r="K258" i="1" s="1"/>
  <c r="H259" i="1"/>
  <c r="I259" i="1" s="1"/>
  <c r="J259" i="1" s="1"/>
  <c r="K259" i="1" s="1"/>
  <c r="H260" i="1"/>
  <c r="I260" i="1"/>
  <c r="J260" i="1"/>
  <c r="K260" i="1" s="1"/>
  <c r="H261" i="1"/>
  <c r="I261" i="1" s="1"/>
  <c r="J261" i="1" s="1"/>
  <c r="K261" i="1" s="1"/>
  <c r="H262" i="1"/>
  <c r="I262" i="1"/>
  <c r="J262" i="1" s="1"/>
  <c r="K262" i="1" s="1"/>
  <c r="H263" i="1"/>
  <c r="I263" i="1"/>
  <c r="J263" i="1" s="1"/>
  <c r="K263" i="1" s="1"/>
  <c r="H264" i="1"/>
  <c r="I264" i="1"/>
  <c r="J264" i="1" s="1"/>
  <c r="K264" i="1" s="1"/>
  <c r="H265" i="1"/>
  <c r="I265" i="1" s="1"/>
  <c r="J265" i="1" s="1"/>
  <c r="K265" i="1" s="1"/>
  <c r="H266" i="1"/>
  <c r="I266" i="1" s="1"/>
  <c r="J266" i="1"/>
  <c r="K266" i="1"/>
  <c r="H267" i="1"/>
  <c r="I267" i="1" s="1"/>
  <c r="J267" i="1" s="1"/>
  <c r="K267" i="1" s="1"/>
  <c r="H268" i="1"/>
  <c r="I268" i="1" s="1"/>
  <c r="J268" i="1" s="1"/>
  <c r="K268" i="1" s="1"/>
  <c r="H269" i="1"/>
  <c r="I269" i="1"/>
  <c r="J269" i="1" s="1"/>
  <c r="K269" i="1"/>
  <c r="H270" i="1"/>
  <c r="I270" i="1"/>
  <c r="J270" i="1"/>
  <c r="K270" i="1" s="1"/>
  <c r="H271" i="1"/>
  <c r="I271" i="1" s="1"/>
  <c r="J271" i="1" s="1"/>
  <c r="K271" i="1" s="1"/>
  <c r="H272" i="1"/>
  <c r="I272" i="1" s="1"/>
  <c r="J272" i="1"/>
  <c r="K272" i="1"/>
  <c r="H273" i="1"/>
  <c r="I273" i="1"/>
  <c r="J273" i="1" s="1"/>
  <c r="K273" i="1" s="1"/>
  <c r="H274" i="1"/>
  <c r="I274" i="1" s="1"/>
  <c r="J274" i="1" s="1"/>
  <c r="K274" i="1" s="1"/>
  <c r="H275" i="1"/>
  <c r="I275" i="1" s="1"/>
  <c r="J275" i="1" s="1"/>
  <c r="K275" i="1" s="1"/>
  <c r="H276" i="1"/>
  <c r="I276" i="1"/>
  <c r="J276" i="1" s="1"/>
  <c r="K276" i="1" s="1"/>
  <c r="H277" i="1"/>
  <c r="I277" i="1" s="1"/>
  <c r="J277" i="1" s="1"/>
  <c r="K277" i="1" s="1"/>
  <c r="H278" i="1"/>
  <c r="I278" i="1"/>
  <c r="J278" i="1" s="1"/>
  <c r="K278" i="1" s="1"/>
  <c r="H279" i="1"/>
  <c r="I279" i="1"/>
  <c r="J279" i="1" s="1"/>
  <c r="K279" i="1" s="1"/>
  <c r="H280" i="1"/>
  <c r="I280" i="1"/>
  <c r="J280" i="1"/>
  <c r="K280" i="1" s="1"/>
  <c r="H281" i="1"/>
  <c r="I281" i="1" s="1"/>
  <c r="J281" i="1" s="1"/>
  <c r="K281" i="1"/>
  <c r="H282" i="1"/>
  <c r="I282" i="1" s="1"/>
  <c r="J282" i="1" s="1"/>
  <c r="K282" i="1" s="1"/>
  <c r="H283" i="1"/>
  <c r="I283" i="1"/>
  <c r="J283" i="1" s="1"/>
  <c r="K283" i="1" s="1"/>
  <c r="H284" i="1"/>
  <c r="I284" i="1" s="1"/>
  <c r="J284" i="1" s="1"/>
  <c r="K284" i="1" s="1"/>
  <c r="H285" i="1"/>
  <c r="I285" i="1" s="1"/>
  <c r="J285" i="1" s="1"/>
  <c r="K285" i="1" s="1"/>
  <c r="H286" i="1"/>
  <c r="I286" i="1"/>
  <c r="J286" i="1" s="1"/>
  <c r="K286" i="1" s="1"/>
  <c r="H287" i="1"/>
  <c r="I287" i="1"/>
  <c r="J287" i="1" s="1"/>
  <c r="K287" i="1" s="1"/>
  <c r="H288" i="1"/>
  <c r="I288" i="1" s="1"/>
  <c r="J288" i="1" s="1"/>
  <c r="K288" i="1" s="1"/>
  <c r="H289" i="1"/>
  <c r="I289" i="1"/>
  <c r="J289" i="1" s="1"/>
  <c r="K289" i="1" s="1"/>
  <c r="H290" i="1"/>
  <c r="I290" i="1" s="1"/>
  <c r="J290" i="1" s="1"/>
  <c r="K290" i="1" s="1"/>
  <c r="H291" i="1"/>
  <c r="I291" i="1" s="1"/>
  <c r="J291" i="1" s="1"/>
  <c r="K291" i="1"/>
  <c r="H292" i="1"/>
  <c r="I292" i="1" s="1"/>
  <c r="J292" i="1" s="1"/>
  <c r="K292" i="1" s="1"/>
  <c r="H293" i="1"/>
  <c r="I293" i="1" s="1"/>
  <c r="J293" i="1" s="1"/>
  <c r="K293" i="1" s="1"/>
  <c r="H294" i="1"/>
  <c r="I294" i="1"/>
  <c r="J294" i="1"/>
  <c r="K294" i="1" s="1"/>
  <c r="H295" i="1"/>
  <c r="I295" i="1" s="1"/>
  <c r="J295" i="1" s="1"/>
  <c r="K295" i="1" s="1"/>
  <c r="H296" i="1"/>
  <c r="I296" i="1" s="1"/>
  <c r="J296" i="1" s="1"/>
  <c r="K296" i="1" s="1"/>
  <c r="H297" i="1"/>
  <c r="I297" i="1"/>
  <c r="J297" i="1" s="1"/>
  <c r="K297" i="1"/>
  <c r="H298" i="1"/>
  <c r="I298" i="1"/>
  <c r="J298" i="1" s="1"/>
  <c r="K298" i="1" s="1"/>
  <c r="H299" i="1"/>
  <c r="I299" i="1" s="1"/>
  <c r="J299" i="1" s="1"/>
  <c r="K299" i="1" s="1"/>
  <c r="H300" i="1"/>
  <c r="I300" i="1" s="1"/>
  <c r="J300" i="1" s="1"/>
  <c r="K300" i="1" s="1"/>
  <c r="H301" i="1"/>
  <c r="I301" i="1" s="1"/>
  <c r="J301" i="1" s="1"/>
  <c r="K301" i="1" s="1"/>
  <c r="H302" i="1"/>
  <c r="I302" i="1"/>
  <c r="J302" i="1"/>
  <c r="K302" i="1" s="1"/>
  <c r="H303" i="1"/>
  <c r="I303" i="1" s="1"/>
  <c r="J303" i="1" s="1"/>
  <c r="K303" i="1" s="1"/>
  <c r="H304" i="1"/>
  <c r="I304" i="1" s="1"/>
  <c r="J304" i="1" s="1"/>
  <c r="K304" i="1" s="1"/>
  <c r="H305" i="1"/>
  <c r="I305" i="1"/>
  <c r="J305" i="1" s="1"/>
  <c r="K305" i="1"/>
  <c r="H306" i="1"/>
  <c r="I306" i="1"/>
  <c r="J306" i="1" s="1"/>
  <c r="K306" i="1" s="1"/>
  <c r="H307" i="1"/>
  <c r="I307" i="1" s="1"/>
  <c r="J307" i="1" s="1"/>
  <c r="K307" i="1" s="1"/>
  <c r="H308" i="1"/>
  <c r="I308" i="1" s="1"/>
  <c r="J308" i="1" s="1"/>
  <c r="K308" i="1" s="1"/>
  <c r="H309" i="1"/>
  <c r="I309" i="1" s="1"/>
  <c r="J309" i="1" s="1"/>
  <c r="K309" i="1" s="1"/>
  <c r="H310" i="1"/>
  <c r="I310" i="1"/>
  <c r="J310" i="1"/>
  <c r="K310" i="1" s="1"/>
  <c r="H311" i="1"/>
  <c r="I311" i="1" s="1"/>
  <c r="J311" i="1" s="1"/>
  <c r="K311" i="1" s="1"/>
  <c r="H312" i="1"/>
  <c r="I312" i="1" s="1"/>
  <c r="J312" i="1" s="1"/>
  <c r="K312" i="1" s="1"/>
  <c r="H313" i="1"/>
  <c r="I313" i="1"/>
  <c r="J313" i="1" s="1"/>
  <c r="K313" i="1"/>
  <c r="H314" i="1"/>
  <c r="I314" i="1"/>
  <c r="J314" i="1" s="1"/>
  <c r="K314" i="1" s="1"/>
  <c r="H315" i="1"/>
  <c r="I315" i="1" s="1"/>
  <c r="J315" i="1" s="1"/>
  <c r="K315" i="1" s="1"/>
  <c r="H316" i="1"/>
  <c r="I316" i="1"/>
  <c r="J316" i="1" s="1"/>
  <c r="K316" i="1" s="1"/>
  <c r="H317" i="1"/>
  <c r="I317" i="1" s="1"/>
  <c r="J317" i="1" s="1"/>
  <c r="K317" i="1" s="1"/>
  <c r="H318" i="1"/>
  <c r="I318" i="1"/>
  <c r="J318" i="1"/>
  <c r="K318" i="1" s="1"/>
  <c r="H319" i="1"/>
  <c r="I319" i="1" s="1"/>
  <c r="J319" i="1" s="1"/>
  <c r="K319" i="1" s="1"/>
  <c r="H320" i="1"/>
  <c r="I320" i="1" s="1"/>
  <c r="J320" i="1" s="1"/>
  <c r="K320" i="1" s="1"/>
  <c r="H321" i="1"/>
  <c r="I321" i="1"/>
  <c r="J321" i="1" s="1"/>
  <c r="K321" i="1"/>
  <c r="H322" i="1"/>
  <c r="I322" i="1"/>
  <c r="J322" i="1" s="1"/>
  <c r="K322" i="1" s="1"/>
  <c r="H323" i="1"/>
  <c r="I323" i="1" s="1"/>
  <c r="J323" i="1" s="1"/>
  <c r="K323" i="1" s="1"/>
  <c r="H324" i="1"/>
  <c r="I324" i="1"/>
  <c r="J324" i="1" s="1"/>
  <c r="K324" i="1" s="1"/>
  <c r="H325" i="1"/>
  <c r="I325" i="1" s="1"/>
  <c r="J325" i="1" s="1"/>
  <c r="K325" i="1" s="1"/>
  <c r="H326" i="1"/>
  <c r="I326" i="1"/>
  <c r="J326" i="1" s="1"/>
  <c r="K326" i="1" s="1"/>
  <c r="H327" i="1"/>
  <c r="I327" i="1"/>
  <c r="J327" i="1" s="1"/>
  <c r="K327" i="1" s="1"/>
  <c r="H328" i="1"/>
  <c r="I328" i="1"/>
  <c r="J328" i="1"/>
  <c r="K328" i="1" s="1"/>
  <c r="H329" i="1"/>
  <c r="I329" i="1" s="1"/>
  <c r="J329" i="1"/>
  <c r="K329" i="1" s="1"/>
  <c r="H330" i="1"/>
  <c r="I330" i="1" s="1"/>
  <c r="J330" i="1" s="1"/>
  <c r="K330" i="1" s="1"/>
  <c r="H331" i="1"/>
  <c r="I331" i="1" s="1"/>
  <c r="J331" i="1" s="1"/>
  <c r="K331" i="1" s="1"/>
  <c r="H332" i="1"/>
  <c r="I332" i="1" s="1"/>
  <c r="J332" i="1" s="1"/>
  <c r="K332" i="1" s="1"/>
  <c r="H333" i="1"/>
  <c r="I333" i="1"/>
  <c r="J333" i="1"/>
  <c r="K333" i="1" s="1"/>
  <c r="H334" i="1"/>
  <c r="I334" i="1" s="1"/>
  <c r="J334" i="1" s="1"/>
  <c r="K334" i="1" s="1"/>
  <c r="H335" i="1"/>
  <c r="I335" i="1"/>
  <c r="J335" i="1"/>
  <c r="K335" i="1"/>
  <c r="H336" i="1"/>
  <c r="I336" i="1"/>
  <c r="J336" i="1" s="1"/>
  <c r="K336" i="1" s="1"/>
  <c r="H337" i="1"/>
  <c r="I337" i="1" s="1"/>
  <c r="J337" i="1" s="1"/>
  <c r="K337" i="1" s="1"/>
  <c r="H338" i="1"/>
  <c r="I338" i="1" s="1"/>
  <c r="J338" i="1" s="1"/>
  <c r="K338" i="1" s="1"/>
  <c r="H339" i="1"/>
  <c r="I339" i="1" s="1"/>
  <c r="J339" i="1" s="1"/>
  <c r="K339" i="1" s="1"/>
  <c r="H340" i="1"/>
  <c r="I340" i="1"/>
  <c r="J340" i="1" s="1"/>
  <c r="K340" i="1" s="1"/>
  <c r="H341" i="1"/>
  <c r="I341" i="1" s="1"/>
  <c r="J341" i="1" s="1"/>
  <c r="K341" i="1" s="1"/>
  <c r="H342" i="1"/>
  <c r="I342" i="1"/>
  <c r="J342" i="1"/>
  <c r="K342" i="1" s="1"/>
  <c r="H343" i="1"/>
  <c r="I343" i="1"/>
  <c r="J343" i="1" s="1"/>
  <c r="K343" i="1" s="1"/>
  <c r="H344" i="1"/>
  <c r="I344" i="1"/>
  <c r="J344" i="1"/>
  <c r="K344" i="1" s="1"/>
  <c r="H345" i="1"/>
  <c r="I345" i="1" s="1"/>
  <c r="J345" i="1" s="1"/>
  <c r="K345" i="1" s="1"/>
  <c r="H346" i="1"/>
  <c r="I346" i="1" s="1"/>
  <c r="J346" i="1" s="1"/>
  <c r="K346" i="1" s="1"/>
  <c r="H347" i="1"/>
  <c r="I347" i="1"/>
  <c r="J347" i="1" s="1"/>
  <c r="K347" i="1" s="1"/>
  <c r="H348" i="1"/>
  <c r="I348" i="1" s="1"/>
  <c r="J348" i="1" s="1"/>
  <c r="K348" i="1" s="1"/>
  <c r="H349" i="1"/>
  <c r="I349" i="1"/>
  <c r="J349" i="1" s="1"/>
  <c r="K349" i="1" s="1"/>
  <c r="H350" i="1"/>
  <c r="I350" i="1" s="1"/>
  <c r="J350" i="1" s="1"/>
  <c r="K350" i="1" s="1"/>
  <c r="H351" i="1"/>
  <c r="I351" i="1"/>
  <c r="J351" i="1"/>
  <c r="K351" i="1"/>
  <c r="H352" i="1"/>
  <c r="I352" i="1"/>
  <c r="J352" i="1" s="1"/>
  <c r="K352" i="1" s="1"/>
  <c r="H353" i="1"/>
  <c r="I353" i="1" s="1"/>
  <c r="J353" i="1" s="1"/>
  <c r="K353" i="1"/>
  <c r="H354" i="1"/>
  <c r="I354" i="1" s="1"/>
  <c r="J354" i="1"/>
  <c r="K354" i="1" s="1"/>
  <c r="H355" i="1"/>
  <c r="I355" i="1" s="1"/>
  <c r="J355" i="1" s="1"/>
  <c r="K355" i="1" s="1"/>
  <c r="H356" i="1"/>
  <c r="I356" i="1"/>
  <c r="J356" i="1" s="1"/>
  <c r="K356" i="1" s="1"/>
  <c r="H357" i="1"/>
  <c r="I357" i="1" s="1"/>
  <c r="J357" i="1" s="1"/>
  <c r="K357" i="1" s="1"/>
  <c r="H358" i="1"/>
  <c r="I358" i="1"/>
  <c r="J358" i="1" s="1"/>
  <c r="K358" i="1" s="1"/>
  <c r="H359" i="1"/>
  <c r="I359" i="1"/>
  <c r="J359" i="1" s="1"/>
  <c r="K359" i="1" s="1"/>
  <c r="H360" i="1"/>
  <c r="I360" i="1"/>
  <c r="J360" i="1"/>
  <c r="K360" i="1" s="1"/>
  <c r="H361" i="1"/>
  <c r="I361" i="1"/>
  <c r="J361" i="1" s="1"/>
  <c r="K361" i="1" s="1"/>
  <c r="H362" i="1"/>
  <c r="I362" i="1"/>
  <c r="J362" i="1"/>
  <c r="K362" i="1"/>
  <c r="H363" i="1"/>
  <c r="I363" i="1"/>
  <c r="J363" i="1" s="1"/>
  <c r="K363" i="1" s="1"/>
  <c r="H364" i="1"/>
  <c r="I364" i="1"/>
  <c r="J364" i="1"/>
  <c r="K364" i="1"/>
  <c r="H365" i="1"/>
  <c r="I365" i="1"/>
  <c r="J365" i="1" s="1"/>
  <c r="K365" i="1" s="1"/>
  <c r="H366" i="1"/>
  <c r="I366" i="1"/>
  <c r="J366" i="1"/>
  <c r="K366" i="1" s="1"/>
  <c r="H367" i="1"/>
  <c r="I367" i="1"/>
  <c r="J367" i="1" s="1"/>
  <c r="K367" i="1" s="1"/>
  <c r="H368" i="1"/>
  <c r="I368" i="1"/>
  <c r="J368" i="1"/>
  <c r="K368" i="1" s="1"/>
  <c r="H369" i="1"/>
  <c r="I369" i="1"/>
  <c r="J369" i="1" s="1"/>
  <c r="K369" i="1" s="1"/>
  <c r="H370" i="1"/>
  <c r="I370" i="1"/>
  <c r="J370" i="1"/>
  <c r="K370" i="1"/>
  <c r="H371" i="1"/>
  <c r="I371" i="1"/>
  <c r="J371" i="1" s="1"/>
  <c r="K371" i="1" s="1"/>
  <c r="H372" i="1"/>
  <c r="I372" i="1"/>
  <c r="J372" i="1"/>
  <c r="K372" i="1"/>
  <c r="H373" i="1"/>
  <c r="I373" i="1"/>
  <c r="J373" i="1" s="1"/>
  <c r="K373" i="1" s="1"/>
  <c r="H374" i="1"/>
  <c r="I374" i="1"/>
  <c r="J374" i="1"/>
  <c r="K374" i="1" s="1"/>
  <c r="H375" i="1"/>
  <c r="I375" i="1"/>
  <c r="J375" i="1" s="1"/>
  <c r="K375" i="1" s="1"/>
  <c r="H376" i="1"/>
  <c r="I376" i="1"/>
  <c r="J376" i="1"/>
  <c r="K376" i="1" s="1"/>
  <c r="H377" i="1"/>
  <c r="I377" i="1"/>
  <c r="J377" i="1" s="1"/>
  <c r="K377" i="1" s="1"/>
  <c r="H378" i="1"/>
  <c r="I378" i="1"/>
  <c r="J378" i="1"/>
  <c r="K378" i="1"/>
  <c r="H379" i="1"/>
  <c r="I379" i="1"/>
  <c r="J379" i="1" s="1"/>
  <c r="K379" i="1" s="1"/>
  <c r="H380" i="1"/>
  <c r="I380" i="1"/>
  <c r="J380" i="1"/>
  <c r="K380" i="1"/>
  <c r="H381" i="1"/>
  <c r="I381" i="1"/>
  <c r="J381" i="1" s="1"/>
  <c r="K381" i="1" s="1"/>
  <c r="H382" i="1"/>
  <c r="I382" i="1"/>
  <c r="J382" i="1"/>
  <c r="K382" i="1" s="1"/>
  <c r="H383" i="1"/>
  <c r="I383" i="1"/>
  <c r="J383" i="1" s="1"/>
  <c r="K383" i="1" s="1"/>
  <c r="H384" i="1"/>
  <c r="I384" i="1"/>
  <c r="J384" i="1"/>
  <c r="K384" i="1" s="1"/>
  <c r="H385" i="1"/>
  <c r="I385" i="1" s="1"/>
  <c r="J385" i="1" s="1"/>
  <c r="K385" i="1" s="1"/>
  <c r="H386" i="1"/>
  <c r="I386" i="1"/>
  <c r="J386" i="1"/>
  <c r="K386" i="1"/>
  <c r="H387" i="1"/>
  <c r="I387" i="1" s="1"/>
  <c r="J387" i="1" s="1"/>
  <c r="K387" i="1" s="1"/>
  <c r="H388" i="1"/>
  <c r="I388" i="1"/>
  <c r="J388" i="1"/>
  <c r="K388" i="1"/>
  <c r="H389" i="1"/>
  <c r="I389" i="1"/>
  <c r="J389" i="1" s="1"/>
  <c r="K389" i="1" s="1"/>
  <c r="H390" i="1"/>
  <c r="I390" i="1"/>
  <c r="J390" i="1"/>
  <c r="K390" i="1" s="1"/>
  <c r="H391" i="1"/>
  <c r="I391" i="1"/>
  <c r="J391" i="1" s="1"/>
  <c r="K391" i="1" s="1"/>
  <c r="H392" i="1"/>
  <c r="I392" i="1"/>
  <c r="J392" i="1"/>
  <c r="K392" i="1" s="1"/>
  <c r="H393" i="1"/>
  <c r="I393" i="1" s="1"/>
  <c r="J393" i="1" s="1"/>
  <c r="K393" i="1" s="1"/>
  <c r="H394" i="1"/>
  <c r="I394" i="1"/>
  <c r="J394" i="1"/>
  <c r="K394" i="1"/>
  <c r="H395" i="1"/>
  <c r="I395" i="1" s="1"/>
  <c r="J395" i="1" s="1"/>
  <c r="K395" i="1" s="1"/>
  <c r="H396" i="1"/>
  <c r="I396" i="1"/>
  <c r="J396" i="1"/>
  <c r="K396" i="1"/>
  <c r="H397" i="1"/>
  <c r="I397" i="1"/>
  <c r="J397" i="1" s="1"/>
  <c r="K397" i="1" s="1"/>
  <c r="H398" i="1"/>
  <c r="I398" i="1"/>
  <c r="J398" i="1"/>
  <c r="K398" i="1" s="1"/>
  <c r="H399" i="1"/>
  <c r="I399" i="1"/>
  <c r="J399" i="1" s="1"/>
  <c r="K399" i="1" s="1"/>
  <c r="H400" i="1"/>
  <c r="I400" i="1"/>
  <c r="J400" i="1"/>
  <c r="K400" i="1" s="1"/>
  <c r="H401" i="1"/>
  <c r="I401" i="1" s="1"/>
  <c r="J401" i="1" s="1"/>
  <c r="K401" i="1" s="1"/>
  <c r="H402" i="1"/>
  <c r="I402" i="1"/>
  <c r="J402" i="1" s="1"/>
  <c r="K402" i="1" s="1"/>
  <c r="H403" i="1"/>
  <c r="I403" i="1" s="1"/>
  <c r="J403" i="1" s="1"/>
  <c r="K403" i="1" s="1"/>
  <c r="H404" i="1"/>
  <c r="I404" i="1"/>
  <c r="J404" i="1"/>
  <c r="K404" i="1"/>
  <c r="H405" i="1"/>
  <c r="I405" i="1"/>
  <c r="J405" i="1" s="1"/>
  <c r="K405" i="1" s="1"/>
  <c r="H406" i="1"/>
  <c r="I406" i="1"/>
  <c r="J406" i="1"/>
  <c r="K406" i="1" s="1"/>
  <c r="H407" i="1"/>
  <c r="I407" i="1"/>
  <c r="J407" i="1" s="1"/>
  <c r="K407" i="1" s="1"/>
  <c r="H408" i="1"/>
  <c r="I408" i="1"/>
  <c r="J408" i="1"/>
  <c r="K408" i="1" s="1"/>
  <c r="H409" i="1"/>
  <c r="I409" i="1" s="1"/>
  <c r="J409" i="1" s="1"/>
  <c r="K409" i="1" s="1"/>
  <c r="H410" i="1"/>
  <c r="I410" i="1"/>
  <c r="J410" i="1" s="1"/>
  <c r="K410" i="1" s="1"/>
  <c r="H411" i="1"/>
  <c r="I411" i="1" s="1"/>
  <c r="J411" i="1" s="1"/>
  <c r="K411" i="1" s="1"/>
  <c r="H412" i="1"/>
  <c r="I412" i="1"/>
  <c r="J412" i="1"/>
  <c r="K412" i="1"/>
  <c r="H413" i="1"/>
  <c r="I413" i="1"/>
  <c r="J413" i="1" s="1"/>
  <c r="K413" i="1" s="1"/>
  <c r="H414" i="1"/>
  <c r="I414" i="1"/>
  <c r="J414" i="1"/>
  <c r="K414" i="1" s="1"/>
  <c r="H415" i="1"/>
  <c r="I415" i="1"/>
  <c r="J415" i="1" s="1"/>
  <c r="K415" i="1" s="1"/>
  <c r="H416" i="1"/>
  <c r="I416" i="1"/>
  <c r="J416" i="1"/>
  <c r="K416" i="1" s="1"/>
  <c r="H417" i="1"/>
  <c r="I417" i="1" s="1"/>
  <c r="J417" i="1" s="1"/>
  <c r="K417" i="1" s="1"/>
  <c r="H418" i="1"/>
  <c r="I418" i="1"/>
  <c r="J418" i="1"/>
  <c r="K418" i="1"/>
  <c r="H419" i="1"/>
  <c r="I419" i="1" s="1"/>
  <c r="J419" i="1" s="1"/>
  <c r="K419" i="1" s="1"/>
  <c r="H420" i="1"/>
  <c r="I420" i="1"/>
  <c r="J420" i="1"/>
  <c r="K420" i="1"/>
  <c r="H421" i="1"/>
  <c r="I421" i="1"/>
  <c r="J421" i="1" s="1"/>
  <c r="K421" i="1" s="1"/>
  <c r="H422" i="1"/>
  <c r="I422" i="1"/>
  <c r="J422" i="1"/>
  <c r="K422" i="1" s="1"/>
  <c r="H423" i="1"/>
  <c r="I423" i="1"/>
  <c r="J423" i="1" s="1"/>
  <c r="K423" i="1" s="1"/>
  <c r="H424" i="1"/>
  <c r="I424" i="1"/>
  <c r="J424" i="1"/>
  <c r="K424" i="1" s="1"/>
  <c r="H425" i="1"/>
  <c r="I425" i="1" s="1"/>
  <c r="J425" i="1" s="1"/>
  <c r="K425" i="1" s="1"/>
  <c r="H426" i="1"/>
  <c r="I426" i="1"/>
  <c r="J426" i="1"/>
  <c r="K426" i="1"/>
  <c r="H427" i="1"/>
  <c r="I427" i="1" s="1"/>
  <c r="J427" i="1" s="1"/>
  <c r="K427" i="1" s="1"/>
  <c r="H428" i="1"/>
  <c r="I428" i="1"/>
  <c r="J428" i="1"/>
  <c r="K428" i="1"/>
  <c r="H429" i="1"/>
  <c r="I429" i="1"/>
  <c r="J429" i="1" s="1"/>
  <c r="K429" i="1" s="1"/>
  <c r="H430" i="1"/>
  <c r="I430" i="1"/>
  <c r="J430" i="1"/>
  <c r="K430" i="1" s="1"/>
  <c r="H431" i="1"/>
  <c r="I431" i="1"/>
  <c r="J431" i="1" s="1"/>
  <c r="K431" i="1" s="1"/>
  <c r="H432" i="1"/>
  <c r="I432" i="1"/>
  <c r="J432" i="1"/>
  <c r="K432" i="1" s="1"/>
  <c r="H433" i="1"/>
  <c r="I433" i="1" s="1"/>
  <c r="J433" i="1" s="1"/>
  <c r="K433" i="1" s="1"/>
  <c r="H434" i="1"/>
  <c r="I434" i="1"/>
  <c r="J434" i="1"/>
  <c r="K434" i="1"/>
  <c r="H435" i="1"/>
  <c r="I435" i="1" s="1"/>
  <c r="J435" i="1" s="1"/>
  <c r="K435" i="1" s="1"/>
  <c r="H436" i="1"/>
  <c r="I436" i="1"/>
  <c r="J436" i="1"/>
  <c r="K436" i="1"/>
  <c r="H437" i="1"/>
  <c r="I437" i="1"/>
  <c r="J437" i="1" s="1"/>
  <c r="K437" i="1" s="1"/>
  <c r="H438" i="1"/>
  <c r="I438" i="1"/>
  <c r="J438" i="1"/>
  <c r="K438" i="1" s="1"/>
  <c r="H439" i="1"/>
  <c r="I439" i="1"/>
  <c r="J439" i="1" s="1"/>
  <c r="K439" i="1" s="1"/>
  <c r="H440" i="1"/>
  <c r="I440" i="1"/>
  <c r="J440" i="1"/>
  <c r="K440" i="1" s="1"/>
  <c r="H441" i="1"/>
  <c r="I441" i="1" s="1"/>
  <c r="J441" i="1" s="1"/>
  <c r="K441" i="1" s="1"/>
  <c r="H442" i="1"/>
  <c r="I442" i="1"/>
  <c r="J442" i="1" s="1"/>
  <c r="K442" i="1" s="1"/>
  <c r="H443" i="1"/>
  <c r="I443" i="1" s="1"/>
  <c r="J443" i="1" s="1"/>
  <c r="K443" i="1" s="1"/>
  <c r="H444" i="1"/>
  <c r="I444" i="1"/>
  <c r="J444" i="1"/>
  <c r="K444" i="1"/>
  <c r="H445" i="1"/>
  <c r="I445" i="1"/>
  <c r="J445" i="1" s="1"/>
  <c r="K445" i="1" s="1"/>
  <c r="H446" i="1"/>
  <c r="I446" i="1"/>
  <c r="J446" i="1"/>
  <c r="K446" i="1" s="1"/>
  <c r="H447" i="1"/>
  <c r="I447" i="1"/>
  <c r="J447" i="1" s="1"/>
  <c r="K447" i="1" s="1"/>
  <c r="H448" i="1"/>
  <c r="I448" i="1"/>
  <c r="J448" i="1"/>
  <c r="K448" i="1" s="1"/>
  <c r="H449" i="1"/>
  <c r="I449" i="1" s="1"/>
  <c r="J449" i="1" s="1"/>
  <c r="K449" i="1" s="1"/>
  <c r="H450" i="1"/>
  <c r="I450" i="1"/>
  <c r="J450" i="1" s="1"/>
  <c r="K450" i="1" s="1"/>
  <c r="H451" i="1"/>
  <c r="I451" i="1" s="1"/>
  <c r="J451" i="1" s="1"/>
  <c r="K451" i="1" s="1"/>
  <c r="H452" i="1"/>
  <c r="I452" i="1"/>
  <c r="J452" i="1"/>
  <c r="K452" i="1"/>
  <c r="H453" i="1"/>
  <c r="I453" i="1"/>
  <c r="J453" i="1" s="1"/>
  <c r="K453" i="1" s="1"/>
  <c r="H454" i="1"/>
  <c r="I454" i="1"/>
  <c r="J454" i="1"/>
  <c r="K454" i="1" s="1"/>
  <c r="H455" i="1"/>
  <c r="I455" i="1"/>
  <c r="J455" i="1" s="1"/>
  <c r="K455" i="1" s="1"/>
  <c r="H456" i="1"/>
  <c r="I456" i="1"/>
  <c r="J456" i="1"/>
  <c r="K456" i="1" s="1"/>
  <c r="H457" i="1"/>
  <c r="I457" i="1" s="1"/>
  <c r="J457" i="1" s="1"/>
  <c r="K457" i="1" s="1"/>
  <c r="H458" i="1"/>
  <c r="I458" i="1"/>
  <c r="J458" i="1" s="1"/>
  <c r="K458" i="1" s="1"/>
  <c r="H459" i="1"/>
  <c r="I459" i="1" s="1"/>
  <c r="J459" i="1" s="1"/>
  <c r="K459" i="1" s="1"/>
  <c r="H460" i="1"/>
  <c r="I460" i="1"/>
  <c r="J460" i="1"/>
  <c r="K460" i="1"/>
  <c r="H461" i="1"/>
  <c r="I461" i="1"/>
  <c r="J461" i="1" s="1"/>
  <c r="K461" i="1" s="1"/>
  <c r="H462" i="1"/>
  <c r="I462" i="1"/>
  <c r="J462" i="1"/>
  <c r="K462" i="1" s="1"/>
  <c r="H463" i="1"/>
  <c r="I463" i="1"/>
  <c r="J463" i="1" s="1"/>
  <c r="K463" i="1" s="1"/>
  <c r="H464" i="1"/>
  <c r="I464" i="1"/>
  <c r="J464" i="1"/>
  <c r="K464" i="1" s="1"/>
  <c r="H465" i="1"/>
  <c r="I465" i="1" s="1"/>
  <c r="J465" i="1" s="1"/>
  <c r="K465" i="1" s="1"/>
  <c r="H466" i="1"/>
  <c r="I466" i="1"/>
  <c r="J466" i="1" s="1"/>
  <c r="K466" i="1" s="1"/>
  <c r="H467" i="1"/>
  <c r="I467" i="1" s="1"/>
  <c r="J467" i="1" s="1"/>
  <c r="K467" i="1" s="1"/>
  <c r="H468" i="1"/>
  <c r="I468" i="1"/>
  <c r="J468" i="1"/>
  <c r="K468" i="1"/>
  <c r="H469" i="1"/>
  <c r="I469" i="1"/>
  <c r="J469" i="1" s="1"/>
  <c r="K469" i="1" s="1"/>
  <c r="H470" i="1"/>
  <c r="I470" i="1"/>
  <c r="J470" i="1"/>
  <c r="K470" i="1" s="1"/>
  <c r="H471" i="1"/>
  <c r="I471" i="1"/>
  <c r="J471" i="1" s="1"/>
  <c r="K471" i="1" s="1"/>
  <c r="H472" i="1"/>
  <c r="I472" i="1"/>
  <c r="J472" i="1" s="1"/>
  <c r="K472" i="1" s="1"/>
  <c r="H473" i="1"/>
  <c r="I473" i="1"/>
  <c r="J473" i="1"/>
  <c r="K473" i="1" s="1"/>
  <c r="H474" i="1"/>
  <c r="I474" i="1"/>
  <c r="J474" i="1"/>
  <c r="K474" i="1" s="1"/>
  <c r="H475" i="1"/>
  <c r="I475" i="1" s="1"/>
  <c r="J475" i="1" s="1"/>
  <c r="K475" i="1" s="1"/>
  <c r="H476" i="1"/>
  <c r="I476" i="1"/>
  <c r="J476" i="1"/>
  <c r="K476" i="1"/>
  <c r="H477" i="1"/>
  <c r="I477" i="1"/>
  <c r="J477" i="1" s="1"/>
  <c r="K477" i="1" s="1"/>
  <c r="H478" i="1"/>
  <c r="I478" i="1"/>
  <c r="J478" i="1" s="1"/>
  <c r="K478" i="1" s="1"/>
  <c r="H479" i="1"/>
  <c r="I479" i="1" s="1"/>
  <c r="J479" i="1" s="1"/>
  <c r="K479" i="1" s="1"/>
  <c r="H480" i="1"/>
  <c r="I480" i="1"/>
  <c r="J480" i="1"/>
  <c r="K480" i="1" s="1"/>
  <c r="H481" i="1"/>
  <c r="I481" i="1"/>
  <c r="J481" i="1" s="1"/>
  <c r="K481" i="1" s="1"/>
  <c r="H482" i="1"/>
  <c r="I482" i="1"/>
  <c r="J482" i="1"/>
  <c r="K482" i="1"/>
  <c r="H483" i="1"/>
  <c r="I483" i="1"/>
  <c r="J483" i="1"/>
  <c r="K483" i="1" s="1"/>
  <c r="H484" i="1"/>
  <c r="I484" i="1"/>
  <c r="J484" i="1" s="1"/>
  <c r="K484" i="1" s="1"/>
  <c r="H485" i="1"/>
  <c r="I485" i="1" s="1"/>
  <c r="J485" i="1" s="1"/>
  <c r="K485" i="1" s="1"/>
  <c r="H486" i="1"/>
  <c r="I486" i="1"/>
  <c r="J486" i="1"/>
  <c r="K486" i="1" s="1"/>
  <c r="H487" i="1"/>
  <c r="I487" i="1"/>
  <c r="J487" i="1" s="1"/>
  <c r="K487" i="1" s="1"/>
  <c r="H488" i="1"/>
  <c r="I488" i="1"/>
  <c r="J488" i="1" s="1"/>
  <c r="K488" i="1" s="1"/>
  <c r="H489" i="1"/>
  <c r="I489" i="1"/>
  <c r="J489" i="1"/>
  <c r="K489" i="1" s="1"/>
  <c r="H490" i="1"/>
  <c r="I490" i="1"/>
  <c r="J490" i="1"/>
  <c r="K490" i="1" s="1"/>
  <c r="H491" i="1"/>
  <c r="I491" i="1" s="1"/>
  <c r="J491" i="1" s="1"/>
  <c r="K491" i="1" s="1"/>
  <c r="H492" i="1"/>
  <c r="I492" i="1"/>
  <c r="J492" i="1"/>
  <c r="K492" i="1"/>
  <c r="H493" i="1"/>
  <c r="I493" i="1"/>
  <c r="J493" i="1" s="1"/>
  <c r="K493" i="1" s="1"/>
  <c r="H494" i="1"/>
  <c r="I494" i="1"/>
  <c r="J494" i="1" s="1"/>
  <c r="K494" i="1" s="1"/>
  <c r="K2" i="1"/>
  <c r="J2" i="1"/>
  <c r="I2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2" i="1"/>
  <c r="J99" i="4" l="1"/>
  <c r="K99" i="4" s="1"/>
  <c r="J70" i="4"/>
  <c r="K70" i="4" s="1"/>
  <c r="J12" i="4"/>
  <c r="K12" i="4" s="1"/>
  <c r="J16" i="4"/>
  <c r="K16" i="4" s="1"/>
  <c r="J65" i="4"/>
  <c r="K65" i="4" s="1"/>
  <c r="J104" i="4"/>
  <c r="K104" i="4" s="1"/>
  <c r="J8" i="4"/>
  <c r="K8" i="4" s="1"/>
  <c r="J114" i="4"/>
  <c r="K114" i="4" s="1"/>
  <c r="R92" i="4"/>
  <c r="S92" i="4" s="1"/>
  <c r="R112" i="4"/>
  <c r="S112" i="4" s="1"/>
  <c r="R80" i="4"/>
  <c r="S80" i="4" s="1"/>
  <c r="R38" i="4"/>
  <c r="S38" i="4" s="1"/>
  <c r="R124" i="4"/>
  <c r="S124" i="4" s="1"/>
  <c r="J151" i="4"/>
  <c r="K151" i="4" s="1"/>
  <c r="J83" i="4"/>
  <c r="K83" i="4" s="1"/>
  <c r="J47" i="4"/>
  <c r="K47" i="4" s="1"/>
  <c r="J19" i="4"/>
  <c r="K19" i="4" s="1"/>
  <c r="J123" i="4"/>
  <c r="K123" i="4" s="1"/>
  <c r="J141" i="4"/>
  <c r="K141" i="4" s="1"/>
  <c r="J107" i="4"/>
  <c r="K107" i="4" s="1"/>
  <c r="J116" i="4"/>
  <c r="K116" i="4" s="1"/>
  <c r="J108" i="4"/>
  <c r="K108" i="4" s="1"/>
  <c r="J32" i="4"/>
  <c r="K32" i="4" s="1"/>
  <c r="J15" i="4"/>
  <c r="K15" i="4" s="1"/>
  <c r="J23" i="4"/>
  <c r="K23" i="4" s="1"/>
  <c r="J129" i="4"/>
  <c r="K129" i="4" s="1"/>
  <c r="J137" i="4"/>
  <c r="K137" i="4" s="1"/>
  <c r="J24" i="4"/>
  <c r="K24" i="4" s="1"/>
  <c r="J103" i="4"/>
  <c r="K103" i="4" s="1"/>
  <c r="J111" i="4"/>
  <c r="K111" i="4" s="1"/>
  <c r="J74" i="4"/>
  <c r="K74" i="4" s="1"/>
  <c r="J97" i="4"/>
  <c r="K97" i="4" s="1"/>
  <c r="J105" i="4"/>
  <c r="K105" i="4" s="1"/>
  <c r="J106" i="4"/>
  <c r="K106" i="4" s="1"/>
  <c r="J133" i="4"/>
  <c r="K133" i="4" s="1"/>
  <c r="J39" i="4"/>
  <c r="K39" i="4" s="1"/>
  <c r="J77" i="4"/>
  <c r="K77" i="4" s="1"/>
  <c r="J88" i="4"/>
  <c r="K88" i="4" s="1"/>
  <c r="J142" i="4"/>
  <c r="K142" i="4" s="1"/>
  <c r="J31" i="4"/>
  <c r="K31" i="4" s="1"/>
  <c r="J127" i="4"/>
  <c r="K127" i="4" s="1"/>
  <c r="J22" i="4"/>
  <c r="K22" i="4" s="1"/>
  <c r="J62" i="4"/>
  <c r="K62" i="4" s="1"/>
  <c r="J79" i="4"/>
  <c r="K79" i="4" s="1"/>
  <c r="J33" i="4"/>
  <c r="K33" i="4" s="1"/>
  <c r="J43" i="4"/>
  <c r="K43" i="4" s="1"/>
  <c r="J64" i="4"/>
  <c r="K64" i="4" s="1"/>
  <c r="J72" i="4"/>
  <c r="K72" i="4" s="1"/>
  <c r="J66" i="4"/>
  <c r="K66" i="4" s="1"/>
  <c r="J121" i="4"/>
  <c r="K121" i="4" s="1"/>
  <c r="J36" i="4"/>
  <c r="K36" i="4" s="1"/>
  <c r="J132" i="4"/>
  <c r="K132" i="4" s="1"/>
  <c r="J140" i="4"/>
  <c r="K140" i="4" s="1"/>
  <c r="J71" i="4"/>
  <c r="K71" i="4" s="1"/>
  <c r="J160" i="4"/>
  <c r="K160" i="4" s="1"/>
  <c r="J161" i="4"/>
  <c r="K161" i="4" s="1"/>
  <c r="J45" i="4"/>
  <c r="K45" i="4" s="1"/>
  <c r="J84" i="4"/>
  <c r="K84" i="4" s="1"/>
  <c r="J155" i="4"/>
  <c r="K155" i="4" s="1"/>
  <c r="J67" i="4"/>
  <c r="K67" i="4" s="1"/>
  <c r="J98" i="4"/>
  <c r="K98" i="4" s="1"/>
  <c r="J21" i="4"/>
  <c r="K21" i="4" s="1"/>
  <c r="J40" i="4"/>
  <c r="K40" i="4" s="1"/>
  <c r="J50" i="4"/>
  <c r="K50" i="4" s="1"/>
  <c r="J78" i="4"/>
  <c r="K78" i="4" s="1"/>
  <c r="J89" i="4"/>
  <c r="K89" i="4" s="1"/>
  <c r="J100" i="4"/>
  <c r="K100" i="4" s="1"/>
  <c r="J143" i="4"/>
  <c r="K143" i="4" s="1"/>
  <c r="J109" i="4"/>
  <c r="K109" i="4" s="1"/>
  <c r="J130" i="4"/>
  <c r="K130" i="4" s="1"/>
  <c r="J96" i="4"/>
  <c r="K96" i="4" s="1"/>
  <c r="J56" i="4"/>
  <c r="K56" i="4" s="1"/>
  <c r="J28" i="4"/>
  <c r="K28" i="4" s="1"/>
  <c r="J48" i="4"/>
  <c r="K48" i="4" s="1"/>
  <c r="J134" i="4"/>
  <c r="K134" i="4" s="1"/>
  <c r="J135" i="4"/>
  <c r="K135" i="4" s="1"/>
  <c r="J118" i="4"/>
  <c r="K118" i="4" s="1"/>
  <c r="J136" i="4"/>
  <c r="K136" i="4" s="1"/>
  <c r="J138" i="4"/>
  <c r="K138" i="4" s="1"/>
  <c r="J55" i="4"/>
  <c r="K55" i="4" s="1"/>
  <c r="J75" i="4"/>
  <c r="K75" i="4" s="1"/>
  <c r="J37" i="4"/>
  <c r="K37" i="4" s="1"/>
  <c r="J149" i="4"/>
  <c r="K149" i="4" s="1"/>
  <c r="J158" i="4"/>
  <c r="K158" i="4" s="1"/>
  <c r="J159" i="4"/>
  <c r="K159" i="4" s="1"/>
  <c r="J128" i="4"/>
  <c r="K128" i="4" s="1"/>
  <c r="J119" i="4"/>
  <c r="K119" i="4" s="1"/>
  <c r="J145" i="4"/>
  <c r="K145" i="4" s="1"/>
  <c r="J44" i="4"/>
  <c r="K44" i="4" s="1"/>
  <c r="J120" i="4"/>
  <c r="K120" i="4" s="1"/>
  <c r="J139" i="4"/>
  <c r="K139" i="4" s="1"/>
  <c r="J147" i="4"/>
  <c r="K147" i="4" s="1"/>
  <c r="J148" i="4"/>
  <c r="K148" i="4" s="1"/>
  <c r="J68" i="4"/>
  <c r="K68" i="4" s="1"/>
  <c r="J76" i="4"/>
  <c r="K76" i="4" s="1"/>
  <c r="J157" i="4"/>
  <c r="K157" i="4" s="1"/>
  <c r="J11" i="4"/>
  <c r="K11" i="4" s="1"/>
  <c r="J90" i="4"/>
  <c r="K90" i="4" s="1"/>
  <c r="J152" i="4"/>
  <c r="K152" i="4" s="1"/>
  <c r="J82" i="4"/>
  <c r="K82" i="4" s="1"/>
  <c r="J94" i="4"/>
  <c r="K94" i="4" s="1"/>
  <c r="J153" i="4"/>
  <c r="K153" i="4" s="1"/>
  <c r="J27" i="4"/>
  <c r="K27" i="4" s="1"/>
  <c r="J85" i="4"/>
  <c r="K85" i="4" s="1"/>
  <c r="J9" i="4"/>
  <c r="K9" i="4" s="1"/>
  <c r="J58" i="4"/>
  <c r="K58" i="4" s="1"/>
  <c r="J20" i="4"/>
  <c r="K20" i="4" s="1"/>
  <c r="J29" i="4"/>
  <c r="K29" i="4" s="1"/>
  <c r="J49" i="4"/>
  <c r="K49" i="4" s="1"/>
  <c r="J60" i="4"/>
  <c r="K60" i="4" s="1"/>
  <c r="J69" i="4"/>
  <c r="K69" i="4" s="1"/>
  <c r="J125" i="4"/>
  <c r="K125" i="4" s="1"/>
  <c r="J3" i="4"/>
  <c r="K3" i="4" s="1"/>
  <c r="J61" i="4"/>
  <c r="K61" i="4" s="1"/>
  <c r="J4" i="4"/>
  <c r="K4" i="4" s="1"/>
  <c r="J52" i="4"/>
  <c r="K52" i="4" s="1"/>
  <c r="J5" i="4"/>
  <c r="K5" i="4" s="1"/>
  <c r="J53" i="4"/>
  <c r="K53" i="4" s="1"/>
  <c r="J6" i="4"/>
  <c r="K6" i="4" s="1"/>
  <c r="J34" i="4"/>
  <c r="K34" i="4" s="1"/>
  <c r="J54" i="4"/>
  <c r="K54" i="4" s="1"/>
  <c r="J154" i="4"/>
  <c r="K154" i="4" s="1"/>
  <c r="J7" i="4"/>
  <c r="K7" i="4" s="1"/>
  <c r="J26" i="4"/>
  <c r="K26" i="4" s="1"/>
  <c r="J35" i="4"/>
  <c r="K35" i="4" s="1"/>
  <c r="J18" i="4"/>
  <c r="K18" i="4" s="1"/>
  <c r="J87" i="4"/>
  <c r="K87" i="4" s="1"/>
  <c r="J115" i="4"/>
  <c r="K115" i="4" s="1"/>
  <c r="J10" i="4"/>
  <c r="K10" i="4" s="1"/>
  <c r="J150" i="4"/>
  <c r="K150" i="4" s="1"/>
  <c r="J101" i="4"/>
  <c r="K101" i="4" s="1"/>
  <c r="J102" i="4"/>
  <c r="K102" i="4" s="1"/>
  <c r="J110" i="4"/>
  <c r="K110" i="4" s="1"/>
  <c r="J95" i="4"/>
  <c r="K95" i="4" s="1"/>
  <c r="J146" i="4"/>
  <c r="K146" i="4" s="1"/>
  <c r="J131" i="4"/>
  <c r="K131" i="4" s="1"/>
  <c r="J156" i="4"/>
  <c r="K156" i="4" s="1"/>
  <c r="J41" i="4"/>
  <c r="K41" i="4" s="1"/>
  <c r="J113" i="4"/>
  <c r="K113" i="4" s="1"/>
  <c r="J122" i="4"/>
  <c r="K122" i="4" s="1"/>
  <c r="J117" i="4"/>
  <c r="K117" i="4" s="1"/>
  <c r="J144" i="4"/>
  <c r="K144" i="4" s="1"/>
  <c r="J73" i="4"/>
  <c r="K73" i="4" s="1"/>
  <c r="J17" i="4"/>
  <c r="K17" i="4" s="1"/>
  <c r="J25" i="4"/>
  <c r="K25" i="4" s="1"/>
  <c r="J2" i="4"/>
  <c r="N146" i="4"/>
  <c r="O146" i="4" s="1"/>
  <c r="N118" i="4"/>
  <c r="O118" i="4" s="1"/>
  <c r="N24" i="4"/>
  <c r="O24" i="4" s="1"/>
  <c r="N76" i="4"/>
  <c r="O76" i="4" s="1"/>
  <c r="N14" i="4"/>
  <c r="O14" i="4" s="1"/>
  <c r="R156" i="4"/>
  <c r="S156" i="4" s="1"/>
  <c r="R104" i="4"/>
  <c r="S104" i="4" s="1"/>
  <c r="R78" i="4"/>
  <c r="S78" i="4" s="1"/>
  <c r="R40" i="4"/>
  <c r="S40" i="4" s="1"/>
  <c r="R77" i="4"/>
  <c r="S77" i="4" s="1"/>
  <c r="R17" i="4"/>
  <c r="S17" i="4" s="1"/>
  <c r="R18" i="4"/>
  <c r="S18" i="4" s="1"/>
  <c r="N139" i="4"/>
  <c r="O139" i="4" s="1"/>
  <c r="N159" i="4"/>
  <c r="O159" i="4" s="1"/>
  <c r="N16" i="4"/>
  <c r="O16" i="4" s="1"/>
  <c r="N108" i="4"/>
  <c r="O108" i="4" s="1"/>
  <c r="N75" i="4"/>
  <c r="O75" i="4" s="1"/>
  <c r="N69" i="4"/>
  <c r="O69" i="4" s="1"/>
  <c r="N93" i="4"/>
  <c r="O93" i="4" s="1"/>
  <c r="N80" i="4"/>
  <c r="O80" i="4" s="1"/>
  <c r="R120" i="4"/>
  <c r="S120" i="4" s="1"/>
  <c r="R99" i="4"/>
  <c r="S99" i="4" s="1"/>
  <c r="R97" i="4"/>
  <c r="S97" i="4" s="1"/>
  <c r="R67" i="4"/>
  <c r="S67" i="4" s="1"/>
  <c r="R32" i="4"/>
  <c r="S32" i="4" s="1"/>
  <c r="R16" i="4"/>
  <c r="S16" i="4" s="1"/>
  <c r="N161" i="4"/>
  <c r="O161" i="4" s="1"/>
  <c r="N133" i="4"/>
  <c r="O133" i="4" s="1"/>
  <c r="N143" i="4"/>
  <c r="O143" i="4" s="1"/>
  <c r="N138" i="4"/>
  <c r="O138" i="4" s="1"/>
  <c r="N71" i="4"/>
  <c r="O71" i="4" s="1"/>
  <c r="N63" i="4"/>
  <c r="O63" i="4" s="1"/>
  <c r="N67" i="4"/>
  <c r="O67" i="4" s="1"/>
  <c r="N60" i="4"/>
  <c r="O60" i="4" s="1"/>
  <c r="R143" i="4"/>
  <c r="S143" i="4" s="1"/>
  <c r="R96" i="4"/>
  <c r="S96" i="4" s="1"/>
  <c r="R85" i="4"/>
  <c r="S85" i="4" s="1"/>
  <c r="R24" i="4"/>
  <c r="S24" i="4" s="1"/>
  <c r="N122" i="4"/>
  <c r="O122" i="4" s="1"/>
  <c r="N141" i="4"/>
  <c r="O141" i="4" s="1"/>
  <c r="N100" i="4"/>
  <c r="O100" i="4" s="1"/>
  <c r="N79" i="4"/>
  <c r="O79" i="4" s="1"/>
  <c r="N96" i="4"/>
  <c r="O96" i="4" s="1"/>
  <c r="N22" i="4"/>
  <c r="O22" i="4" s="1"/>
  <c r="N18" i="4"/>
  <c r="O18" i="4" s="1"/>
  <c r="S84" i="4"/>
  <c r="R89" i="4"/>
  <c r="S89" i="4" s="1"/>
  <c r="R82" i="4"/>
  <c r="S82" i="4" s="1"/>
  <c r="R30" i="4"/>
  <c r="S30" i="4" s="1"/>
  <c r="N89" i="4"/>
  <c r="O89" i="4" s="1"/>
  <c r="N73" i="4"/>
  <c r="O73" i="4" s="1"/>
  <c r="N57" i="4"/>
  <c r="O57" i="4" s="1"/>
  <c r="N28" i="4"/>
  <c r="O28" i="4" s="1"/>
  <c r="N50" i="4"/>
  <c r="O50" i="4" s="1"/>
  <c r="R161" i="4"/>
  <c r="S161" i="4" s="1"/>
  <c r="R76" i="4"/>
  <c r="S76" i="4" s="1"/>
  <c r="R140" i="4"/>
  <c r="S140" i="4" s="1"/>
  <c r="R88" i="4"/>
  <c r="S88" i="4" s="1"/>
  <c r="R74" i="4"/>
  <c r="S74" i="4" s="1"/>
  <c r="R44" i="4"/>
  <c r="S44" i="4" s="1"/>
  <c r="N149" i="4"/>
  <c r="O149" i="4" s="1"/>
  <c r="N144" i="4"/>
  <c r="O144" i="4" s="1"/>
  <c r="N95" i="4"/>
  <c r="O95" i="4" s="1"/>
  <c r="N66" i="4"/>
  <c r="O66" i="4" s="1"/>
  <c r="N106" i="4"/>
  <c r="O106" i="4" s="1"/>
  <c r="N109" i="4"/>
  <c r="O109" i="4" s="1"/>
  <c r="N70" i="4"/>
  <c r="O70" i="4" s="1"/>
  <c r="R153" i="4"/>
  <c r="S153" i="4" s="1"/>
  <c r="R113" i="4"/>
  <c r="S113" i="4" s="1"/>
  <c r="R100" i="4"/>
  <c r="S100" i="4" s="1"/>
  <c r="R42" i="4"/>
  <c r="S42" i="4" s="1"/>
  <c r="R55" i="4"/>
  <c r="S55" i="4" s="1"/>
  <c r="N124" i="4"/>
  <c r="O124" i="4" s="1"/>
  <c r="N64" i="4"/>
  <c r="O64" i="4" s="1"/>
  <c r="R151" i="4"/>
  <c r="S151" i="4" s="1"/>
  <c r="R132" i="4"/>
  <c r="S132" i="4" s="1"/>
  <c r="R81" i="4"/>
  <c r="S81" i="4" s="1"/>
  <c r="R65" i="4"/>
  <c r="S65" i="4" s="1"/>
  <c r="R50" i="4"/>
  <c r="S50" i="4" s="1"/>
  <c r="O98" i="4"/>
  <c r="O74" i="4"/>
  <c r="S83" i="4"/>
  <c r="S144" i="4"/>
  <c r="R2" i="4"/>
  <c r="S2" i="4" s="1"/>
  <c r="S114" i="4"/>
  <c r="R60" i="4"/>
  <c r="S60" i="4" s="1"/>
  <c r="R34" i="4"/>
  <c r="S34" i="4" s="1"/>
  <c r="R20" i="4"/>
  <c r="S20" i="4" s="1"/>
  <c r="R48" i="4"/>
  <c r="S48" i="4" s="1"/>
  <c r="R31" i="4"/>
  <c r="S31" i="4" s="1"/>
  <c r="R33" i="4"/>
  <c r="S33" i="4" s="1"/>
  <c r="R39" i="4"/>
  <c r="S39" i="4" s="1"/>
  <c r="R43" i="4"/>
  <c r="S43" i="4" s="1"/>
  <c r="R155" i="4"/>
  <c r="S155" i="4" s="1"/>
  <c r="R147" i="4"/>
  <c r="S147" i="4" s="1"/>
  <c r="R139" i="4"/>
  <c r="S139" i="4" s="1"/>
  <c r="R135" i="4"/>
  <c r="S135" i="4" s="1"/>
  <c r="R131" i="4"/>
  <c r="S131" i="4" s="1"/>
  <c r="R127" i="4"/>
  <c r="S127" i="4" s="1"/>
  <c r="R123" i="4"/>
  <c r="S123" i="4" s="1"/>
  <c r="R119" i="4"/>
  <c r="S119" i="4" s="1"/>
  <c r="R115" i="4"/>
  <c r="S115" i="4" s="1"/>
  <c r="R111" i="4"/>
  <c r="S111" i="4" s="1"/>
  <c r="R107" i="4"/>
  <c r="S107" i="4" s="1"/>
  <c r="R103" i="4"/>
  <c r="S103" i="4" s="1"/>
  <c r="R95" i="4"/>
  <c r="S95" i="4" s="1"/>
  <c r="R91" i="4"/>
  <c r="S91" i="4" s="1"/>
  <c r="R87" i="4"/>
  <c r="S87" i="4" s="1"/>
  <c r="R79" i="4"/>
  <c r="S79" i="4" s="1"/>
  <c r="R75" i="4"/>
  <c r="S75" i="4" s="1"/>
  <c r="R71" i="4"/>
  <c r="S71" i="4" s="1"/>
  <c r="R63" i="4"/>
  <c r="S63" i="4" s="1"/>
  <c r="R58" i="4"/>
  <c r="S58" i="4" s="1"/>
  <c r="R37" i="4"/>
  <c r="S37" i="4" s="1"/>
  <c r="R26" i="4"/>
  <c r="S26" i="4" s="1"/>
  <c r="R21" i="4"/>
  <c r="S21" i="4" s="1"/>
  <c r="R8" i="4"/>
  <c r="S8" i="4" s="1"/>
  <c r="R12" i="4"/>
  <c r="S12" i="4" s="1"/>
  <c r="R152" i="4"/>
  <c r="S152" i="4" s="1"/>
  <c r="R68" i="4"/>
  <c r="S68" i="4" s="1"/>
  <c r="R22" i="4"/>
  <c r="S22" i="4" s="1"/>
  <c r="R52" i="4"/>
  <c r="S52" i="4" s="1"/>
  <c r="R47" i="4"/>
  <c r="S47" i="4" s="1"/>
  <c r="R36" i="4"/>
  <c r="S36" i="4" s="1"/>
  <c r="R15" i="4"/>
  <c r="S15" i="4" s="1"/>
  <c r="R19" i="4"/>
  <c r="S19" i="4" s="1"/>
  <c r="R23" i="4"/>
  <c r="S23" i="4" s="1"/>
  <c r="R159" i="4"/>
  <c r="S159" i="4" s="1"/>
  <c r="R158" i="4"/>
  <c r="S158" i="4" s="1"/>
  <c r="R154" i="4"/>
  <c r="S154" i="4" s="1"/>
  <c r="R150" i="4"/>
  <c r="S150" i="4" s="1"/>
  <c r="R146" i="4"/>
  <c r="S146" i="4" s="1"/>
  <c r="R142" i="4"/>
  <c r="S142" i="4" s="1"/>
  <c r="R138" i="4"/>
  <c r="S138" i="4" s="1"/>
  <c r="R134" i="4"/>
  <c r="S134" i="4" s="1"/>
  <c r="R130" i="4"/>
  <c r="S130" i="4" s="1"/>
  <c r="R126" i="4"/>
  <c r="S126" i="4" s="1"/>
  <c r="R122" i="4"/>
  <c r="S122" i="4" s="1"/>
  <c r="R118" i="4"/>
  <c r="S118" i="4" s="1"/>
  <c r="R110" i="4"/>
  <c r="S110" i="4" s="1"/>
  <c r="R106" i="4"/>
  <c r="S106" i="4" s="1"/>
  <c r="R102" i="4"/>
  <c r="S102" i="4" s="1"/>
  <c r="R98" i="4"/>
  <c r="S98" i="4" s="1"/>
  <c r="R94" i="4"/>
  <c r="S94" i="4" s="1"/>
  <c r="R90" i="4"/>
  <c r="S90" i="4" s="1"/>
  <c r="R86" i="4"/>
  <c r="S86" i="4" s="1"/>
  <c r="R70" i="4"/>
  <c r="S70" i="4" s="1"/>
  <c r="R66" i="4"/>
  <c r="S66" i="4" s="1"/>
  <c r="R62" i="4"/>
  <c r="S62" i="4" s="1"/>
  <c r="R46" i="4"/>
  <c r="S46" i="4" s="1"/>
  <c r="R41" i="4"/>
  <c r="S41" i="4" s="1"/>
  <c r="R160" i="4"/>
  <c r="S160" i="4" s="1"/>
  <c r="R56" i="4"/>
  <c r="S56" i="4" s="1"/>
  <c r="R51" i="4"/>
  <c r="S51" i="4" s="1"/>
  <c r="R57" i="4"/>
  <c r="S57" i="4" s="1"/>
  <c r="R13" i="4"/>
  <c r="S13" i="4" s="1"/>
  <c r="R25" i="4"/>
  <c r="S25" i="4" s="1"/>
  <c r="R59" i="4"/>
  <c r="S59" i="4" s="1"/>
  <c r="R14" i="4"/>
  <c r="S14" i="4" s="1"/>
  <c r="R54" i="4"/>
  <c r="S54" i="4" s="1"/>
  <c r="R157" i="4"/>
  <c r="S157" i="4" s="1"/>
  <c r="R149" i="4"/>
  <c r="S149" i="4" s="1"/>
  <c r="R145" i="4"/>
  <c r="S145" i="4" s="1"/>
  <c r="R141" i="4"/>
  <c r="S141" i="4" s="1"/>
  <c r="R137" i="4"/>
  <c r="S137" i="4" s="1"/>
  <c r="R133" i="4"/>
  <c r="S133" i="4" s="1"/>
  <c r="R129" i="4"/>
  <c r="S129" i="4" s="1"/>
  <c r="R125" i="4"/>
  <c r="S125" i="4" s="1"/>
  <c r="R121" i="4"/>
  <c r="S121" i="4" s="1"/>
  <c r="R117" i="4"/>
  <c r="S117" i="4" s="1"/>
  <c r="R109" i="4"/>
  <c r="S109" i="4" s="1"/>
  <c r="R105" i="4"/>
  <c r="S105" i="4" s="1"/>
  <c r="R101" i="4"/>
  <c r="S101" i="4" s="1"/>
  <c r="R93" i="4"/>
  <c r="S93" i="4" s="1"/>
  <c r="R73" i="4"/>
  <c r="S73" i="4" s="1"/>
  <c r="R69" i="4"/>
  <c r="S69" i="4" s="1"/>
  <c r="R45" i="4"/>
  <c r="S45" i="4" s="1"/>
  <c r="R28" i="4"/>
  <c r="S28" i="4" s="1"/>
  <c r="R11" i="4"/>
  <c r="S11" i="4" s="1"/>
  <c r="R27" i="4"/>
  <c r="S27" i="4" s="1"/>
  <c r="R35" i="4"/>
  <c r="S35" i="4" s="1"/>
  <c r="R49" i="4"/>
  <c r="S49" i="4" s="1"/>
  <c r="R61" i="4"/>
  <c r="S61" i="4" s="1"/>
  <c r="R3" i="4"/>
  <c r="S3" i="4" s="1"/>
  <c r="R5" i="4"/>
  <c r="S5" i="4" s="1"/>
  <c r="R7" i="4"/>
  <c r="S7" i="4" s="1"/>
  <c r="R9" i="4"/>
  <c r="S9" i="4" s="1"/>
  <c r="R29" i="4"/>
  <c r="S29" i="4" s="1"/>
  <c r="R53" i="4"/>
  <c r="S53" i="4" s="1"/>
  <c r="R4" i="4"/>
  <c r="S4" i="4" s="1"/>
  <c r="R6" i="4"/>
  <c r="S6" i="4" s="1"/>
  <c r="N158" i="4"/>
  <c r="O158" i="4" s="1"/>
  <c r="N142" i="4"/>
  <c r="O142" i="4" s="1"/>
  <c r="N129" i="4"/>
  <c r="O129" i="4" s="1"/>
  <c r="N126" i="4"/>
  <c r="O126" i="4" s="1"/>
  <c r="N110" i="4"/>
  <c r="O110" i="4" s="1"/>
  <c r="N97" i="4"/>
  <c r="O97" i="4" s="1"/>
  <c r="N94" i="4"/>
  <c r="O94" i="4" s="1"/>
  <c r="N81" i="4"/>
  <c r="O81" i="4" s="1"/>
  <c r="N78" i="4"/>
  <c r="O78" i="4" s="1"/>
  <c r="N65" i="4"/>
  <c r="O65" i="4" s="1"/>
  <c r="N62" i="4"/>
  <c r="O62" i="4" s="1"/>
  <c r="N55" i="4"/>
  <c r="O55" i="4" s="1"/>
  <c r="N11" i="4"/>
  <c r="O11" i="4" s="1"/>
  <c r="N27" i="4"/>
  <c r="O27" i="4" s="1"/>
  <c r="N101" i="4"/>
  <c r="O101" i="4" s="1"/>
  <c r="N123" i="4"/>
  <c r="O123" i="4" s="1"/>
  <c r="N107" i="4"/>
  <c r="O107" i="4" s="1"/>
  <c r="N59" i="4"/>
  <c r="O59" i="4" s="1"/>
  <c r="N32" i="4"/>
  <c r="O32" i="4" s="1"/>
  <c r="N145" i="4"/>
  <c r="O145" i="4" s="1"/>
  <c r="N148" i="4"/>
  <c r="O148" i="4" s="1"/>
  <c r="N135" i="4"/>
  <c r="O135" i="4" s="1"/>
  <c r="N132" i="4"/>
  <c r="O132" i="4" s="1"/>
  <c r="N119" i="4"/>
  <c r="O119" i="4" s="1"/>
  <c r="N116" i="4"/>
  <c r="O116" i="4" s="1"/>
  <c r="N103" i="4"/>
  <c r="O103" i="4" s="1"/>
  <c r="N87" i="4"/>
  <c r="O87" i="4" s="1"/>
  <c r="N84" i="4"/>
  <c r="O84" i="4" s="1"/>
  <c r="N68" i="4"/>
  <c r="O68" i="4" s="1"/>
  <c r="N47" i="4"/>
  <c r="O47" i="4" s="1"/>
  <c r="N15" i="4"/>
  <c r="O15" i="4" s="1"/>
  <c r="N19" i="4"/>
  <c r="O19" i="4" s="1"/>
  <c r="N23" i="4"/>
  <c r="O23" i="4" s="1"/>
  <c r="N85" i="4"/>
  <c r="O85" i="4" s="1"/>
  <c r="N88" i="4"/>
  <c r="O88" i="4" s="1"/>
  <c r="N52" i="4"/>
  <c r="O52" i="4" s="1"/>
  <c r="N157" i="4"/>
  <c r="O157" i="4" s="1"/>
  <c r="N154" i="4"/>
  <c r="O154" i="4" s="1"/>
  <c r="N125" i="4"/>
  <c r="O125" i="4" s="1"/>
  <c r="N90" i="4"/>
  <c r="O90" i="4" s="1"/>
  <c r="N77" i="4"/>
  <c r="O77" i="4" s="1"/>
  <c r="N61" i="4"/>
  <c r="O61" i="4" s="1"/>
  <c r="N58" i="4"/>
  <c r="O58" i="4" s="1"/>
  <c r="N10" i="4"/>
  <c r="O10" i="4" s="1"/>
  <c r="N82" i="4"/>
  <c r="O82" i="4" s="1"/>
  <c r="N91" i="4"/>
  <c r="O91" i="4" s="1"/>
  <c r="N44" i="4"/>
  <c r="O44" i="4" s="1"/>
  <c r="N36" i="4"/>
  <c r="O36" i="4" s="1"/>
  <c r="N20" i="4"/>
  <c r="O20" i="4" s="1"/>
  <c r="N160" i="4"/>
  <c r="O160" i="4" s="1"/>
  <c r="N147" i="4"/>
  <c r="O147" i="4" s="1"/>
  <c r="N131" i="4"/>
  <c r="O131" i="4" s="1"/>
  <c r="N128" i="4"/>
  <c r="O128" i="4" s="1"/>
  <c r="N115" i="4"/>
  <c r="O115" i="4" s="1"/>
  <c r="N112" i="4"/>
  <c r="O112" i="4" s="1"/>
  <c r="N99" i="4"/>
  <c r="O99" i="4" s="1"/>
  <c r="N83" i="4"/>
  <c r="O83" i="4" s="1"/>
  <c r="N54" i="4"/>
  <c r="O54" i="4" s="1"/>
  <c r="N46" i="4"/>
  <c r="O46" i="4" s="1"/>
  <c r="N42" i="4"/>
  <c r="O42" i="4" s="1"/>
  <c r="N38" i="4"/>
  <c r="O38" i="4" s="1"/>
  <c r="N34" i="4"/>
  <c r="O34" i="4" s="1"/>
  <c r="N30" i="4"/>
  <c r="O30" i="4" s="1"/>
  <c r="N26" i="4"/>
  <c r="O26" i="4" s="1"/>
  <c r="N152" i="4"/>
  <c r="O152" i="4" s="1"/>
  <c r="N120" i="4"/>
  <c r="O120" i="4" s="1"/>
  <c r="N104" i="4"/>
  <c r="O104" i="4" s="1"/>
  <c r="N72" i="4"/>
  <c r="O72" i="4" s="1"/>
  <c r="N56" i="4"/>
  <c r="O56" i="4" s="1"/>
  <c r="N40" i="4"/>
  <c r="O40" i="4" s="1"/>
  <c r="N153" i="4"/>
  <c r="O153" i="4" s="1"/>
  <c r="N150" i="4"/>
  <c r="O150" i="4" s="1"/>
  <c r="N137" i="4"/>
  <c r="O137" i="4" s="1"/>
  <c r="N134" i="4"/>
  <c r="O134" i="4" s="1"/>
  <c r="N121" i="4"/>
  <c r="O121" i="4" s="1"/>
  <c r="N105" i="4"/>
  <c r="O105" i="4" s="1"/>
  <c r="N102" i="4"/>
  <c r="O102" i="4" s="1"/>
  <c r="N86" i="4"/>
  <c r="O86" i="4" s="1"/>
  <c r="N39" i="4"/>
  <c r="O39" i="4" s="1"/>
  <c r="N43" i="4"/>
  <c r="O43" i="4" s="1"/>
  <c r="N31" i="4"/>
  <c r="O31" i="4" s="1"/>
  <c r="N33" i="4"/>
  <c r="O33" i="4" s="1"/>
  <c r="N156" i="4"/>
  <c r="O156" i="4" s="1"/>
  <c r="N140" i="4"/>
  <c r="O140" i="4" s="1"/>
  <c r="N127" i="4"/>
  <c r="O127" i="4" s="1"/>
  <c r="N111" i="4"/>
  <c r="O111" i="4" s="1"/>
  <c r="N92" i="4"/>
  <c r="O92" i="4" s="1"/>
  <c r="N45" i="4"/>
  <c r="O45" i="4" s="1"/>
  <c r="N41" i="4"/>
  <c r="O41" i="4" s="1"/>
  <c r="N37" i="4"/>
  <c r="O37" i="4" s="1"/>
  <c r="N21" i="4"/>
  <c r="O21" i="4" s="1"/>
  <c r="N17" i="4"/>
  <c r="O17" i="4" s="1"/>
  <c r="N25" i="4"/>
  <c r="O25" i="4" s="1"/>
  <c r="N13" i="4"/>
  <c r="O13" i="4" s="1"/>
  <c r="N51" i="4"/>
  <c r="O51" i="4" s="1"/>
  <c r="O2" i="4"/>
  <c r="N8" i="4"/>
  <c r="O8" i="4" s="1"/>
  <c r="N12" i="4"/>
  <c r="O12" i="4" s="1"/>
  <c r="N53" i="4"/>
  <c r="O53" i="4" s="1"/>
  <c r="N3" i="4"/>
  <c r="O3" i="4" s="1"/>
  <c r="N5" i="4"/>
  <c r="O5" i="4" s="1"/>
  <c r="N7" i="4"/>
  <c r="O7" i="4" s="1"/>
  <c r="N9" i="4"/>
  <c r="O9" i="4" s="1"/>
  <c r="N29" i="4"/>
  <c r="O29" i="4" s="1"/>
  <c r="N35" i="4"/>
  <c r="O35" i="4" s="1"/>
  <c r="N49" i="4"/>
  <c r="O49" i="4" s="1"/>
  <c r="N4" i="4"/>
  <c r="O4" i="4" s="1"/>
  <c r="N6" i="4"/>
  <c r="O6" i="4" s="1"/>
  <c r="J112" i="4"/>
  <c r="K112" i="4" s="1"/>
  <c r="J80" i="4"/>
  <c r="K80" i="4" s="1"/>
  <c r="J63" i="4"/>
  <c r="K63" i="4" s="1"/>
  <c r="J126" i="4"/>
  <c r="K126" i="4" s="1"/>
  <c r="J86" i="4"/>
  <c r="K86" i="4" s="1"/>
  <c r="J46" i="4"/>
  <c r="K46" i="4" s="1"/>
  <c r="J38" i="4"/>
  <c r="K38" i="4" s="1"/>
  <c r="J30" i="4"/>
  <c r="K30" i="4" s="1"/>
  <c r="J14" i="4"/>
  <c r="K14" i="4" s="1"/>
  <c r="J93" i="4"/>
  <c r="K93" i="4" s="1"/>
  <c r="J13" i="4"/>
  <c r="K13" i="4" s="1"/>
  <c r="J124" i="4"/>
  <c r="K124" i="4" s="1"/>
  <c r="J92" i="4"/>
  <c r="K92" i="4" s="1"/>
  <c r="J91" i="4"/>
  <c r="K91" i="4" s="1"/>
  <c r="J59" i="4"/>
  <c r="K59" i="4" s="1"/>
  <c r="J51" i="4"/>
  <c r="K51" i="4" s="1"/>
  <c r="J42" i="4"/>
  <c r="K42" i="4" s="1"/>
  <c r="J81" i="4"/>
  <c r="K81" i="4" s="1"/>
  <c r="J57" i="4"/>
  <c r="K57" i="4" s="1"/>
  <c r="K2" i="4" l="1"/>
</calcChain>
</file>

<file path=xl/sharedStrings.xml><?xml version="1.0" encoding="utf-8"?>
<sst xmlns="http://schemas.openxmlformats.org/spreadsheetml/2006/main" count="4522" uniqueCount="863">
  <si>
    <t>sub_id</t>
  </si>
  <si>
    <t>filename</t>
  </si>
  <si>
    <t>set</t>
  </si>
  <si>
    <t>sub-pp147</t>
  </si>
  <si>
    <t>sub-pp147_task-walkFast_events.tsv</t>
  </si>
  <si>
    <t>train</t>
  </si>
  <si>
    <t>sub-pp147_task-walkPreferred_events.tsv</t>
  </si>
  <si>
    <t>sub-pp147_task-walkSlow_events.tsv</t>
  </si>
  <si>
    <t>sub-pp039</t>
  </si>
  <si>
    <t>sub-pp039_task-walkFast_events.tsv</t>
  </si>
  <si>
    <t>sub-pp039_task-walkPreferred_events.tsv</t>
  </si>
  <si>
    <t>sub-pp039_task-walkSlow_events.tsv</t>
  </si>
  <si>
    <t>sub-pp135</t>
  </si>
  <si>
    <t>sub-pp135_task-walkFast_events.tsv</t>
  </si>
  <si>
    <t>sub-pp135_task-walkPreferred_events.tsv</t>
  </si>
  <si>
    <t>sub-pp135_task-walkSlow_events.tsv</t>
  </si>
  <si>
    <t>sub-pp157</t>
  </si>
  <si>
    <t>sub-pp157_task-walkFast_events.tsv</t>
  </si>
  <si>
    <t>sub-pp157_task-walkPreferred_events.tsv</t>
  </si>
  <si>
    <t>sub-pp157_task-walkSlow_events.tsv</t>
  </si>
  <si>
    <t>sub-pp106</t>
  </si>
  <si>
    <t>sub-pp106_task-walkFast_events.tsv</t>
  </si>
  <si>
    <t>sub-pp106_task-walkPreferred_events.tsv</t>
  </si>
  <si>
    <t>sub-pp106_task-walkSlow_events.tsv</t>
  </si>
  <si>
    <t>sub-pp139</t>
  </si>
  <si>
    <t>sub-pp139_task-walkFast_events.tsv</t>
  </si>
  <si>
    <t>sub-pp139_task-walkPreferred_events.tsv</t>
  </si>
  <si>
    <t>sub-pp139_task-walkSlow_events.tsv</t>
  </si>
  <si>
    <t>sub-pp114</t>
  </si>
  <si>
    <t>sub-pp114_task-walkFast_events.tsv</t>
  </si>
  <si>
    <t>sub-pp114_task-walkPreferred_events.tsv</t>
  </si>
  <si>
    <t>sub-pp114_task-walkSlow_events.tsv</t>
  </si>
  <si>
    <t>sub-pp099</t>
  </si>
  <si>
    <t>sub-pp099_task-walkFast_events.tsv</t>
  </si>
  <si>
    <t>sub-pp099_task-walkPreferred_events.tsv</t>
  </si>
  <si>
    <t>sub-pp099_task-walkSlow_events.tsv</t>
  </si>
  <si>
    <t>sub-pp105</t>
  </si>
  <si>
    <t>sub-pp105_task-walkFast_events.tsv</t>
  </si>
  <si>
    <t>sub-pp105_task-walkPreferred_events.tsv</t>
  </si>
  <si>
    <t>sub-pp105_task-walkSlow_events.tsv</t>
  </si>
  <si>
    <t>sub-pp104</t>
  </si>
  <si>
    <t>sub-pp104_task-walkFast_run-off_events.tsv</t>
  </si>
  <si>
    <t>sub-pp104_task-walkFast_run-on_events.tsv</t>
  </si>
  <si>
    <t>sub-pp104_task-walkPreferred_run-off_events.tsv</t>
  </si>
  <si>
    <t>sub-pp104_task-walkPreferred_run-on_events.tsv</t>
  </si>
  <si>
    <t>sub-pp104_task-walkSlow_run-off_events.tsv</t>
  </si>
  <si>
    <t>sub-pp104_task-walkSlow_run-on_events.tsv</t>
  </si>
  <si>
    <t>sub-pp138</t>
  </si>
  <si>
    <t>sub-pp138_task-walkFast_run-on_events.tsv</t>
  </si>
  <si>
    <t>sub-pp138_task-walkPreferred_run-on_events.tsv</t>
  </si>
  <si>
    <t>sub-pp138_task-walkSlow_run-on_events.tsv</t>
  </si>
  <si>
    <t>sub-pp093</t>
  </si>
  <si>
    <t>sub-pp093_task-walkFast_run-on_events.tsv</t>
  </si>
  <si>
    <t>sub-pp093_task-walkPreferred_run-on_events.tsv</t>
  </si>
  <si>
    <t>sub-pp100</t>
  </si>
  <si>
    <t>sub-pp100_task-walkFast_run-on_events.tsv</t>
  </si>
  <si>
    <t>sub-pp100_task-walkPreferred_run-on_events.tsv</t>
  </si>
  <si>
    <t>sub-pp100_task-walkSlow_run-on_events.tsv</t>
  </si>
  <si>
    <t>sub-pp097</t>
  </si>
  <si>
    <t>sub-pp097_task-walkFast_events.tsv</t>
  </si>
  <si>
    <t>sub-pp097_task-walkPreferred_events.tsv</t>
  </si>
  <si>
    <t>sub-pp097_task-walkSlow_events.tsv</t>
  </si>
  <si>
    <t>sub-pp062</t>
  </si>
  <si>
    <t>sub-pp062_task-walkFast_events.tsv</t>
  </si>
  <si>
    <t>sub-pp062_task-walkPreferred_events.tsv</t>
  </si>
  <si>
    <t>sub-pp062_task-walkSlow_events.tsv</t>
  </si>
  <si>
    <t>sub-pp116</t>
  </si>
  <si>
    <t>sub-pp116_task-walkFast_events.tsv</t>
  </si>
  <si>
    <t>sub-pp116_task-walkPreferred_events.tsv</t>
  </si>
  <si>
    <t>sub-pp116_task-walkSlow_events.tsv</t>
  </si>
  <si>
    <t>sub-pp054</t>
  </si>
  <si>
    <t>sub-pp054_task-walkFast_events.tsv</t>
  </si>
  <si>
    <t>sub-pp054_task-walkPreferred_events.tsv</t>
  </si>
  <si>
    <t>sub-pp054_task-walkSlow_events.tsv</t>
  </si>
  <si>
    <t>sub-pp131</t>
  </si>
  <si>
    <t>sub-pp131_task-walkFast_events.tsv</t>
  </si>
  <si>
    <t>sub-pp131_task-walkPreferred_events.tsv</t>
  </si>
  <si>
    <t>sub-pp131_task-walkSlow_events.tsv</t>
  </si>
  <si>
    <t>sub-pp001</t>
  </si>
  <si>
    <t>sub-pp001_task-walkFast_events.tsv</t>
  </si>
  <si>
    <t>sub-pp001_task-walkPreferred_events.tsv</t>
  </si>
  <si>
    <t>sub-pp001_task-walkSlow_events.tsv</t>
  </si>
  <si>
    <t>sub-pp084</t>
  </si>
  <si>
    <t>sub-pp084_task-walkFast_events.tsv</t>
  </si>
  <si>
    <t>sub-pp084_task-walkPreferred_events.tsv</t>
  </si>
  <si>
    <t>sub-pp084_task-walkSlow_events.tsv</t>
  </si>
  <si>
    <t>sub-pp086</t>
  </si>
  <si>
    <t>sub-pp086_task-walkFast_events.tsv</t>
  </si>
  <si>
    <t>sub-pp086_task-walkPreferred_events.tsv</t>
  </si>
  <si>
    <t>sub-pp086_task-walkSlow_events.tsv</t>
  </si>
  <si>
    <t>sub-pp118</t>
  </si>
  <si>
    <t>sub-pp118_task-walkPreferred_events.tsv</t>
  </si>
  <si>
    <t>sub-pp118_task-walkSlow_events.tsv</t>
  </si>
  <si>
    <t>sub-pp152</t>
  </si>
  <si>
    <t>sub-pp152_task-walkFast_events.tsv</t>
  </si>
  <si>
    <t>sub-pp152_task-walkPreferred_events.tsv</t>
  </si>
  <si>
    <t>sub-pp152_task-walkSlow_events.tsv</t>
  </si>
  <si>
    <t>sub-pp017</t>
  </si>
  <si>
    <t>sub-pp017_task-walkFast_events.tsv</t>
  </si>
  <si>
    <t>sub-pp017_task-walkPreferred_events.tsv</t>
  </si>
  <si>
    <t>sub-pp017_task-walkSlow_events.tsv</t>
  </si>
  <si>
    <t>sub-pp051</t>
  </si>
  <si>
    <t>sub-pp051_task-walkFast_events.tsv</t>
  </si>
  <si>
    <t>sub-pp051_task-walkPreferred_events.tsv</t>
  </si>
  <si>
    <t>sub-pp051_task-walkSlow_events.tsv</t>
  </si>
  <si>
    <t>sub-pp144</t>
  </si>
  <si>
    <t>sub-pp144_task-walkFast_events.tsv</t>
  </si>
  <si>
    <t>sub-pp144_task-walkPreferred_events.tsv</t>
  </si>
  <si>
    <t>sub-pp144_task-walkSlow_events.tsv</t>
  </si>
  <si>
    <t>sub-pp146</t>
  </si>
  <si>
    <t>sub-pp146_task-walkFast_events.tsv</t>
  </si>
  <si>
    <t>sub-pp146_task-walkPreferred_events.tsv</t>
  </si>
  <si>
    <t>sub-pp146_task-walkSlow_events.tsv</t>
  </si>
  <si>
    <t>sub-pp166</t>
  </si>
  <si>
    <t>sub-pp166_task-walkFast_events.tsv</t>
  </si>
  <si>
    <t>sub-pp166_task-walkPreferred_events.tsv</t>
  </si>
  <si>
    <t>sub-pp166_task-walkSlow_events.tsv</t>
  </si>
  <si>
    <t>sub-pp011</t>
  </si>
  <si>
    <t>sub-pp011_task-walkFast_events.tsv</t>
  </si>
  <si>
    <t>sub-pp011_task-walkPreferred_events.tsv</t>
  </si>
  <si>
    <t>sub-pp011_task-walkSlow_events.tsv</t>
  </si>
  <si>
    <t>sub-pp088</t>
  </si>
  <si>
    <t>sub-pp088_task-walkFast_events.tsv</t>
  </si>
  <si>
    <t>sub-pp088_task-walkPreferred_events.tsv</t>
  </si>
  <si>
    <t>sub-pp088_task-walkSlow_events.tsv</t>
  </si>
  <si>
    <t>sub-pp161</t>
  </si>
  <si>
    <t>sub-pp161_task-walkFast_events.tsv</t>
  </si>
  <si>
    <t>sub-pp161_task-walkPreferred_events.tsv</t>
  </si>
  <si>
    <t>sub-pp161_task-walkSlow_events.tsv</t>
  </si>
  <si>
    <t>sub-pp071</t>
  </si>
  <si>
    <t>sub-pp071_task-walkFast_events.tsv</t>
  </si>
  <si>
    <t>sub-pp071_task-walkPreferred_events.tsv</t>
  </si>
  <si>
    <t>sub-pp071_task-walkSlow_events.tsv</t>
  </si>
  <si>
    <t>sub-pp035</t>
  </si>
  <si>
    <t>sub-pp035_task-walkFast_run-off_events.tsv</t>
  </si>
  <si>
    <t>sub-pp035_task-walkPreferred_run-off_events.tsv</t>
  </si>
  <si>
    <t>sub-pp035_task-walkSlow_run-off_events.tsv</t>
  </si>
  <si>
    <t>sub-pp082</t>
  </si>
  <si>
    <t>sub-pp082_task-walkFast_run-off_events.tsv</t>
  </si>
  <si>
    <t>sub-pp082_task-walkFast_run-on_events.tsv</t>
  </si>
  <si>
    <t>sub-pp082_task-walkPreferred_run-off_events.tsv</t>
  </si>
  <si>
    <t>sub-pp082_task-walkPreferred_run-on_events.tsv</t>
  </si>
  <si>
    <t>sub-pp082_task-walkSlow_run-off_events.tsv</t>
  </si>
  <si>
    <t>sub-pp082_task-walkSlow_run-on_events.tsv</t>
  </si>
  <si>
    <t>sub-pp041</t>
  </si>
  <si>
    <t>sub-pp041_task-walkFast_run-off_events.tsv</t>
  </si>
  <si>
    <t>sub-pp041_task-walkPreferred_run-off_events.tsv</t>
  </si>
  <si>
    <t>sub-pp041_task-walkSlow_run-off_events.tsv</t>
  </si>
  <si>
    <t>sub-pp110</t>
  </si>
  <si>
    <t>sub-pp110_task-walkFast_run-on_events.tsv</t>
  </si>
  <si>
    <t>sub-pp110_task-walkPreferred_run-on_events.tsv</t>
  </si>
  <si>
    <t>sub-pp110_task-walkSlow_run-on_events.tsv</t>
  </si>
  <si>
    <t>sub-pp128</t>
  </si>
  <si>
    <t>sub-pp128_task-walkFast_run-on_events.tsv</t>
  </si>
  <si>
    <t>sub-pp128_task-walkPreferred_run-on_events.tsv</t>
  </si>
  <si>
    <t>sub-pp128_task-walkSlow_run-on_events.tsv</t>
  </si>
  <si>
    <t>sub-pp080</t>
  </si>
  <si>
    <t>sub-pp080_task-walkFast_run-on_events.tsv</t>
  </si>
  <si>
    <t>sub-pp080_task-walkPreferred_run-on_events.tsv</t>
  </si>
  <si>
    <t>sub-pp080_task-walkSlow_run-on_events.tsv</t>
  </si>
  <si>
    <t>sub-pp067</t>
  </si>
  <si>
    <t>sub-pp067_task-walkFast_run-on_events.tsv</t>
  </si>
  <si>
    <t>sub-pp067_task-walkPreferred_run-on_events.tsv</t>
  </si>
  <si>
    <t>sub-pp067_task-walkSlow_run-on_events.tsv</t>
  </si>
  <si>
    <t>sub-pp134</t>
  </si>
  <si>
    <t>sub-pp134_task-walkFast_run-on_events.tsv</t>
  </si>
  <si>
    <t>sub-pp134_task-walkPreferred_run-on_events.tsv</t>
  </si>
  <si>
    <t>sub-pp134_task-walkSlow_run-on_events.tsv</t>
  </si>
  <si>
    <t>sub-pp004</t>
  </si>
  <si>
    <t>sub-pp004_task-walkFast_events.tsv</t>
  </si>
  <si>
    <t>sub-pp004_task-walkPreferred_events.tsv</t>
  </si>
  <si>
    <t>sub-pp004_task-walkSlow_events.tsv</t>
  </si>
  <si>
    <t>sub-pp036</t>
  </si>
  <si>
    <t>sub-pp036_task-walkFast_events.tsv</t>
  </si>
  <si>
    <t>sub-pp036_task-walkPreferred_events.tsv</t>
  </si>
  <si>
    <t>sub-pp036_task-walkSlow_events.tsv</t>
  </si>
  <si>
    <t>sub-pp020</t>
  </si>
  <si>
    <t>sub-pp020_task-walkFast_events.tsv</t>
  </si>
  <si>
    <t>sub-pp020_task-walkPreferred_events.tsv</t>
  </si>
  <si>
    <t>sub-pp020_task-walkSlow_events.tsv</t>
  </si>
  <si>
    <t>sub-pp009</t>
  </si>
  <si>
    <t>sub-pp009_task-walkFast_events.tsv</t>
  </si>
  <si>
    <t>sub-pp009_task-walkPreferred_events.tsv</t>
  </si>
  <si>
    <t>sub-pp009_task-walkSlow_events.tsv</t>
  </si>
  <si>
    <t>sub-pp002</t>
  </si>
  <si>
    <t>sub-pp002_task-walkFast_events.tsv</t>
  </si>
  <si>
    <t>sub-pp002_task-walkPreferred_events.tsv</t>
  </si>
  <si>
    <t>sub-pp002_task-walkSlow_events.tsv</t>
  </si>
  <si>
    <t>sub-pp055</t>
  </si>
  <si>
    <t>sub-pp055_task-walkFast_events.tsv</t>
  </si>
  <si>
    <t>sub-pp055_task-walkPreferred_events.tsv</t>
  </si>
  <si>
    <t>sub-pp055_task-walkSlow_events.tsv</t>
  </si>
  <si>
    <t>sub-pp027</t>
  </si>
  <si>
    <t>sub-pp027_task-walkFast_events.tsv</t>
  </si>
  <si>
    <t>sub-pp027_task-walkPreferred_events.tsv</t>
  </si>
  <si>
    <t>sub-pp027_task-walkSlow_events.tsv</t>
  </si>
  <si>
    <t>sub-pp006</t>
  </si>
  <si>
    <t>sub-pp006_task-walkFast_events.tsv</t>
  </si>
  <si>
    <t>sub-pp006_task-walkPreferred_events.tsv</t>
  </si>
  <si>
    <t>sub-pp006_task-walkSlow_events.tsv</t>
  </si>
  <si>
    <t>sub-pp164</t>
  </si>
  <si>
    <t>sub-pp164_task-walkFast_events.tsv</t>
  </si>
  <si>
    <t>sub-pp164_task-walkPreferred_events.tsv</t>
  </si>
  <si>
    <t>sub-pp164_task-walkSlow_events.tsv</t>
  </si>
  <si>
    <t>sub-pp074</t>
  </si>
  <si>
    <t>sub-pp074_task-walkFast_events.tsv</t>
  </si>
  <si>
    <t>sub-pp074_task-walkPreferred_events.tsv</t>
  </si>
  <si>
    <t>sub-pp074_task-walkSlow_events.tsv</t>
  </si>
  <si>
    <t>sub-pp169</t>
  </si>
  <si>
    <t>sub-pp169_task-walkFast_events.tsv</t>
  </si>
  <si>
    <t>sub-pp169_task-walkPreferred_events.tsv</t>
  </si>
  <si>
    <t>sub-pp169_task-walkSlow_events.tsv</t>
  </si>
  <si>
    <t>sub-pp073</t>
  </si>
  <si>
    <t>sub-pp073_task-walkFast_events.tsv</t>
  </si>
  <si>
    <t>sub-pp073_task-walkPreferred_events.tsv</t>
  </si>
  <si>
    <t>sub-pp073_task-walkSlow_events.tsv</t>
  </si>
  <si>
    <t>sub-pp016</t>
  </si>
  <si>
    <t>sub-pp016_task-walkFast_events.tsv</t>
  </si>
  <si>
    <t>sub-pp016_task-walkPreferred_events.tsv</t>
  </si>
  <si>
    <t>sub-pp016_task-walkSlow_events.tsv</t>
  </si>
  <si>
    <t>sub-pp120</t>
  </si>
  <si>
    <t>sub-pp120_task-walkFast_events.tsv</t>
  </si>
  <si>
    <t>sub-pp120_task-walkPreferred_events.tsv</t>
  </si>
  <si>
    <t>sub-pp120_task-walkSlow_events.tsv</t>
  </si>
  <si>
    <t>sub-pp108</t>
  </si>
  <si>
    <t>sub-pp108_task-walkFast_events.tsv</t>
  </si>
  <si>
    <t>sub-pp108_task-walkPreferred_events.tsv</t>
  </si>
  <si>
    <t>sub-pp108_task-walkSlow_events.tsv</t>
  </si>
  <si>
    <t>sub-pp145</t>
  </si>
  <si>
    <t>sub-pp145_task-walkFast_events.tsv</t>
  </si>
  <si>
    <t>sub-pp145_task-walkPreferred_events.tsv</t>
  </si>
  <si>
    <t>sub-pp145_task-walkSlow_events.tsv</t>
  </si>
  <si>
    <t>sub-pp023</t>
  </si>
  <si>
    <t>sub-pp023_task-walkFast_events.tsv</t>
  </si>
  <si>
    <t>sub-pp023_task-walkPreferred_events.tsv</t>
  </si>
  <si>
    <t>sub-pp023_task-walkSlow_events.tsv</t>
  </si>
  <si>
    <t>sub-pp111</t>
  </si>
  <si>
    <t>sub-pp111_task-walkFast_events.tsv</t>
  </si>
  <si>
    <t>sub-pp111_task-walkPreferred_events.tsv</t>
  </si>
  <si>
    <t>sub-pp111_task-walkSlow_events.tsv</t>
  </si>
  <si>
    <t>sub-pp109</t>
  </si>
  <si>
    <t>sub-pp109_task-walkFast_events.tsv</t>
  </si>
  <si>
    <t>sub-pp109_task-walkPreferred_events.tsv</t>
  </si>
  <si>
    <t>sub-pp109_task-walkSlow_events.tsv</t>
  </si>
  <si>
    <t>sub-pp115</t>
  </si>
  <si>
    <t>sub-pp115_task-walkFast_events.tsv</t>
  </si>
  <si>
    <t>sub-pp115_task-walkPreferred_events.tsv</t>
  </si>
  <si>
    <t>sub-pp115_task-walkSlow_events.tsv</t>
  </si>
  <si>
    <t>sub-pp077</t>
  </si>
  <si>
    <t>sub-pp077_task-walkFast_events.tsv</t>
  </si>
  <si>
    <t>sub-pp077_task-walkPreferred_events.tsv</t>
  </si>
  <si>
    <t>sub-pp077_task-walkSlow_events.tsv</t>
  </si>
  <si>
    <t>sub-pp015</t>
  </si>
  <si>
    <t>sub-pp015_task-walkFast_events.tsv</t>
  </si>
  <si>
    <t>sub-pp015_task-walkPreferred_events.tsv</t>
  </si>
  <si>
    <t>sub-pp015_task-walkSlow_events.tsv</t>
  </si>
  <si>
    <t>sub-pp047</t>
  </si>
  <si>
    <t>sub-pp047_task-walkFast_events.tsv</t>
  </si>
  <si>
    <t>val</t>
  </si>
  <si>
    <t>sub-pp047_task-walkPreferred_events.tsv</t>
  </si>
  <si>
    <t>sub-pp047_task-walkSlow_events.tsv</t>
  </si>
  <si>
    <t>sub-pp153</t>
  </si>
  <si>
    <t>sub-pp153_task-walkFast_events.tsv</t>
  </si>
  <si>
    <t>sub-pp153_task-walkPreferred_events.tsv</t>
  </si>
  <si>
    <t>sub-pp153_task-walkSlow_events.tsv</t>
  </si>
  <si>
    <t>sub-pp168</t>
  </si>
  <si>
    <t>sub-pp168_task-walkFast_events.tsv</t>
  </si>
  <si>
    <t>sub-pp168_task-walkPreferred_events.tsv</t>
  </si>
  <si>
    <t>sub-pp168_task-walkSlow_events.tsv</t>
  </si>
  <si>
    <t>sub-pp125</t>
  </si>
  <si>
    <t>sub-pp125_task-walkFast_events.tsv</t>
  </si>
  <si>
    <t>sub-pp125_task-walkPreferred_events.tsv</t>
  </si>
  <si>
    <t>sub-pp125_task-walkSlow_events.tsv</t>
  </si>
  <si>
    <t>sub-pp010</t>
  </si>
  <si>
    <t>sub-pp010_task-walkFast_events.tsv</t>
  </si>
  <si>
    <t>sub-pp010_task-walkPreferred_events.tsv</t>
  </si>
  <si>
    <t>sub-pp010_task-walkSlow_events.tsv</t>
  </si>
  <si>
    <t>sub-pp158</t>
  </si>
  <si>
    <t>sub-pp158_task-walkFast_events.tsv</t>
  </si>
  <si>
    <t>sub-pp158_task-walkPreferred_events.tsv</t>
  </si>
  <si>
    <t>sub-pp158_task-walkSlow_events.tsv</t>
  </si>
  <si>
    <t>sub-pp090</t>
  </si>
  <si>
    <t>sub-pp090_task-walkFast_events.tsv</t>
  </si>
  <si>
    <t>sub-pp090_task-walkPreferred_events.tsv</t>
  </si>
  <si>
    <t>sub-pp090_task-walkSlow_events.tsv</t>
  </si>
  <si>
    <t>sub-pp042</t>
  </si>
  <si>
    <t>sub-pp042_task-walkFast_run-on_events.tsv</t>
  </si>
  <si>
    <t>sub-pp042_task-walkPreferred_run-on_events.tsv</t>
  </si>
  <si>
    <t>sub-pp042_task-walkSlow_run-on_events.tsv</t>
  </si>
  <si>
    <t>sub-pp081</t>
  </si>
  <si>
    <t>sub-pp081_task-walkPreferred_run-on_events.tsv</t>
  </si>
  <si>
    <t>sub-pp081_task-walkSlow_run-on_events.tsv</t>
  </si>
  <si>
    <t>sub-pp151</t>
  </si>
  <si>
    <t>sub-pp151_task-walkFast_events.tsv</t>
  </si>
  <si>
    <t>sub-pp151_task-walkPreferred_events.tsv</t>
  </si>
  <si>
    <t>sub-pp151_task-walkSlow_events.tsv</t>
  </si>
  <si>
    <t>sub-pp021</t>
  </si>
  <si>
    <t>sub-pp021_task-walkFast_run-on_events.tsv</t>
  </si>
  <si>
    <t>sub-pp021_task-walkPreferred_run-on_events.tsv</t>
  </si>
  <si>
    <t>sub-pp021_task-walkSlow_run-on_events.tsv</t>
  </si>
  <si>
    <t>sub-pp133</t>
  </si>
  <si>
    <t>sub-pp133_task-walkFast_events.tsv</t>
  </si>
  <si>
    <t>sub-pp133_task-walkPreferred_events.tsv</t>
  </si>
  <si>
    <t>sub-pp133_task-walkSlow_events.tsv</t>
  </si>
  <si>
    <t>sub-pp083</t>
  </si>
  <si>
    <t>sub-pp083_task-walkFast_events.tsv</t>
  </si>
  <si>
    <t>sub-pp083_task-walkPreferred_events.tsv</t>
  </si>
  <si>
    <t>sub-pp083_task-walkSlow_events.tsv</t>
  </si>
  <si>
    <t>sub-pp026</t>
  </si>
  <si>
    <t>sub-pp026_task-walkFast_events.tsv</t>
  </si>
  <si>
    <t>sub-pp026_task-walkPreferred_events.tsv</t>
  </si>
  <si>
    <t>sub-pp026_task-walkSlow_events.tsv</t>
  </si>
  <si>
    <t>sub-pp060</t>
  </si>
  <si>
    <t>sub-pp060_task-walkFast_events.tsv</t>
  </si>
  <si>
    <t>sub-pp060_task-walkPreferred_events.tsv</t>
  </si>
  <si>
    <t>sub-pp060_task-walkSlow_events.tsv</t>
  </si>
  <si>
    <t>sub-pp049</t>
  </si>
  <si>
    <t>sub-pp049_task-walkFast_events.tsv</t>
  </si>
  <si>
    <t>sub-pp049_task-walkPreferred_events.tsv</t>
  </si>
  <si>
    <t>sub-pp049_task-walkSlow_events.tsv</t>
  </si>
  <si>
    <t>sub-pp096</t>
  </si>
  <si>
    <t>sub-pp096_task-walkFast_events.tsv</t>
  </si>
  <si>
    <t>sub-pp096_task-walkPreferred_events.tsv</t>
  </si>
  <si>
    <t>sub-pp096_task-walkSlow_events.tsv</t>
  </si>
  <si>
    <t>sub-pp095</t>
  </si>
  <si>
    <t>sub-pp095_task-walkFast_events.tsv</t>
  </si>
  <si>
    <t>sub-pp095_task-walkPreferred_events.tsv</t>
  </si>
  <si>
    <t>sub-pp095_task-walkSlow_events.tsv</t>
  </si>
  <si>
    <t>sub-pp159</t>
  </si>
  <si>
    <t>sub-pp159_task-walkFast_events.tsv</t>
  </si>
  <si>
    <t>sub-pp159_task-walkPreferred_events.tsv</t>
  </si>
  <si>
    <t>sub-pp159_task-walkSlow_events.tsv</t>
  </si>
  <si>
    <t>sub-pp129</t>
  </si>
  <si>
    <t>sub-pp129_task-walkFast_events.tsv</t>
  </si>
  <si>
    <t>sub-pp129_task-walkPreferred_events.tsv</t>
  </si>
  <si>
    <t>sub-pp129_task-walkSlow_events.tsv</t>
  </si>
  <si>
    <t>sub-pp076</t>
  </si>
  <si>
    <t>sub-pp076_task-walkFast_events.tsv</t>
  </si>
  <si>
    <t>sub-pp076_task-walkPreferred_events.tsv</t>
  </si>
  <si>
    <t>sub-pp076_task-walkSlow_events.tsv</t>
  </si>
  <si>
    <t>sub-pp142</t>
  </si>
  <si>
    <t>sub-pp142_task-walkFast_events.tsv</t>
  </si>
  <si>
    <t>sub-pp142_task-walkPreferred_events.tsv</t>
  </si>
  <si>
    <t>sub-pp142_task-walkSlow_events.tsv</t>
  </si>
  <si>
    <t>sub-pp143</t>
  </si>
  <si>
    <t>sub-pp143_task-walkFast_events.tsv</t>
  </si>
  <si>
    <t>sub-pp143_task-walkPreferred_events.tsv</t>
  </si>
  <si>
    <t>sub-pp143_task-walkSlow_events.tsv</t>
  </si>
  <si>
    <t>sub-pp124</t>
  </si>
  <si>
    <t>sub-pp124_task-walkFast_events.tsv</t>
  </si>
  <si>
    <t>sub-pp124_task-walkPreferred_events.tsv</t>
  </si>
  <si>
    <t>sub-pp124_task-walkSlow_events.tsv</t>
  </si>
  <si>
    <t>sub-pp094</t>
  </si>
  <si>
    <t>sub-pp094_task-walkFast_events.tsv</t>
  </si>
  <si>
    <t>sub-pp094_task-walkPreferred_events.tsv</t>
  </si>
  <si>
    <t>sub-pp094_task-walkSlow_events.tsv</t>
  </si>
  <si>
    <t>sub-pp098</t>
  </si>
  <si>
    <t>sub-pp098_task-walkFast_events.tsv</t>
  </si>
  <si>
    <t>sub-pp098_task-walkPreferred_events.tsv</t>
  </si>
  <si>
    <t>sub-pp098_task-walkSlow_events.tsv</t>
  </si>
  <si>
    <t>sub-pp085</t>
  </si>
  <si>
    <t>sub-pp085_task-walkFast_events.tsv</t>
  </si>
  <si>
    <t>sub-pp085_task-walkPreferred_events.tsv</t>
  </si>
  <si>
    <t>sub-pp085_task-walkSlow_events.tsv</t>
  </si>
  <si>
    <t>sub-pp148</t>
  </si>
  <si>
    <t>sub-pp148_task-walkFast_run-on_events.tsv</t>
  </si>
  <si>
    <t>sub-pp148_task-walkPreferred_run-on_events.tsv</t>
  </si>
  <si>
    <t>sub-pp148_task-walkSlow_run-on_events.tsv</t>
  </si>
  <si>
    <t>sub-pp038</t>
  </si>
  <si>
    <t>sub-pp038_task-walkFast_run-off_events.tsv</t>
  </si>
  <si>
    <t>sub-pp038_task-walkFast_run-on_events.tsv</t>
  </si>
  <si>
    <t>sub-pp038_task-walkPreferred_run-off_events.tsv</t>
  </si>
  <si>
    <t>sub-pp038_task-walkPreferred_run-on_events.tsv</t>
  </si>
  <si>
    <t>sub-pp038_task-walkSlow_run-off_events.tsv</t>
  </si>
  <si>
    <t>sub-pp032</t>
  </si>
  <si>
    <t>sub-pp032_task-walkFast_events.tsv</t>
  </si>
  <si>
    <t>sub-pp032_task-walkPreferred_events.tsv</t>
  </si>
  <si>
    <t>sub-pp032_task-walkSlow_events.tsv</t>
  </si>
  <si>
    <t>sub-pp150</t>
  </si>
  <si>
    <t>sub-pp150_task-walkFast_run-on_events.tsv</t>
  </si>
  <si>
    <t>sub-pp150_task-walkPreferred_run-on_events.tsv</t>
  </si>
  <si>
    <t>sub-pp150_task-walkSlow_run-on_events.tsv</t>
  </si>
  <si>
    <t>sub-pp091</t>
  </si>
  <si>
    <t>sub-pp091_task-walkFast_run-on_events.tsv</t>
  </si>
  <si>
    <t>sub-pp091_task-walkPreferred_run-on_events.tsv</t>
  </si>
  <si>
    <t>sub-pp091_task-walkSlow_run-on_events.tsv</t>
  </si>
  <si>
    <t>sub-pp141</t>
  </si>
  <si>
    <t>sub-pp141_task-walkFast_run-on_events.tsv</t>
  </si>
  <si>
    <t>sub-pp141_task-walkPreferred_run-on_events.tsv</t>
  </si>
  <si>
    <t>sub-pp141_task-walkSlow_run-on_events.tsv</t>
  </si>
  <si>
    <t>sub-pp064</t>
  </si>
  <si>
    <t>sub-pp064_task-walkFast_events.tsv</t>
  </si>
  <si>
    <t>sub-pp064_task-walkPreferred_events.tsv</t>
  </si>
  <si>
    <t>sub-pp064_task-walkSlow_events.tsv</t>
  </si>
  <si>
    <t>sub-pp056</t>
  </si>
  <si>
    <t>sub-pp056_task-walkFast_events.tsv</t>
  </si>
  <si>
    <t>sub-pp056_task-walkPreferred_events.tsv</t>
  </si>
  <si>
    <t>sub-pp056_task-walkSlow_events.tsv</t>
  </si>
  <si>
    <t>sub-pp030</t>
  </si>
  <si>
    <t>sub-pp030_task-walkPreferred_events.tsv</t>
  </si>
  <si>
    <t>sub-pp030_task-walkSlow_events.tsv</t>
  </si>
  <si>
    <t>sub-pp018</t>
  </si>
  <si>
    <t>sub-pp018_task-walkFast_events.tsv</t>
  </si>
  <si>
    <t>sub-pp018_task-walkPreferred_events.tsv</t>
  </si>
  <si>
    <t>sub-pp018_task-walkSlow_events.tsv</t>
  </si>
  <si>
    <t>sub-pp163</t>
  </si>
  <si>
    <t>sub-pp163_task-walkFast_events.tsv</t>
  </si>
  <si>
    <t>sub-pp163_task-walkPreferred_events.tsv</t>
  </si>
  <si>
    <t>sub-pp163_task-walkSlow_events.tsv</t>
  </si>
  <si>
    <t>sub-pp037</t>
  </si>
  <si>
    <t>sub-pp037_task-walkFast_events.tsv</t>
  </si>
  <si>
    <t>sub-pp037_task-walkPreferred_events.tsv</t>
  </si>
  <si>
    <t>sub-pp037_task-walkSlow_events.tsv</t>
  </si>
  <si>
    <t>sub-pp005</t>
  </si>
  <si>
    <t>sub-pp005_task-walkFast_events.tsv</t>
  </si>
  <si>
    <t>sub-pp005_task-walkPreferred_events.tsv</t>
  </si>
  <si>
    <t>sub-pp005_task-walkSlow_events.tsv</t>
  </si>
  <si>
    <t>sub-pp087</t>
  </si>
  <si>
    <t>sub-pp087_task-walkFast_events.tsv</t>
  </si>
  <si>
    <t>sub-pp087_task-walkPreferred_events.tsv</t>
  </si>
  <si>
    <t>sub-pp087_task-walkSlow_events.tsv</t>
  </si>
  <si>
    <t>sub-pp170</t>
  </si>
  <si>
    <t>sub-pp170_task-walkFast_events.tsv</t>
  </si>
  <si>
    <t>sub-pp170_task-walkPreferred_events.tsv</t>
  </si>
  <si>
    <t>sub-pp170_task-walkSlow_events.tsv</t>
  </si>
  <si>
    <t>sub-pp068</t>
  </si>
  <si>
    <t>sub-pp068_task-walkSlow_events.tsv</t>
  </si>
  <si>
    <t>sub-pp007</t>
  </si>
  <si>
    <t>sub-pp007_task-walkFast_events.tsv</t>
  </si>
  <si>
    <t>sub-pp007_task-walkPreferred_events.tsv</t>
  </si>
  <si>
    <t>sub-pp007_task-walkSlow_events.tsv</t>
  </si>
  <si>
    <t>sub-pp019</t>
  </si>
  <si>
    <t>sub-pp019_task-walkFast_events.tsv</t>
  </si>
  <si>
    <t>sub-pp019_task-walkPreferred_events.tsv</t>
  </si>
  <si>
    <t>sub-pp019_task-walkSlow_events.tsv</t>
  </si>
  <si>
    <t>sub-pp122</t>
  </si>
  <si>
    <t>sub-pp122_task-walkFast_events.tsv</t>
  </si>
  <si>
    <t>sub-pp122_task-walkPreferred_events.tsv</t>
  </si>
  <si>
    <t>sub-pp122_task-walkSlow_events.tsv</t>
  </si>
  <si>
    <t>sub-pp101</t>
  </si>
  <si>
    <t>sub-pp101_task-walkFast_events.tsv</t>
  </si>
  <si>
    <t>sub-pp101_task-walkPreferred_events.tsv</t>
  </si>
  <si>
    <t>sub-pp101_task-walkSlow_events.tsv</t>
  </si>
  <si>
    <t>sub-pp130</t>
  </si>
  <si>
    <t>sub-pp130_task-walkFast_events.tsv</t>
  </si>
  <si>
    <t>sub-pp130_task-walkPreferred_events.tsv</t>
  </si>
  <si>
    <t>sub-pp130_task-walkSlow_events.tsv</t>
  </si>
  <si>
    <t>sub-pp107</t>
  </si>
  <si>
    <t>sub-pp107_task-walkFast_events.tsv</t>
  </si>
  <si>
    <t>sub-pp107_task-walkPreferred_events.tsv</t>
  </si>
  <si>
    <t>sub-pp107_task-walkSlow_events.tsv</t>
  </si>
  <si>
    <t>sub-pp156</t>
  </si>
  <si>
    <t>sub-pp156_task-walkFast_events.tsv</t>
  </si>
  <si>
    <t>test</t>
  </si>
  <si>
    <t>sub-pp156_task-walkPreferred_events.tsv</t>
  </si>
  <si>
    <t>sub-pp156_task-walkSlow_events.tsv</t>
  </si>
  <si>
    <t>sub-pp155</t>
  </si>
  <si>
    <t>sub-pp155_task-walkFast_events.tsv</t>
  </si>
  <si>
    <t>sub-pp155_task-walkPreferred_events.tsv</t>
  </si>
  <si>
    <t>sub-pp155_task-walkSlow_events.tsv</t>
  </si>
  <si>
    <t>sub-pp167</t>
  </si>
  <si>
    <t>sub-pp167_task-walkFast_events.tsv</t>
  </si>
  <si>
    <t>sub-pp167_task-walkPreferred_events.tsv</t>
  </si>
  <si>
    <t>sub-pp167_task-walkSlow_events.tsv</t>
  </si>
  <si>
    <t>sub-pp126</t>
  </si>
  <si>
    <t>sub-pp126_task-walkFast_events.tsv</t>
  </si>
  <si>
    <t>sub-pp126_task-walkPreferred_events.tsv</t>
  </si>
  <si>
    <t>sub-pp126_task-walkSlow_events.tsv</t>
  </si>
  <si>
    <t>sub-pp165</t>
  </si>
  <si>
    <t>sub-pp165_task-walkFast_events.tsv</t>
  </si>
  <si>
    <t>sub-pp165_task-walkPreferred_events.tsv</t>
  </si>
  <si>
    <t>sub-pp165_task-walkSlow_events.tsv</t>
  </si>
  <si>
    <t>sub-pp154</t>
  </si>
  <si>
    <t>sub-pp154_task-walkFast_events.tsv</t>
  </si>
  <si>
    <t>sub-pp154_task-walkPreferred_events.tsv</t>
  </si>
  <si>
    <t>sub-pp154_task-walkSlow_events.tsv</t>
  </si>
  <si>
    <t>sub-pp121</t>
  </si>
  <si>
    <t>sub-pp121_task-walkFast_events.tsv</t>
  </si>
  <si>
    <t>sub-pp121_task-walkSlow_events.tsv</t>
  </si>
  <si>
    <t>sub-pp113</t>
  </si>
  <si>
    <t>sub-pp113_task-walkFast_run-off_events.tsv</t>
  </si>
  <si>
    <t>sub-pp113_task-walkPreferred_run-off_events.tsv</t>
  </si>
  <si>
    <t>sub-pp113_task-walkSlow_run-off_events.tsv</t>
  </si>
  <si>
    <t>sub-pp053</t>
  </si>
  <si>
    <t>sub-pp053_task-walkFast_run-on_events.tsv</t>
  </si>
  <si>
    <t>sub-pp053_task-walkPreferred_run-on_events.tsv</t>
  </si>
  <si>
    <t>sub-pp053_task-walkSlow_run-on_events.tsv</t>
  </si>
  <si>
    <t>sub-pp059</t>
  </si>
  <si>
    <t>sub-pp059_task-walkFast_run-off_events.tsv</t>
  </si>
  <si>
    <t>sub-pp059_task-walkPreferred_run-off_events.tsv</t>
  </si>
  <si>
    <t>sub-pp059_task-walkSlow_run-off_events.tsv</t>
  </si>
  <si>
    <t>sub-pp102</t>
  </si>
  <si>
    <t>sub-pp102_task-walkFast_run-off_events.tsv</t>
  </si>
  <si>
    <t>sub-pp102_task-walkFast_run-on_events.tsv</t>
  </si>
  <si>
    <t>sub-pp102_task-walkPreferred_run-off_events.tsv</t>
  </si>
  <si>
    <t>sub-pp102_task-walkPreferred_run-on_events.tsv</t>
  </si>
  <si>
    <t>sub-pp102_task-walkSlow_run-off_events.tsv</t>
  </si>
  <si>
    <t>sub-pp102_task-walkSlow_run-on_events.tsv</t>
  </si>
  <si>
    <t>sub-pp066</t>
  </si>
  <si>
    <t>sub-pp066_task-walkFast_events.tsv</t>
  </si>
  <si>
    <t>sub-pp066_task-walkPreferred_events.tsv</t>
  </si>
  <si>
    <t>sub-pp066_task-walkSlow_events.tsv</t>
  </si>
  <si>
    <t>sub-pp014</t>
  </si>
  <si>
    <t>sub-pp014_task-walkFast_events.tsv</t>
  </si>
  <si>
    <t>sub-pp014_task-walkPreferred_events.tsv</t>
  </si>
  <si>
    <t>sub-pp014_task-walkSlow_events.tsv</t>
  </si>
  <si>
    <t>sub-pp089</t>
  </si>
  <si>
    <t>sub-pp089_task-walkFast_events.tsv</t>
  </si>
  <si>
    <t>sub-pp089_task-walkPreferred_events.tsv</t>
  </si>
  <si>
    <t>sub-pp089_task-walkSlow_events.tsv</t>
  </si>
  <si>
    <t>sub-pp040</t>
  </si>
  <si>
    <t>sub-pp040_task-walkPreferred_events.tsv</t>
  </si>
  <si>
    <t>sub-pp040_task-walkSlow_events.tsv</t>
  </si>
  <si>
    <t>sub-pp013</t>
  </si>
  <si>
    <t>sub-pp013_task-walkFast_events.tsv</t>
  </si>
  <si>
    <t>sub-pp013_task-walkPreferred_events.tsv</t>
  </si>
  <si>
    <t>sub-pp013_task-walkSlow_events.tsv</t>
  </si>
  <si>
    <t>sub-pp045</t>
  </si>
  <si>
    <t>sub-pp045_task-walkFast_events.tsv</t>
  </si>
  <si>
    <t>sub-pp045_task-walkPreferred_events.tsv</t>
  </si>
  <si>
    <t>sub-pp045_task-walkSlow_events.tsv</t>
  </si>
  <si>
    <t>sub-pp031</t>
  </si>
  <si>
    <t>sub-pp031_task-walkFast_events.tsv</t>
  </si>
  <si>
    <t>sub-pp031_task-walkPreferred_events.tsv</t>
  </si>
  <si>
    <t>sub-pp031_task-walkSlow_events.tsv</t>
  </si>
  <si>
    <t>sub-pp050</t>
  </si>
  <si>
    <t>sub-pp050_task-walkFast_events.tsv</t>
  </si>
  <si>
    <t>sub-pp050_task-walkPreferred_events.tsv</t>
  </si>
  <si>
    <t>sub-pp050_task-walkSlow_events.tsv</t>
  </si>
  <si>
    <t>sub-pp044</t>
  </si>
  <si>
    <t>sub-pp044_task-walkFast_events.tsv</t>
  </si>
  <si>
    <t>sub-pp044_task-walkPreferred_events.tsv</t>
  </si>
  <si>
    <t>sub-pp044_task-walkSlow_events.tsv</t>
  </si>
  <si>
    <t>sub-pp123</t>
  </si>
  <si>
    <t>sub-pp123_task-walkFast_events.tsv</t>
  </si>
  <si>
    <t>sub-pp123_task-walkPreferred_events.tsv</t>
  </si>
  <si>
    <t>sub-pp123_task-walkSlow_events.tsv</t>
  </si>
  <si>
    <t>sub-pp029</t>
  </si>
  <si>
    <t>sub-pp029_task-walkFast_events.tsv</t>
  </si>
  <si>
    <t>sub-pp029_task-walkPreferred_events.tsv</t>
  </si>
  <si>
    <t>sub-pp029_task-walkSlow_events.tsv</t>
  </si>
  <si>
    <t>sub-pp058</t>
  </si>
  <si>
    <t>sub-pp058_task-walkFast_events.tsv</t>
  </si>
  <si>
    <t>sub-pp058_task-walkFast_run-schub_events.tsv</t>
  </si>
  <si>
    <t>sub-pp058_task-walkPreferred_events.tsv</t>
  </si>
  <si>
    <t>sub-pp058_task-walkPreferred_run-schub_events.tsv</t>
  </si>
  <si>
    <t>sub-pp058_task-walkSlow_events.tsv</t>
  </si>
  <si>
    <t>sub-pp058_task-walkSlow_run-schub_events.tsv</t>
  </si>
  <si>
    <t>sub-pp078</t>
  </si>
  <si>
    <t>sub-pp078_task-walkFast_events.tsv</t>
  </si>
  <si>
    <t>sub-pp078_task-walkPreferred_events.tsv</t>
  </si>
  <si>
    <t>sub-pp078_task-walkSlow_events.tsv</t>
  </si>
  <si>
    <t>sub-pp079</t>
  </si>
  <si>
    <t>sub-pp079_task-walkFast_events.tsv</t>
  </si>
  <si>
    <t>sub-pp079_task-walkPreferred_events.tsv</t>
  </si>
  <si>
    <t>sub-pp079_task-walkSlow_events.tsv</t>
  </si>
  <si>
    <t>sub-pp028</t>
  </si>
  <si>
    <t>sub-pp028_task-walkFast_events.tsv</t>
  </si>
  <si>
    <t>sub-pp028_task-walkPreferred_events.tsv</t>
  </si>
  <si>
    <t>sub-pp028_task-walkSlow_events.tsv</t>
  </si>
  <si>
    <t>sub-pp162</t>
  </si>
  <si>
    <t>sub-pp162_task-walkFast_events.tsv</t>
  </si>
  <si>
    <t>sub-pp162_task-walkPreferred_events.tsv</t>
  </si>
  <si>
    <t>sub-pp162_task-walkSlow_events.tsv</t>
  </si>
  <si>
    <t>sub-pp065</t>
  </si>
  <si>
    <t>sub-pp065_task-walkFast_events.tsv</t>
  </si>
  <si>
    <t>sub-pp065_task-walkPreferred_events.tsv</t>
  </si>
  <si>
    <t>sub-pp065_task-walkSlow_events.tsv</t>
  </si>
  <si>
    <t>sub-pp140</t>
  </si>
  <si>
    <t>sub-pp140_task-walkFast_run-on_events.tsv</t>
  </si>
  <si>
    <t>sub-pp140_task-walkPreferred_run-on_events.tsv</t>
  </si>
  <si>
    <t>sub-pp140_task-walkSlow_run-on_events.tsv</t>
  </si>
  <si>
    <t>sub-pp069</t>
  </si>
  <si>
    <t>sub-pp069_task-walkFast_run-off_events.tsv</t>
  </si>
  <si>
    <t>sub-pp069_task-walkPreferred_run-off_events.tsv</t>
  </si>
  <si>
    <t>sub-pp069_task-walkSlow_run-off_events.tsv</t>
  </si>
  <si>
    <t>sub-pp022</t>
  </si>
  <si>
    <t>sub-pp022_task-walkFast_run-off_events.tsv</t>
  </si>
  <si>
    <t>sub-pp022_task-walkFast_run-on_events.tsv</t>
  </si>
  <si>
    <t>sub-pp022_task-walkPreferred_run-off_events.tsv</t>
  </si>
  <si>
    <t>sub-pp022_task-walkPreferred_run-on_events.tsv</t>
  </si>
  <si>
    <t>sub-pp022_task-walkSlow_run-on_events.tsv</t>
  </si>
  <si>
    <t>sub-pp075</t>
  </si>
  <si>
    <t>sub-pp075_task-walkFast_run-off_events.tsv</t>
  </si>
  <si>
    <t>sub-pp075_task-walkFast_run-on_events.tsv</t>
  </si>
  <si>
    <t>sub-pp075_task-walkPreferred_run-off_events.tsv</t>
  </si>
  <si>
    <t>sub-pp075_task-walkPreferred_run-on_events.tsv</t>
  </si>
  <si>
    <t>sub-pp075_task-walkSlow_run-off_events.tsv</t>
  </si>
  <si>
    <t>sub-pp075_task-walkSlow_run-on_events.tsv</t>
  </si>
  <si>
    <t>sub-pp046</t>
  </si>
  <si>
    <t>sub-pp046_task-walkFast_run-off_events.tsv</t>
  </si>
  <si>
    <t>sub-pp046_task-walkFast_run-on_events.tsv</t>
  </si>
  <si>
    <t>sub-pp046_task-walkPreferred_run-off_events.tsv</t>
  </si>
  <si>
    <t>sub-pp046_task-walkPreferred_run-on_events.tsv</t>
  </si>
  <si>
    <t>sub-pp046_task-walkSlow_run-off_events.tsv</t>
  </si>
  <si>
    <t>sub-pp046_task-walkSlow_run-on_events.tsv</t>
  </si>
  <si>
    <t>sub-pp061</t>
  </si>
  <si>
    <t>sub-pp061_task-walkFast_events.tsv</t>
  </si>
  <si>
    <t>sub-pp061_task-walkPreferred_events.tsv</t>
  </si>
  <si>
    <t>sub-pp061_task-walkSlow_events.tsv</t>
  </si>
  <si>
    <t>sub-pp003</t>
  </si>
  <si>
    <t>sub-pp003_task-walkFast_events.tsv</t>
  </si>
  <si>
    <t>sub-pp003_task-walkPreferred_events.tsv</t>
  </si>
  <si>
    <t>sub-pp003_task-walkSlow_events.tsv</t>
  </si>
  <si>
    <t>sub-pp132</t>
  </si>
  <si>
    <t>sub-pp132_task-walkFast_events.tsv</t>
  </si>
  <si>
    <t>sub-pp132_task-walkPreferred_events.tsv</t>
  </si>
  <si>
    <t>sub-pp132_task-walkSlow_events.tsv</t>
  </si>
  <si>
    <t>sub-pp052</t>
  </si>
  <si>
    <t>sub-pp052_task-walkFast_events.tsv</t>
  </si>
  <si>
    <t>sub-pp052_task-walkPreferred_events.tsv</t>
  </si>
  <si>
    <t>sub-pp052_task-walkSlow_events.tsv</t>
  </si>
  <si>
    <t>sub-pp057</t>
  </si>
  <si>
    <t>sub-pp057_task-walkFast_events.tsv</t>
  </si>
  <si>
    <t>sub-pp057_task-walkPreferred_events.tsv</t>
  </si>
  <si>
    <t>sub-pp057_task-walkSlow_events.tsv</t>
  </si>
  <si>
    <t>sub-pp063</t>
  </si>
  <si>
    <t>sub-pp063_task-walkFast_events.tsv</t>
  </si>
  <si>
    <t>sub-pp063_task-walkPreferred_events.tsv</t>
  </si>
  <si>
    <t>sub-pp063_task-walkSlow_events.tsv</t>
  </si>
  <si>
    <t>sub-pp072</t>
  </si>
  <si>
    <t>sub-pp072_task-walkFast_events.tsv</t>
  </si>
  <si>
    <t>sub-pp072_task-walkPreferred_events.tsv</t>
  </si>
  <si>
    <t>sub-pp072_task-walkSlow_events.tsv</t>
  </si>
  <si>
    <t>sub-pp070</t>
  </si>
  <si>
    <t>sub-pp070_task-walkFast_events.tsv</t>
  </si>
  <si>
    <t>sub-pp070_task-walkPreferred_events.tsv</t>
  </si>
  <si>
    <t>sub-pp070_task-walkSlow_events.tsv</t>
  </si>
  <si>
    <t>sub-pp048</t>
  </si>
  <si>
    <t>sub-pp048_task-walkFast_events.tsv</t>
  </si>
  <si>
    <t>sub-pp048_task-walkPreferred_events.tsv</t>
  </si>
  <si>
    <t>sub-pp048_task-walkSlow_events.tsv</t>
  </si>
  <si>
    <t>sub-pp012</t>
  </si>
  <si>
    <t>sub-pp012_task-walkFast_events.tsv</t>
  </si>
  <si>
    <t>sub-pp012_task-walkPreferred_events.tsv</t>
  </si>
  <si>
    <t>sub-pp012_task-walkSlow_events.tsv</t>
  </si>
  <si>
    <t>sub-pp103</t>
  </si>
  <si>
    <t>sub-pp103_task-walkFast_events.tsv</t>
  </si>
  <si>
    <t>sub-pp103_task-walkPreferred_events.tsv</t>
  </si>
  <si>
    <t>sub-pp103_task-walkSlow_events.tsv</t>
  </si>
  <si>
    <t>sub-pp136</t>
  </si>
  <si>
    <t>sub-pp136_task-walkFast_events.tsv</t>
  </si>
  <si>
    <t>sub-pp136_task-walkPreferred_events.tsv</t>
  </si>
  <si>
    <t>sub-pp136_task-walkSlow_events.tsv</t>
  </si>
  <si>
    <t>sub-pp149</t>
  </si>
  <si>
    <t>sub-pp149_task-walkFast_events.tsv</t>
  </si>
  <si>
    <t>sub-pp149_task-walkPreferred_events.tsv</t>
  </si>
  <si>
    <t>sub-pp149_task-walkSlow_events.tsv</t>
  </si>
  <si>
    <t>sub-pp112</t>
  </si>
  <si>
    <t>sub-pp112_task-walkPreferred_events.tsv</t>
  </si>
  <si>
    <t>sub-pp112_task-walkSlow_events.tsv</t>
  </si>
  <si>
    <t>sub-pp025</t>
  </si>
  <si>
    <t>sub-pp025_task-walkFast_events.tsv</t>
  </si>
  <si>
    <t>sub-pp025_task-walkPreferred_events.tsv</t>
  </si>
  <si>
    <t>sub-pp025_task-walkSlow_events.tsv</t>
  </si>
  <si>
    <t>sub-pp033</t>
  </si>
  <si>
    <t>sub-pp033_task-walkFast_events.tsv</t>
  </si>
  <si>
    <t>sub-pp033_task-walkPreferred_events.tsv</t>
  </si>
  <si>
    <t>sub-pp033_task-walkSlow_events.tsv</t>
  </si>
  <si>
    <t>sub</t>
  </si>
  <si>
    <t>gender</t>
  </si>
  <si>
    <t>age</t>
  </si>
  <si>
    <t>vital_height</t>
  </si>
  <si>
    <t>vital_weight</t>
  </si>
  <si>
    <t>participant_type</t>
  </si>
  <si>
    <t>pp001</t>
  </si>
  <si>
    <t>F</t>
  </si>
  <si>
    <t>YA</t>
  </si>
  <si>
    <t>pp002</t>
  </si>
  <si>
    <t>M</t>
  </si>
  <si>
    <t>pp003</t>
  </si>
  <si>
    <t>pp004</t>
  </si>
  <si>
    <t>pp005</t>
  </si>
  <si>
    <t>pp006</t>
  </si>
  <si>
    <t>pp007</t>
  </si>
  <si>
    <t>other</t>
  </si>
  <si>
    <t>pp008</t>
  </si>
  <si>
    <t>PD</t>
  </si>
  <si>
    <t>pp009</t>
  </si>
  <si>
    <t>pp010</t>
  </si>
  <si>
    <t>OA</t>
  </si>
  <si>
    <t>pp011</t>
  </si>
  <si>
    <t>pp012</t>
  </si>
  <si>
    <t>pp013</t>
  </si>
  <si>
    <t>pp014</t>
  </si>
  <si>
    <t>pp015</t>
  </si>
  <si>
    <t>stroke</t>
  </si>
  <si>
    <t>pp016</t>
  </si>
  <si>
    <t>pp017</t>
  </si>
  <si>
    <t>pp018</t>
  </si>
  <si>
    <t>pp019</t>
  </si>
  <si>
    <t>pp020</t>
  </si>
  <si>
    <t>pp021</t>
  </si>
  <si>
    <t>pp022</t>
  </si>
  <si>
    <t>pp023</t>
  </si>
  <si>
    <t>pp024</t>
  </si>
  <si>
    <t>pp025</t>
  </si>
  <si>
    <t>pp026</t>
  </si>
  <si>
    <t>pp027</t>
  </si>
  <si>
    <t>pp028</t>
  </si>
  <si>
    <t>pp029</t>
  </si>
  <si>
    <t>MS</t>
  </si>
  <si>
    <t>pp030</t>
  </si>
  <si>
    <t>pp031</t>
  </si>
  <si>
    <t>pp032</t>
  </si>
  <si>
    <t>pp033</t>
  </si>
  <si>
    <t>pp034</t>
  </si>
  <si>
    <t>pp035</t>
  </si>
  <si>
    <t>pp036</t>
  </si>
  <si>
    <t>pp037</t>
  </si>
  <si>
    <t>pp038</t>
  </si>
  <si>
    <t>pp039</t>
  </si>
  <si>
    <t>pp040</t>
  </si>
  <si>
    <t>pp041</t>
  </si>
  <si>
    <t>pp042</t>
  </si>
  <si>
    <t>pp044</t>
  </si>
  <si>
    <t>pp045</t>
  </si>
  <si>
    <t>pp046</t>
  </si>
  <si>
    <t>pp047</t>
  </si>
  <si>
    <t>pp048</t>
  </si>
  <si>
    <t>cLBP</t>
  </si>
  <si>
    <t>pp049</t>
  </si>
  <si>
    <t>pp050</t>
  </si>
  <si>
    <t>pp051</t>
  </si>
  <si>
    <t>pp052</t>
  </si>
  <si>
    <t>pp053</t>
  </si>
  <si>
    <t>pp054</t>
  </si>
  <si>
    <t>pp055</t>
  </si>
  <si>
    <t>pp056</t>
  </si>
  <si>
    <t>pp057</t>
  </si>
  <si>
    <t>pp058</t>
  </si>
  <si>
    <t>pp059</t>
  </si>
  <si>
    <t>pp060</t>
  </si>
  <si>
    <t>pp061</t>
  </si>
  <si>
    <t>pp062</t>
  </si>
  <si>
    <t>pp063</t>
  </si>
  <si>
    <t>pp064</t>
  </si>
  <si>
    <t>pp065</t>
  </si>
  <si>
    <t>pp066</t>
  </si>
  <si>
    <t>pp067</t>
  </si>
  <si>
    <t>pp068</t>
  </si>
  <si>
    <t>pp069</t>
  </si>
  <si>
    <t>pp070</t>
  </si>
  <si>
    <t>pp071</t>
  </si>
  <si>
    <t>pp072</t>
  </si>
  <si>
    <t>pp073</t>
  </si>
  <si>
    <t>pp074</t>
  </si>
  <si>
    <t>pp075</t>
  </si>
  <si>
    <t>pp076</t>
  </si>
  <si>
    <t>pp077</t>
  </si>
  <si>
    <t>pp078</t>
  </si>
  <si>
    <t>pp079</t>
  </si>
  <si>
    <t>pp080</t>
  </si>
  <si>
    <t>pp081</t>
  </si>
  <si>
    <t>pp082</t>
  </si>
  <si>
    <t>pp083</t>
  </si>
  <si>
    <t>pp084</t>
  </si>
  <si>
    <t>pp085</t>
  </si>
  <si>
    <t>pp086</t>
  </si>
  <si>
    <t>pp087</t>
  </si>
  <si>
    <t>pp088</t>
  </si>
  <si>
    <t>pp089</t>
  </si>
  <si>
    <t>pp090</t>
  </si>
  <si>
    <t>pp091</t>
  </si>
  <si>
    <t>pp093</t>
  </si>
  <si>
    <t>pp094</t>
  </si>
  <si>
    <t>pp095</t>
  </si>
  <si>
    <t>pp096</t>
  </si>
  <si>
    <t>pp097</t>
  </si>
  <si>
    <t>pp098</t>
  </si>
  <si>
    <t>pp099</t>
  </si>
  <si>
    <t>pp100</t>
  </si>
  <si>
    <t>pp101</t>
  </si>
  <si>
    <t>pp102</t>
  </si>
  <si>
    <t>pp103</t>
  </si>
  <si>
    <t>pp104</t>
  </si>
  <si>
    <t>pp105</t>
  </si>
  <si>
    <t>pp106</t>
  </si>
  <si>
    <t>pp107</t>
  </si>
  <si>
    <t>pp108</t>
  </si>
  <si>
    <t>pp109</t>
  </si>
  <si>
    <t>pp110</t>
  </si>
  <si>
    <t>pp111</t>
  </si>
  <si>
    <t>pp112</t>
  </si>
  <si>
    <t>pp113</t>
  </si>
  <si>
    <t>pp114</t>
  </si>
  <si>
    <t>pp115</t>
  </si>
  <si>
    <t>pp116</t>
  </si>
  <si>
    <t>pp117</t>
  </si>
  <si>
    <t>pp118</t>
  </si>
  <si>
    <t>pp119</t>
  </si>
  <si>
    <t>pp120</t>
  </si>
  <si>
    <t>pp121</t>
  </si>
  <si>
    <t>pp122</t>
  </si>
  <si>
    <t>pp123</t>
  </si>
  <si>
    <t>pp124</t>
  </si>
  <si>
    <t>pp125</t>
  </si>
  <si>
    <t>pp126</t>
  </si>
  <si>
    <t>pp127</t>
  </si>
  <si>
    <t>pp128</t>
  </si>
  <si>
    <t>pp129</t>
  </si>
  <si>
    <t>pp130</t>
  </si>
  <si>
    <t>pp131</t>
  </si>
  <si>
    <t>pp132</t>
  </si>
  <si>
    <t>pp133</t>
  </si>
  <si>
    <t>pp134</t>
  </si>
  <si>
    <t>pp135</t>
  </si>
  <si>
    <t>pp136</t>
  </si>
  <si>
    <t>pp137</t>
  </si>
  <si>
    <t>pp138</t>
  </si>
  <si>
    <t>pp139</t>
  </si>
  <si>
    <t>pp140</t>
  </si>
  <si>
    <t>pp141</t>
  </si>
  <si>
    <t>pp142</t>
  </si>
  <si>
    <t>pp143</t>
  </si>
  <si>
    <t>pp144</t>
  </si>
  <si>
    <t>pp145</t>
  </si>
  <si>
    <t>pp146</t>
  </si>
  <si>
    <t>pp147</t>
  </si>
  <si>
    <t>pp148</t>
  </si>
  <si>
    <t>pp149</t>
  </si>
  <si>
    <t>pp150</t>
  </si>
  <si>
    <t>pp151</t>
  </si>
  <si>
    <t>pp152</t>
  </si>
  <si>
    <t>pp153</t>
  </si>
  <si>
    <t>pp154</t>
  </si>
  <si>
    <t>pp155</t>
  </si>
  <si>
    <t>pp156</t>
  </si>
  <si>
    <t>pp157</t>
  </si>
  <si>
    <t>pp158</t>
  </si>
  <si>
    <t>pp159</t>
  </si>
  <si>
    <t>pp160</t>
  </si>
  <si>
    <t>pp161</t>
  </si>
  <si>
    <t>pp162</t>
  </si>
  <si>
    <t>pp163</t>
  </si>
  <si>
    <t>pp164</t>
  </si>
  <si>
    <t>pp165</t>
  </si>
  <si>
    <t>pp166</t>
  </si>
  <si>
    <t>pp167</t>
  </si>
  <si>
    <t>pp168</t>
  </si>
  <si>
    <t>pp169</t>
  </si>
  <si>
    <t>pp170</t>
  </si>
  <si>
    <t/>
  </si>
  <si>
    <t>height</t>
  </si>
  <si>
    <t>weight</t>
  </si>
  <si>
    <t>group</t>
  </si>
  <si>
    <t>n</t>
  </si>
  <si>
    <t>age (in years)</t>
  </si>
  <si>
    <t>height (in cm)</t>
  </si>
  <si>
    <t>weight (in kg)</t>
  </si>
  <si>
    <t>age_mean</t>
  </si>
  <si>
    <t>age_residual</t>
  </si>
  <si>
    <t>age_sum_residuals</t>
  </si>
  <si>
    <t>age_sd</t>
  </si>
  <si>
    <t>height_mean</t>
  </si>
  <si>
    <t>height_residual</t>
  </si>
  <si>
    <t>height_sum_residuals</t>
  </si>
  <si>
    <t>height_sd</t>
  </si>
  <si>
    <t>weight_mean</t>
  </si>
  <si>
    <t>weight_residual</t>
  </si>
  <si>
    <t>weight_sum_residuals</t>
  </si>
  <si>
    <t>weight_sd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</si>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</sst>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4"/>
  <sheetViews>
    <sheetView zoomScaleNormal="100" workbookViewId="0">
      <selection activeCell="F1" sqref="F1:K1048576"/>
    </sheetView>
  </sheetViews>
  <sheetFormatPr defaultRowHeight="14.4" x14ac:dyDescent="0.3"/>
  <cols>
    <col min="2" max="2" width="9.44140625" bestFit="1" customWidth="1"/>
    <col min="3" max="3" width="45" bestFit="1" customWidth="1"/>
    <col min="4" max="4" width="8.88671875" customWidth="1"/>
  </cols>
  <sheetData>
    <row r="1" spans="1:11" x14ac:dyDescent="0.3">
      <c r="B1" t="s">
        <v>0</v>
      </c>
      <c r="C1" t="s">
        <v>1</v>
      </c>
      <c r="D1" t="s">
        <v>2</v>
      </c>
    </row>
    <row r="2" spans="1:11" x14ac:dyDescent="0.3">
      <c r="A2">
        <v>0</v>
      </c>
      <c r="B2" t="s">
        <v>3</v>
      </c>
      <c r="C2" t="s">
        <v>4</v>
      </c>
      <c r="D2" t="s">
        <v>5</v>
      </c>
      <c r="E2">
        <f>COUNTIF(B$2:B2,B2)</f>
        <v>1</v>
      </c>
      <c r="F2" t="str">
        <f>IF(E2=1,RIGHT(B2,5),"")</f>
        <v>pp147</v>
      </c>
      <c r="G2" t="str">
        <f>IF(F2&lt;&gt;"",VLOOKUP($F2,Sheet1!$A:B,2,FALSE),"")</f>
        <v>F</v>
      </c>
      <c r="H2">
        <f>IF(G2&lt;&gt;"",VLOOKUP($F2,Sheet1!$A:C,3,FALSE),"")</f>
        <v>31</v>
      </c>
      <c r="I2">
        <f>IF(H2&lt;&gt;"",VLOOKUP($F2,Sheet1!$A:D,4,FALSE),"")</f>
        <v>169</v>
      </c>
      <c r="J2">
        <f>IF(I2&lt;&gt;"",VLOOKUP($F2,Sheet1!$A:E,5,FALSE),"")</f>
        <v>68.599999999999994</v>
      </c>
      <c r="K2" t="str">
        <f>IF(J2&lt;&gt;"",VLOOKUP($F2,Sheet1!$A:F,6,FALSE),"")</f>
        <v>MS</v>
      </c>
    </row>
    <row r="3" spans="1:11" x14ac:dyDescent="0.3">
      <c r="A3">
        <v>1</v>
      </c>
      <c r="B3" t="s">
        <v>3</v>
      </c>
      <c r="C3" t="s">
        <v>6</v>
      </c>
      <c r="D3" t="s">
        <v>5</v>
      </c>
      <c r="E3">
        <f>COUNTIF(B$2:B3,B3)</f>
        <v>2</v>
      </c>
      <c r="F3" t="str">
        <f t="shared" ref="F3:F66" si="0">IF(E3=1,RIGHT(B3,5),"")</f>
        <v/>
      </c>
      <c r="G3" t="str">
        <f>IF(F3&lt;&gt;"",VLOOKUP(F3,Sheet1!A:B,2,FALSE),"")</f>
        <v/>
      </c>
      <c r="H3" t="str">
        <f>IF(G3&lt;&gt;"",VLOOKUP($F3,Sheet1!$A:C,3,FALSE),"")</f>
        <v/>
      </c>
      <c r="I3" t="str">
        <f>IF(H3&lt;&gt;"",VLOOKUP($F3,Sheet1!$A:D,4,FALSE),"")</f>
        <v/>
      </c>
      <c r="J3" t="str">
        <f>IF(I3&lt;&gt;"",VLOOKUP($F3,Sheet1!$A:E,5,FALSE),"")</f>
        <v/>
      </c>
      <c r="K3" t="str">
        <f>IF(J3&lt;&gt;"",VLOOKUP($F3,Sheet1!$A:F,6,FALSE),"")</f>
        <v/>
      </c>
    </row>
    <row r="4" spans="1:11" x14ac:dyDescent="0.3">
      <c r="A4">
        <v>2</v>
      </c>
      <c r="B4" t="s">
        <v>3</v>
      </c>
      <c r="C4" t="s">
        <v>7</v>
      </c>
      <c r="D4" t="s">
        <v>5</v>
      </c>
      <c r="E4">
        <f>COUNTIF(B$2:B4,B4)</f>
        <v>3</v>
      </c>
      <c r="F4" t="str">
        <f t="shared" si="0"/>
        <v/>
      </c>
      <c r="G4" t="str">
        <f>IF(F4&lt;&gt;"",VLOOKUP(F4,Sheet1!A:B,2,FALSE),"")</f>
        <v/>
      </c>
      <c r="H4" t="str">
        <f>IF(G4&lt;&gt;"",VLOOKUP($F4,Sheet1!$A:C,3,FALSE),"")</f>
        <v/>
      </c>
      <c r="I4" t="str">
        <f>IF(H4&lt;&gt;"",VLOOKUP($F4,Sheet1!$A:D,4,FALSE),"")</f>
        <v/>
      </c>
      <c r="J4" t="str">
        <f>IF(I4&lt;&gt;"",VLOOKUP($F4,Sheet1!$A:E,5,FALSE),"")</f>
        <v/>
      </c>
      <c r="K4" t="str">
        <f>IF(J4&lt;&gt;"",VLOOKUP($F4,Sheet1!$A:F,6,FALSE),"")</f>
        <v/>
      </c>
    </row>
    <row r="5" spans="1:11" x14ac:dyDescent="0.3">
      <c r="A5">
        <v>3</v>
      </c>
      <c r="B5" t="s">
        <v>8</v>
      </c>
      <c r="C5" t="s">
        <v>9</v>
      </c>
      <c r="D5" t="s">
        <v>5</v>
      </c>
      <c r="E5">
        <f>COUNTIF(B$2:B5,B5)</f>
        <v>1</v>
      </c>
      <c r="F5" t="str">
        <f t="shared" si="0"/>
        <v>pp039</v>
      </c>
      <c r="G5" t="str">
        <f>IF(F5&lt;&gt;"",VLOOKUP(F5,Sheet1!A:B,2,FALSE),"")</f>
        <v>F</v>
      </c>
      <c r="H5">
        <f>IF(G5&lt;&gt;"",VLOOKUP($F5,Sheet1!$A:C,3,FALSE),"")</f>
        <v>38</v>
      </c>
      <c r="I5">
        <f>IF(H5&lt;&gt;"",VLOOKUP($F5,Sheet1!$A:D,4,FALSE),"")</f>
        <v>184</v>
      </c>
      <c r="J5">
        <f>IF(I5&lt;&gt;"",VLOOKUP($F5,Sheet1!$A:E,5,FALSE),"")</f>
        <v>70.900000000000006</v>
      </c>
      <c r="K5" t="str">
        <f>IF(J5&lt;&gt;"",VLOOKUP($F5,Sheet1!$A:F,6,FALSE),"")</f>
        <v>MS</v>
      </c>
    </row>
    <row r="6" spans="1:11" x14ac:dyDescent="0.3">
      <c r="A6">
        <v>4</v>
      </c>
      <c r="B6" t="s">
        <v>8</v>
      </c>
      <c r="C6" t="s">
        <v>10</v>
      </c>
      <c r="D6" t="s">
        <v>5</v>
      </c>
      <c r="E6">
        <f>COUNTIF(B$2:B6,B6)</f>
        <v>2</v>
      </c>
      <c r="F6" t="str">
        <f t="shared" si="0"/>
        <v/>
      </c>
      <c r="G6" t="str">
        <f>IF(F6&lt;&gt;"",VLOOKUP(F6,Sheet1!A:B,2,FALSE),"")</f>
        <v/>
      </c>
      <c r="H6" t="str">
        <f>IF(G6&lt;&gt;"",VLOOKUP($F6,Sheet1!$A:C,3,FALSE),"")</f>
        <v/>
      </c>
      <c r="I6" t="str">
        <f>IF(H6&lt;&gt;"",VLOOKUP($F6,Sheet1!$A:D,4,FALSE),"")</f>
        <v/>
      </c>
      <c r="J6" t="str">
        <f>IF(I6&lt;&gt;"",VLOOKUP($F6,Sheet1!$A:E,5,FALSE),"")</f>
        <v/>
      </c>
      <c r="K6" t="str">
        <f>IF(J6&lt;&gt;"",VLOOKUP($F6,Sheet1!$A:F,6,FALSE),"")</f>
        <v/>
      </c>
    </row>
    <row r="7" spans="1:11" x14ac:dyDescent="0.3">
      <c r="A7">
        <v>5</v>
      </c>
      <c r="B7" t="s">
        <v>8</v>
      </c>
      <c r="C7" t="s">
        <v>11</v>
      </c>
      <c r="D7" t="s">
        <v>5</v>
      </c>
      <c r="E7">
        <f>COUNTIF(B$2:B7,B7)</f>
        <v>3</v>
      </c>
      <c r="F7" t="str">
        <f t="shared" si="0"/>
        <v/>
      </c>
      <c r="G7" t="str">
        <f>IF(F7&lt;&gt;"",VLOOKUP(F7,Sheet1!A:B,2,FALSE),"")</f>
        <v/>
      </c>
      <c r="H7" t="str">
        <f>IF(G7&lt;&gt;"",VLOOKUP($F7,Sheet1!$A:C,3,FALSE),"")</f>
        <v/>
      </c>
      <c r="I7" t="str">
        <f>IF(H7&lt;&gt;"",VLOOKUP($F7,Sheet1!$A:D,4,FALSE),"")</f>
        <v/>
      </c>
      <c r="J7" t="str">
        <f>IF(I7&lt;&gt;"",VLOOKUP($F7,Sheet1!$A:E,5,FALSE),"")</f>
        <v/>
      </c>
      <c r="K7" t="str">
        <f>IF(J7&lt;&gt;"",VLOOKUP($F7,Sheet1!$A:F,6,FALSE),"")</f>
        <v/>
      </c>
    </row>
    <row r="8" spans="1:11" x14ac:dyDescent="0.3">
      <c r="A8">
        <v>6</v>
      </c>
      <c r="B8" t="s">
        <v>12</v>
      </c>
      <c r="C8" t="s">
        <v>13</v>
      </c>
      <c r="D8" t="s">
        <v>5</v>
      </c>
      <c r="E8">
        <f>COUNTIF(B$2:B8,B8)</f>
        <v>1</v>
      </c>
      <c r="F8" t="str">
        <f t="shared" si="0"/>
        <v>pp135</v>
      </c>
      <c r="G8" t="str">
        <f>IF(F8&lt;&gt;"",VLOOKUP(F8,Sheet1!A:B,2,FALSE),"")</f>
        <v>F</v>
      </c>
      <c r="H8">
        <f>IF(G8&lt;&gt;"",VLOOKUP($F8,Sheet1!$A:C,3,FALSE),"")</f>
        <v>42</v>
      </c>
      <c r="I8">
        <f>IF(H8&lt;&gt;"",VLOOKUP($F8,Sheet1!$A:D,4,FALSE),"")</f>
        <v>171</v>
      </c>
      <c r="J8">
        <f>IF(I8&lt;&gt;"",VLOOKUP($F8,Sheet1!$A:E,5,FALSE),"")</f>
        <v>63.2</v>
      </c>
      <c r="K8" t="str">
        <f>IF(J8&lt;&gt;"",VLOOKUP($F8,Sheet1!$A:F,6,FALSE),"")</f>
        <v>MS</v>
      </c>
    </row>
    <row r="9" spans="1:11" x14ac:dyDescent="0.3">
      <c r="A9">
        <v>7</v>
      </c>
      <c r="B9" t="s">
        <v>12</v>
      </c>
      <c r="C9" t="s">
        <v>14</v>
      </c>
      <c r="D9" t="s">
        <v>5</v>
      </c>
      <c r="E9">
        <f>COUNTIF(B$2:B9,B9)</f>
        <v>2</v>
      </c>
      <c r="F9" t="str">
        <f t="shared" si="0"/>
        <v/>
      </c>
      <c r="G9" t="str">
        <f>IF(F9&lt;&gt;"",VLOOKUP(F9,Sheet1!A:B,2,FALSE),"")</f>
        <v/>
      </c>
      <c r="H9" t="str">
        <f>IF(G9&lt;&gt;"",VLOOKUP($F9,Sheet1!$A:C,3,FALSE),"")</f>
        <v/>
      </c>
      <c r="I9" t="str">
        <f>IF(H9&lt;&gt;"",VLOOKUP($F9,Sheet1!$A:D,4,FALSE),"")</f>
        <v/>
      </c>
      <c r="J9" t="str">
        <f>IF(I9&lt;&gt;"",VLOOKUP($F9,Sheet1!$A:E,5,FALSE),"")</f>
        <v/>
      </c>
      <c r="K9" t="str">
        <f>IF(J9&lt;&gt;"",VLOOKUP($F9,Sheet1!$A:F,6,FALSE),"")</f>
        <v/>
      </c>
    </row>
    <row r="10" spans="1:11" x14ac:dyDescent="0.3">
      <c r="A10">
        <v>8</v>
      </c>
      <c r="B10" t="s">
        <v>12</v>
      </c>
      <c r="C10" t="s">
        <v>15</v>
      </c>
      <c r="D10" t="s">
        <v>5</v>
      </c>
      <c r="E10">
        <f>COUNTIF(B$2:B10,B10)</f>
        <v>3</v>
      </c>
      <c r="F10" t="str">
        <f t="shared" si="0"/>
        <v/>
      </c>
      <c r="G10" t="str">
        <f>IF(F10&lt;&gt;"",VLOOKUP(F10,Sheet1!A:B,2,FALSE),"")</f>
        <v/>
      </c>
      <c r="H10" t="str">
        <f>IF(G10&lt;&gt;"",VLOOKUP($F10,Sheet1!$A:C,3,FALSE),"")</f>
        <v/>
      </c>
      <c r="I10" t="str">
        <f>IF(H10&lt;&gt;"",VLOOKUP($F10,Sheet1!$A:D,4,FALSE),"")</f>
        <v/>
      </c>
      <c r="J10" t="str">
        <f>IF(I10&lt;&gt;"",VLOOKUP($F10,Sheet1!$A:E,5,FALSE),"")</f>
        <v/>
      </c>
      <c r="K10" t="str">
        <f>IF(J10&lt;&gt;"",VLOOKUP($F10,Sheet1!$A:F,6,FALSE),"")</f>
        <v/>
      </c>
    </row>
    <row r="11" spans="1:11" x14ac:dyDescent="0.3">
      <c r="A11">
        <v>9</v>
      </c>
      <c r="B11" t="s">
        <v>16</v>
      </c>
      <c r="C11" t="s">
        <v>17</v>
      </c>
      <c r="D11" t="s">
        <v>5</v>
      </c>
      <c r="E11">
        <f>COUNTIF(B$2:B11,B11)</f>
        <v>1</v>
      </c>
      <c r="F11" t="str">
        <f t="shared" si="0"/>
        <v>pp157</v>
      </c>
      <c r="G11" t="str">
        <f>IF(F11&lt;&gt;"",VLOOKUP(F11,Sheet1!A:B,2,FALSE),"")</f>
        <v>F</v>
      </c>
      <c r="H11">
        <f>IF(G11&lt;&gt;"",VLOOKUP($F11,Sheet1!$A:C,3,FALSE),"")</f>
        <v>30</v>
      </c>
      <c r="I11">
        <f>IF(H11&lt;&gt;"",VLOOKUP($F11,Sheet1!$A:D,4,FALSE),"")</f>
        <v>174</v>
      </c>
      <c r="J11">
        <f>IF(I11&lt;&gt;"",VLOOKUP($F11,Sheet1!$A:E,5,FALSE),"")</f>
        <v>80</v>
      </c>
      <c r="K11" t="str">
        <f>IF(J11&lt;&gt;"",VLOOKUP($F11,Sheet1!$A:F,6,FALSE),"")</f>
        <v>MS</v>
      </c>
    </row>
    <row r="12" spans="1:11" x14ac:dyDescent="0.3">
      <c r="A12">
        <v>10</v>
      </c>
      <c r="B12" t="s">
        <v>16</v>
      </c>
      <c r="C12" t="s">
        <v>18</v>
      </c>
      <c r="D12" t="s">
        <v>5</v>
      </c>
      <c r="E12">
        <f>COUNTIF(B$2:B12,B12)</f>
        <v>2</v>
      </c>
      <c r="F12" t="str">
        <f t="shared" si="0"/>
        <v/>
      </c>
      <c r="G12" t="str">
        <f>IF(F12&lt;&gt;"",VLOOKUP(F12,Sheet1!A:B,2,FALSE),"")</f>
        <v/>
      </c>
      <c r="H12" t="str">
        <f>IF(G12&lt;&gt;"",VLOOKUP($F12,Sheet1!$A:C,3,FALSE),"")</f>
        <v/>
      </c>
      <c r="I12" t="str">
        <f>IF(H12&lt;&gt;"",VLOOKUP($F12,Sheet1!$A:D,4,FALSE),"")</f>
        <v/>
      </c>
      <c r="J12" t="str">
        <f>IF(I12&lt;&gt;"",VLOOKUP($F12,Sheet1!$A:E,5,FALSE),"")</f>
        <v/>
      </c>
      <c r="K12" t="str">
        <f>IF(J12&lt;&gt;"",VLOOKUP($F12,Sheet1!$A:F,6,FALSE),"")</f>
        <v/>
      </c>
    </row>
    <row r="13" spans="1:11" x14ac:dyDescent="0.3">
      <c r="A13">
        <v>11</v>
      </c>
      <c r="B13" t="s">
        <v>16</v>
      </c>
      <c r="C13" t="s">
        <v>19</v>
      </c>
      <c r="D13" t="s">
        <v>5</v>
      </c>
      <c r="E13">
        <f>COUNTIF(B$2:B13,B13)</f>
        <v>3</v>
      </c>
      <c r="F13" t="str">
        <f t="shared" si="0"/>
        <v/>
      </c>
      <c r="G13" t="str">
        <f>IF(F13&lt;&gt;"",VLOOKUP(F13,Sheet1!A:B,2,FALSE),"")</f>
        <v/>
      </c>
      <c r="H13" t="str">
        <f>IF(G13&lt;&gt;"",VLOOKUP($F13,Sheet1!$A:C,3,FALSE),"")</f>
        <v/>
      </c>
      <c r="I13" t="str">
        <f>IF(H13&lt;&gt;"",VLOOKUP($F13,Sheet1!$A:D,4,FALSE),"")</f>
        <v/>
      </c>
      <c r="J13" t="str">
        <f>IF(I13&lt;&gt;"",VLOOKUP($F13,Sheet1!$A:E,5,FALSE),"")</f>
        <v/>
      </c>
      <c r="K13" t="str">
        <f>IF(J13&lt;&gt;"",VLOOKUP($F13,Sheet1!$A:F,6,FALSE),"")</f>
        <v/>
      </c>
    </row>
    <row r="14" spans="1:11" x14ac:dyDescent="0.3">
      <c r="A14">
        <v>12</v>
      </c>
      <c r="B14" t="s">
        <v>20</v>
      </c>
      <c r="C14" t="s">
        <v>21</v>
      </c>
      <c r="D14" t="s">
        <v>5</v>
      </c>
      <c r="E14">
        <f>COUNTIF(B$2:B14,B14)</f>
        <v>1</v>
      </c>
      <c r="F14" t="str">
        <f t="shared" si="0"/>
        <v>pp106</v>
      </c>
      <c r="G14" t="str">
        <f>IF(F14&lt;&gt;"",VLOOKUP(F14,Sheet1!A:B,2,FALSE),"")</f>
        <v>F</v>
      </c>
      <c r="H14">
        <f>IF(G14&lt;&gt;"",VLOOKUP($F14,Sheet1!$A:C,3,FALSE),"")</f>
        <v>65</v>
      </c>
      <c r="I14">
        <f>IF(H14&lt;&gt;"",VLOOKUP($F14,Sheet1!$A:D,4,FALSE),"")</f>
        <v>164</v>
      </c>
      <c r="J14">
        <f>IF(I14&lt;&gt;"",VLOOKUP($F14,Sheet1!$A:E,5,FALSE),"")</f>
        <v>78.3</v>
      </c>
      <c r="K14" t="str">
        <f>IF(J14&lt;&gt;"",VLOOKUP($F14,Sheet1!$A:F,6,FALSE),"")</f>
        <v>OA</v>
      </c>
    </row>
    <row r="15" spans="1:11" x14ac:dyDescent="0.3">
      <c r="A15">
        <v>13</v>
      </c>
      <c r="B15" t="s">
        <v>20</v>
      </c>
      <c r="C15" t="s">
        <v>22</v>
      </c>
      <c r="D15" t="s">
        <v>5</v>
      </c>
      <c r="E15">
        <f>COUNTIF(B$2:B15,B15)</f>
        <v>2</v>
      </c>
      <c r="F15" t="str">
        <f t="shared" si="0"/>
        <v/>
      </c>
      <c r="G15" t="str">
        <f>IF(F15&lt;&gt;"",VLOOKUP(F15,Sheet1!A:B,2,FALSE),"")</f>
        <v/>
      </c>
      <c r="H15" t="str">
        <f>IF(G15&lt;&gt;"",VLOOKUP($F15,Sheet1!$A:C,3,FALSE),"")</f>
        <v/>
      </c>
      <c r="I15" t="str">
        <f>IF(H15&lt;&gt;"",VLOOKUP($F15,Sheet1!$A:D,4,FALSE),"")</f>
        <v/>
      </c>
      <c r="J15" t="str">
        <f>IF(I15&lt;&gt;"",VLOOKUP($F15,Sheet1!$A:E,5,FALSE),"")</f>
        <v/>
      </c>
      <c r="K15" t="str">
        <f>IF(J15&lt;&gt;"",VLOOKUP($F15,Sheet1!$A:F,6,FALSE),"")</f>
        <v/>
      </c>
    </row>
    <row r="16" spans="1:11" x14ac:dyDescent="0.3">
      <c r="A16">
        <v>14</v>
      </c>
      <c r="B16" t="s">
        <v>20</v>
      </c>
      <c r="C16" t="s">
        <v>23</v>
      </c>
      <c r="D16" t="s">
        <v>5</v>
      </c>
      <c r="E16">
        <f>COUNTIF(B$2:B16,B16)</f>
        <v>3</v>
      </c>
      <c r="F16" t="str">
        <f t="shared" si="0"/>
        <v/>
      </c>
      <c r="G16" t="str">
        <f>IF(F16&lt;&gt;"",VLOOKUP(F16,Sheet1!A:B,2,FALSE),"")</f>
        <v/>
      </c>
      <c r="H16" t="str">
        <f>IF(G16&lt;&gt;"",VLOOKUP($F16,Sheet1!$A:C,3,FALSE),"")</f>
        <v/>
      </c>
      <c r="I16" t="str">
        <f>IF(H16&lt;&gt;"",VLOOKUP($F16,Sheet1!$A:D,4,FALSE),"")</f>
        <v/>
      </c>
      <c r="J16" t="str">
        <f>IF(I16&lt;&gt;"",VLOOKUP($F16,Sheet1!$A:E,5,FALSE),"")</f>
        <v/>
      </c>
      <c r="K16" t="str">
        <f>IF(J16&lt;&gt;"",VLOOKUP($F16,Sheet1!$A:F,6,FALSE),"")</f>
        <v/>
      </c>
    </row>
    <row r="17" spans="1:11" x14ac:dyDescent="0.3">
      <c r="A17">
        <v>15</v>
      </c>
      <c r="B17" t="s">
        <v>24</v>
      </c>
      <c r="C17" t="s">
        <v>25</v>
      </c>
      <c r="D17" t="s">
        <v>5</v>
      </c>
      <c r="E17">
        <f>COUNTIF(B$2:B17,B17)</f>
        <v>1</v>
      </c>
      <c r="F17" t="str">
        <f t="shared" si="0"/>
        <v>pp139</v>
      </c>
      <c r="G17" t="str">
        <f>IF(F17&lt;&gt;"",VLOOKUP(F17,Sheet1!A:B,2,FALSE),"")</f>
        <v>F</v>
      </c>
      <c r="H17">
        <f>IF(G17&lt;&gt;"",VLOOKUP($F17,Sheet1!$A:C,3,FALSE),"")</f>
        <v>64</v>
      </c>
      <c r="I17">
        <f>IF(H17&lt;&gt;"",VLOOKUP($F17,Sheet1!$A:D,4,FALSE),"")</f>
        <v>167</v>
      </c>
      <c r="J17">
        <f>IF(I17&lt;&gt;"",VLOOKUP($F17,Sheet1!$A:E,5,FALSE),"")</f>
        <v>75</v>
      </c>
      <c r="K17" t="str">
        <f>IF(J17&lt;&gt;"",VLOOKUP($F17,Sheet1!$A:F,6,FALSE),"")</f>
        <v>OA</v>
      </c>
    </row>
    <row r="18" spans="1:11" x14ac:dyDescent="0.3">
      <c r="A18">
        <v>16</v>
      </c>
      <c r="B18" t="s">
        <v>24</v>
      </c>
      <c r="C18" t="s">
        <v>26</v>
      </c>
      <c r="D18" t="s">
        <v>5</v>
      </c>
      <c r="E18">
        <f>COUNTIF(B$2:B18,B18)</f>
        <v>2</v>
      </c>
      <c r="F18" t="str">
        <f t="shared" si="0"/>
        <v/>
      </c>
      <c r="G18" t="str">
        <f>IF(F18&lt;&gt;"",VLOOKUP(F18,Sheet1!A:B,2,FALSE),"")</f>
        <v/>
      </c>
      <c r="H18" t="str">
        <f>IF(G18&lt;&gt;"",VLOOKUP($F18,Sheet1!$A:C,3,FALSE),"")</f>
        <v/>
      </c>
      <c r="I18" t="str">
        <f>IF(H18&lt;&gt;"",VLOOKUP($F18,Sheet1!$A:D,4,FALSE),"")</f>
        <v/>
      </c>
      <c r="J18" t="str">
        <f>IF(I18&lt;&gt;"",VLOOKUP($F18,Sheet1!$A:E,5,FALSE),"")</f>
        <v/>
      </c>
      <c r="K18" t="str">
        <f>IF(J18&lt;&gt;"",VLOOKUP($F18,Sheet1!$A:F,6,FALSE),"")</f>
        <v/>
      </c>
    </row>
    <row r="19" spans="1:11" x14ac:dyDescent="0.3">
      <c r="A19">
        <v>17</v>
      </c>
      <c r="B19" t="s">
        <v>24</v>
      </c>
      <c r="C19" t="s">
        <v>27</v>
      </c>
      <c r="D19" t="s">
        <v>5</v>
      </c>
      <c r="E19">
        <f>COUNTIF(B$2:B19,B19)</f>
        <v>3</v>
      </c>
      <c r="F19" t="str">
        <f t="shared" si="0"/>
        <v/>
      </c>
      <c r="G19" t="str">
        <f>IF(F19&lt;&gt;"",VLOOKUP(F19,Sheet1!A:B,2,FALSE),"")</f>
        <v/>
      </c>
      <c r="H19" t="str">
        <f>IF(G19&lt;&gt;"",VLOOKUP($F19,Sheet1!$A:C,3,FALSE),"")</f>
        <v/>
      </c>
      <c r="I19" t="str">
        <f>IF(H19&lt;&gt;"",VLOOKUP($F19,Sheet1!$A:D,4,FALSE),"")</f>
        <v/>
      </c>
      <c r="J19" t="str">
        <f>IF(I19&lt;&gt;"",VLOOKUP($F19,Sheet1!$A:E,5,FALSE),"")</f>
        <v/>
      </c>
      <c r="K19" t="str">
        <f>IF(J19&lt;&gt;"",VLOOKUP($F19,Sheet1!$A:F,6,FALSE),"")</f>
        <v/>
      </c>
    </row>
    <row r="20" spans="1:11" x14ac:dyDescent="0.3">
      <c r="A20">
        <v>18</v>
      </c>
      <c r="B20" t="s">
        <v>28</v>
      </c>
      <c r="C20" t="s">
        <v>29</v>
      </c>
      <c r="D20" t="s">
        <v>5</v>
      </c>
      <c r="E20">
        <f>COUNTIF(B$2:B20,B20)</f>
        <v>1</v>
      </c>
      <c r="F20" t="str">
        <f t="shared" si="0"/>
        <v>pp114</v>
      </c>
      <c r="G20" t="str">
        <f>IF(F20&lt;&gt;"",VLOOKUP(F20,Sheet1!A:B,2,FALSE),"")</f>
        <v>F</v>
      </c>
      <c r="H20">
        <f>IF(G20&lt;&gt;"",VLOOKUP($F20,Sheet1!$A:C,3,FALSE),"")</f>
        <v>81</v>
      </c>
      <c r="I20">
        <f>IF(H20&lt;&gt;"",VLOOKUP($F20,Sheet1!$A:D,4,FALSE),"")</f>
        <v>165</v>
      </c>
      <c r="J20">
        <f>IF(I20&lt;&gt;"",VLOOKUP($F20,Sheet1!$A:E,5,FALSE),"")</f>
        <v>81.7</v>
      </c>
      <c r="K20" t="str">
        <f>IF(J20&lt;&gt;"",VLOOKUP($F20,Sheet1!$A:F,6,FALSE),"")</f>
        <v>OA</v>
      </c>
    </row>
    <row r="21" spans="1:11" x14ac:dyDescent="0.3">
      <c r="A21">
        <v>19</v>
      </c>
      <c r="B21" t="s">
        <v>28</v>
      </c>
      <c r="C21" t="s">
        <v>30</v>
      </c>
      <c r="D21" t="s">
        <v>5</v>
      </c>
      <c r="E21">
        <f>COUNTIF(B$2:B21,B21)</f>
        <v>2</v>
      </c>
      <c r="F21" t="str">
        <f t="shared" si="0"/>
        <v/>
      </c>
      <c r="G21" t="str">
        <f>IF(F21&lt;&gt;"",VLOOKUP(F21,Sheet1!A:B,2,FALSE),"")</f>
        <v/>
      </c>
      <c r="H21" t="str">
        <f>IF(G21&lt;&gt;"",VLOOKUP($F21,Sheet1!$A:C,3,FALSE),"")</f>
        <v/>
      </c>
      <c r="I21" t="str">
        <f>IF(H21&lt;&gt;"",VLOOKUP($F21,Sheet1!$A:D,4,FALSE),"")</f>
        <v/>
      </c>
      <c r="J21" t="str">
        <f>IF(I21&lt;&gt;"",VLOOKUP($F21,Sheet1!$A:E,5,FALSE),"")</f>
        <v/>
      </c>
      <c r="K21" t="str">
        <f>IF(J21&lt;&gt;"",VLOOKUP($F21,Sheet1!$A:F,6,FALSE),"")</f>
        <v/>
      </c>
    </row>
    <row r="22" spans="1:11" x14ac:dyDescent="0.3">
      <c r="A22">
        <v>20</v>
      </c>
      <c r="B22" t="s">
        <v>28</v>
      </c>
      <c r="C22" t="s">
        <v>31</v>
      </c>
      <c r="D22" t="s">
        <v>5</v>
      </c>
      <c r="E22">
        <f>COUNTIF(B$2:B22,B22)</f>
        <v>3</v>
      </c>
      <c r="F22" t="str">
        <f t="shared" si="0"/>
        <v/>
      </c>
      <c r="G22" t="str">
        <f>IF(F22&lt;&gt;"",VLOOKUP(F22,Sheet1!A:B,2,FALSE),"")</f>
        <v/>
      </c>
      <c r="H22" t="str">
        <f>IF(G22&lt;&gt;"",VLOOKUP($F22,Sheet1!$A:C,3,FALSE),"")</f>
        <v/>
      </c>
      <c r="I22" t="str">
        <f>IF(H22&lt;&gt;"",VLOOKUP($F22,Sheet1!$A:D,4,FALSE),"")</f>
        <v/>
      </c>
      <c r="J22" t="str">
        <f>IF(I22&lt;&gt;"",VLOOKUP($F22,Sheet1!$A:E,5,FALSE),"")</f>
        <v/>
      </c>
      <c r="K22" t="str">
        <f>IF(J22&lt;&gt;"",VLOOKUP($F22,Sheet1!$A:F,6,FALSE),"")</f>
        <v/>
      </c>
    </row>
    <row r="23" spans="1:11" x14ac:dyDescent="0.3">
      <c r="A23">
        <v>21</v>
      </c>
      <c r="B23" t="s">
        <v>32</v>
      </c>
      <c r="C23" t="s">
        <v>33</v>
      </c>
      <c r="D23" t="s">
        <v>5</v>
      </c>
      <c r="E23">
        <f>COUNTIF(B$2:B23,B23)</f>
        <v>1</v>
      </c>
      <c r="F23" t="str">
        <f t="shared" si="0"/>
        <v>pp099</v>
      </c>
      <c r="G23" t="str">
        <f>IF(F23&lt;&gt;"",VLOOKUP(F23,Sheet1!A:B,2,FALSE),"")</f>
        <v>F</v>
      </c>
      <c r="H23">
        <f>IF(G23&lt;&gt;"",VLOOKUP($F23,Sheet1!$A:C,3,FALSE),"")</f>
        <v>78</v>
      </c>
      <c r="I23">
        <f>IF(H23&lt;&gt;"",VLOOKUP($F23,Sheet1!$A:D,4,FALSE),"")</f>
        <v>170</v>
      </c>
      <c r="J23">
        <f>IF(I23&lt;&gt;"",VLOOKUP($F23,Sheet1!$A:E,5,FALSE),"")</f>
        <v>52.4</v>
      </c>
      <c r="K23" t="str">
        <f>IF(J23&lt;&gt;"",VLOOKUP($F23,Sheet1!$A:F,6,FALSE),"")</f>
        <v>OA</v>
      </c>
    </row>
    <row r="24" spans="1:11" x14ac:dyDescent="0.3">
      <c r="A24">
        <v>22</v>
      </c>
      <c r="B24" t="s">
        <v>32</v>
      </c>
      <c r="C24" t="s">
        <v>34</v>
      </c>
      <c r="D24" t="s">
        <v>5</v>
      </c>
      <c r="E24">
        <f>COUNTIF(B$2:B24,B24)</f>
        <v>2</v>
      </c>
      <c r="F24" t="str">
        <f t="shared" si="0"/>
        <v/>
      </c>
      <c r="G24" t="str">
        <f>IF(F24&lt;&gt;"",VLOOKUP(F24,Sheet1!A:B,2,FALSE),"")</f>
        <v/>
      </c>
      <c r="H24" t="str">
        <f>IF(G24&lt;&gt;"",VLOOKUP($F24,Sheet1!$A:C,3,FALSE),"")</f>
        <v/>
      </c>
      <c r="I24" t="str">
        <f>IF(H24&lt;&gt;"",VLOOKUP($F24,Sheet1!$A:D,4,FALSE),"")</f>
        <v/>
      </c>
      <c r="J24" t="str">
        <f>IF(I24&lt;&gt;"",VLOOKUP($F24,Sheet1!$A:E,5,FALSE),"")</f>
        <v/>
      </c>
      <c r="K24" t="str">
        <f>IF(J24&lt;&gt;"",VLOOKUP($F24,Sheet1!$A:F,6,FALSE),"")</f>
        <v/>
      </c>
    </row>
    <row r="25" spans="1:11" x14ac:dyDescent="0.3">
      <c r="A25">
        <v>23</v>
      </c>
      <c r="B25" t="s">
        <v>32</v>
      </c>
      <c r="C25" t="s">
        <v>35</v>
      </c>
      <c r="D25" t="s">
        <v>5</v>
      </c>
      <c r="E25">
        <f>COUNTIF(B$2:B25,B25)</f>
        <v>3</v>
      </c>
      <c r="F25" t="str">
        <f t="shared" si="0"/>
        <v/>
      </c>
      <c r="G25" t="str">
        <f>IF(F25&lt;&gt;"",VLOOKUP(F25,Sheet1!A:B,2,FALSE),"")</f>
        <v/>
      </c>
      <c r="H25" t="str">
        <f>IF(G25&lt;&gt;"",VLOOKUP($F25,Sheet1!$A:C,3,FALSE),"")</f>
        <v/>
      </c>
      <c r="I25" t="str">
        <f>IF(H25&lt;&gt;"",VLOOKUP($F25,Sheet1!$A:D,4,FALSE),"")</f>
        <v/>
      </c>
      <c r="J25" t="str">
        <f>IF(I25&lt;&gt;"",VLOOKUP($F25,Sheet1!$A:E,5,FALSE),"")</f>
        <v/>
      </c>
      <c r="K25" t="str">
        <f>IF(J25&lt;&gt;"",VLOOKUP($F25,Sheet1!$A:F,6,FALSE),"")</f>
        <v/>
      </c>
    </row>
    <row r="26" spans="1:11" x14ac:dyDescent="0.3">
      <c r="A26">
        <v>24</v>
      </c>
      <c r="B26" t="s">
        <v>36</v>
      </c>
      <c r="C26" t="s">
        <v>37</v>
      </c>
      <c r="D26" t="s">
        <v>5</v>
      </c>
      <c r="E26">
        <f>COUNTIF(B$2:B26,B26)</f>
        <v>1</v>
      </c>
      <c r="F26" t="str">
        <f t="shared" si="0"/>
        <v>pp105</v>
      </c>
      <c r="G26" t="str">
        <f>IF(F26&lt;&gt;"",VLOOKUP(F26,Sheet1!A:B,2,FALSE),"")</f>
        <v>F</v>
      </c>
      <c r="H26">
        <f>IF(G26&lt;&gt;"",VLOOKUP($F26,Sheet1!$A:C,3,FALSE),"")</f>
        <v>74</v>
      </c>
      <c r="I26">
        <f>IF(H26&lt;&gt;"",VLOOKUP($F26,Sheet1!$A:D,4,FALSE),"")</f>
        <v>151</v>
      </c>
      <c r="J26">
        <f>IF(I26&lt;&gt;"",VLOOKUP($F26,Sheet1!$A:E,5,FALSE),"")</f>
        <v>63.6</v>
      </c>
      <c r="K26" t="str">
        <f>IF(J26&lt;&gt;"",VLOOKUP($F26,Sheet1!$A:F,6,FALSE),"")</f>
        <v>OA</v>
      </c>
    </row>
    <row r="27" spans="1:11" x14ac:dyDescent="0.3">
      <c r="A27">
        <v>25</v>
      </c>
      <c r="B27" t="s">
        <v>36</v>
      </c>
      <c r="C27" t="s">
        <v>38</v>
      </c>
      <c r="D27" t="s">
        <v>5</v>
      </c>
      <c r="E27">
        <f>COUNTIF(B$2:B27,B27)</f>
        <v>2</v>
      </c>
      <c r="F27" t="str">
        <f t="shared" si="0"/>
        <v/>
      </c>
      <c r="G27" t="str">
        <f>IF(F27&lt;&gt;"",VLOOKUP(F27,Sheet1!A:B,2,FALSE),"")</f>
        <v/>
      </c>
      <c r="H27" t="str">
        <f>IF(G27&lt;&gt;"",VLOOKUP($F27,Sheet1!$A:C,3,FALSE),"")</f>
        <v/>
      </c>
      <c r="I27" t="str">
        <f>IF(H27&lt;&gt;"",VLOOKUP($F27,Sheet1!$A:D,4,FALSE),"")</f>
        <v/>
      </c>
      <c r="J27" t="str">
        <f>IF(I27&lt;&gt;"",VLOOKUP($F27,Sheet1!$A:E,5,FALSE),"")</f>
        <v/>
      </c>
      <c r="K27" t="str">
        <f>IF(J27&lt;&gt;"",VLOOKUP($F27,Sheet1!$A:F,6,FALSE),"")</f>
        <v/>
      </c>
    </row>
    <row r="28" spans="1:11" x14ac:dyDescent="0.3">
      <c r="A28">
        <v>26</v>
      </c>
      <c r="B28" t="s">
        <v>36</v>
      </c>
      <c r="C28" t="s">
        <v>39</v>
      </c>
      <c r="D28" t="s">
        <v>5</v>
      </c>
      <c r="E28">
        <f>COUNTIF(B$2:B28,B28)</f>
        <v>3</v>
      </c>
      <c r="F28" t="str">
        <f t="shared" si="0"/>
        <v/>
      </c>
      <c r="G28" t="str">
        <f>IF(F28&lt;&gt;"",VLOOKUP(F28,Sheet1!A:B,2,FALSE),"")</f>
        <v/>
      </c>
      <c r="H28" t="str">
        <f>IF(G28&lt;&gt;"",VLOOKUP($F28,Sheet1!$A:C,3,FALSE),"")</f>
        <v/>
      </c>
      <c r="I28" t="str">
        <f>IF(H28&lt;&gt;"",VLOOKUP($F28,Sheet1!$A:D,4,FALSE),"")</f>
        <v/>
      </c>
      <c r="J28" t="str">
        <f>IF(I28&lt;&gt;"",VLOOKUP($F28,Sheet1!$A:E,5,FALSE),"")</f>
        <v/>
      </c>
      <c r="K28" t="str">
        <f>IF(J28&lt;&gt;"",VLOOKUP($F28,Sheet1!$A:F,6,FALSE),"")</f>
        <v/>
      </c>
    </row>
    <row r="29" spans="1:11" x14ac:dyDescent="0.3">
      <c r="A29">
        <v>27</v>
      </c>
      <c r="B29" t="s">
        <v>40</v>
      </c>
      <c r="C29" t="s">
        <v>41</v>
      </c>
      <c r="D29" t="s">
        <v>5</v>
      </c>
      <c r="E29">
        <f>COUNTIF(B$2:B29,B29)</f>
        <v>1</v>
      </c>
      <c r="F29" t="str">
        <f t="shared" si="0"/>
        <v>pp104</v>
      </c>
      <c r="G29" t="str">
        <f>IF(F29&lt;&gt;"",VLOOKUP(F29,Sheet1!A:B,2,FALSE),"")</f>
        <v>F</v>
      </c>
      <c r="H29">
        <f>IF(G29&lt;&gt;"",VLOOKUP($F29,Sheet1!$A:C,3,FALSE),"")</f>
        <v>77</v>
      </c>
      <c r="I29">
        <f>IF(H29&lt;&gt;"",VLOOKUP($F29,Sheet1!$A:D,4,FALSE),"")</f>
        <v>172</v>
      </c>
      <c r="J29">
        <f>IF(I29&lt;&gt;"",VLOOKUP($F29,Sheet1!$A:E,5,FALSE),"")</f>
        <v>84.5</v>
      </c>
      <c r="K29" t="str">
        <f>IF(J29&lt;&gt;"",VLOOKUP($F29,Sheet1!$A:F,6,FALSE),"")</f>
        <v>PD</v>
      </c>
    </row>
    <row r="30" spans="1:11" x14ac:dyDescent="0.3">
      <c r="A30">
        <v>28</v>
      </c>
      <c r="B30" t="s">
        <v>40</v>
      </c>
      <c r="C30" t="s">
        <v>42</v>
      </c>
      <c r="D30" t="s">
        <v>5</v>
      </c>
      <c r="E30">
        <f>COUNTIF(B$2:B30,B30)</f>
        <v>2</v>
      </c>
      <c r="F30" t="str">
        <f t="shared" si="0"/>
        <v/>
      </c>
      <c r="G30" t="str">
        <f>IF(F30&lt;&gt;"",VLOOKUP(F30,Sheet1!A:B,2,FALSE),"")</f>
        <v/>
      </c>
      <c r="H30" t="str">
        <f>IF(G30&lt;&gt;"",VLOOKUP($F30,Sheet1!$A:C,3,FALSE),"")</f>
        <v/>
      </c>
      <c r="I30" t="str">
        <f>IF(H30&lt;&gt;"",VLOOKUP($F30,Sheet1!$A:D,4,FALSE),"")</f>
        <v/>
      </c>
      <c r="J30" t="str">
        <f>IF(I30&lt;&gt;"",VLOOKUP($F30,Sheet1!$A:E,5,FALSE),"")</f>
        <v/>
      </c>
      <c r="K30" t="str">
        <f>IF(J30&lt;&gt;"",VLOOKUP($F30,Sheet1!$A:F,6,FALSE),"")</f>
        <v/>
      </c>
    </row>
    <row r="31" spans="1:11" x14ac:dyDescent="0.3">
      <c r="A31">
        <v>29</v>
      </c>
      <c r="B31" t="s">
        <v>40</v>
      </c>
      <c r="C31" t="s">
        <v>43</v>
      </c>
      <c r="D31" t="s">
        <v>5</v>
      </c>
      <c r="E31">
        <f>COUNTIF(B$2:B31,B31)</f>
        <v>3</v>
      </c>
      <c r="F31" t="str">
        <f t="shared" si="0"/>
        <v/>
      </c>
      <c r="G31" t="str">
        <f>IF(F31&lt;&gt;"",VLOOKUP(F31,Sheet1!A:B,2,FALSE),"")</f>
        <v/>
      </c>
      <c r="H31" t="str">
        <f>IF(G31&lt;&gt;"",VLOOKUP($F31,Sheet1!$A:C,3,FALSE),"")</f>
        <v/>
      </c>
      <c r="I31" t="str">
        <f>IF(H31&lt;&gt;"",VLOOKUP($F31,Sheet1!$A:D,4,FALSE),"")</f>
        <v/>
      </c>
      <c r="J31" t="str">
        <f>IF(I31&lt;&gt;"",VLOOKUP($F31,Sheet1!$A:E,5,FALSE),"")</f>
        <v/>
      </c>
      <c r="K31" t="str">
        <f>IF(J31&lt;&gt;"",VLOOKUP($F31,Sheet1!$A:F,6,FALSE),"")</f>
        <v/>
      </c>
    </row>
    <row r="32" spans="1:11" x14ac:dyDescent="0.3">
      <c r="A32">
        <v>30</v>
      </c>
      <c r="B32" t="s">
        <v>40</v>
      </c>
      <c r="C32" t="s">
        <v>44</v>
      </c>
      <c r="D32" t="s">
        <v>5</v>
      </c>
      <c r="E32">
        <f>COUNTIF(B$2:B32,B32)</f>
        <v>4</v>
      </c>
      <c r="F32" t="str">
        <f t="shared" si="0"/>
        <v/>
      </c>
      <c r="G32" t="str">
        <f>IF(F32&lt;&gt;"",VLOOKUP(F32,Sheet1!A:B,2,FALSE),"")</f>
        <v/>
      </c>
      <c r="H32" t="str">
        <f>IF(G32&lt;&gt;"",VLOOKUP($F32,Sheet1!$A:C,3,FALSE),"")</f>
        <v/>
      </c>
      <c r="I32" t="str">
        <f>IF(H32&lt;&gt;"",VLOOKUP($F32,Sheet1!$A:D,4,FALSE),"")</f>
        <v/>
      </c>
      <c r="J32" t="str">
        <f>IF(I32&lt;&gt;"",VLOOKUP($F32,Sheet1!$A:E,5,FALSE),"")</f>
        <v/>
      </c>
      <c r="K32" t="str">
        <f>IF(J32&lt;&gt;"",VLOOKUP($F32,Sheet1!$A:F,6,FALSE),"")</f>
        <v/>
      </c>
    </row>
    <row r="33" spans="1:11" x14ac:dyDescent="0.3">
      <c r="A33">
        <v>31</v>
      </c>
      <c r="B33" t="s">
        <v>40</v>
      </c>
      <c r="C33" t="s">
        <v>45</v>
      </c>
      <c r="D33" t="s">
        <v>5</v>
      </c>
      <c r="E33">
        <f>COUNTIF(B$2:B33,B33)</f>
        <v>5</v>
      </c>
      <c r="F33" t="str">
        <f t="shared" si="0"/>
        <v/>
      </c>
      <c r="G33" t="str">
        <f>IF(F33&lt;&gt;"",VLOOKUP(F33,Sheet1!A:B,2,FALSE),"")</f>
        <v/>
      </c>
      <c r="H33" t="str">
        <f>IF(G33&lt;&gt;"",VLOOKUP($F33,Sheet1!$A:C,3,FALSE),"")</f>
        <v/>
      </c>
      <c r="I33" t="str">
        <f>IF(H33&lt;&gt;"",VLOOKUP($F33,Sheet1!$A:D,4,FALSE),"")</f>
        <v/>
      </c>
      <c r="J33" t="str">
        <f>IF(I33&lt;&gt;"",VLOOKUP($F33,Sheet1!$A:E,5,FALSE),"")</f>
        <v/>
      </c>
      <c r="K33" t="str">
        <f>IF(J33&lt;&gt;"",VLOOKUP($F33,Sheet1!$A:F,6,FALSE),"")</f>
        <v/>
      </c>
    </row>
    <row r="34" spans="1:11" x14ac:dyDescent="0.3">
      <c r="A34">
        <v>32</v>
      </c>
      <c r="B34" t="s">
        <v>40</v>
      </c>
      <c r="C34" t="s">
        <v>46</v>
      </c>
      <c r="D34" t="s">
        <v>5</v>
      </c>
      <c r="E34">
        <f>COUNTIF(B$2:B34,B34)</f>
        <v>6</v>
      </c>
      <c r="F34" t="str">
        <f t="shared" si="0"/>
        <v/>
      </c>
      <c r="G34" t="str">
        <f>IF(F34&lt;&gt;"",VLOOKUP(F34,Sheet1!A:B,2,FALSE),"")</f>
        <v/>
      </c>
      <c r="H34" t="str">
        <f>IF(G34&lt;&gt;"",VLOOKUP($F34,Sheet1!$A:C,3,FALSE),"")</f>
        <v/>
      </c>
      <c r="I34" t="str">
        <f>IF(H34&lt;&gt;"",VLOOKUP($F34,Sheet1!$A:D,4,FALSE),"")</f>
        <v/>
      </c>
      <c r="J34" t="str">
        <f>IF(I34&lt;&gt;"",VLOOKUP($F34,Sheet1!$A:E,5,FALSE),"")</f>
        <v/>
      </c>
      <c r="K34" t="str">
        <f>IF(J34&lt;&gt;"",VLOOKUP($F34,Sheet1!$A:F,6,FALSE),"")</f>
        <v/>
      </c>
    </row>
    <row r="35" spans="1:11" x14ac:dyDescent="0.3">
      <c r="A35">
        <v>33</v>
      </c>
      <c r="B35" t="s">
        <v>47</v>
      </c>
      <c r="C35" t="s">
        <v>48</v>
      </c>
      <c r="D35" t="s">
        <v>5</v>
      </c>
      <c r="E35">
        <f>COUNTIF(B$2:B35,B35)</f>
        <v>1</v>
      </c>
      <c r="F35" t="str">
        <f t="shared" si="0"/>
        <v>pp138</v>
      </c>
      <c r="G35" t="str">
        <f>IF(F35&lt;&gt;"",VLOOKUP(F35,Sheet1!A:B,2,FALSE),"")</f>
        <v>F</v>
      </c>
      <c r="H35">
        <f>IF(G35&lt;&gt;"",VLOOKUP($F35,Sheet1!$A:C,3,FALSE),"")</f>
        <v>60</v>
      </c>
      <c r="I35">
        <f>IF(H35&lt;&gt;"",VLOOKUP($F35,Sheet1!$A:D,4,FALSE),"")</f>
        <v>154</v>
      </c>
      <c r="J35">
        <f>IF(I35&lt;&gt;"",VLOOKUP($F35,Sheet1!$A:E,5,FALSE),"")</f>
        <v>38.1</v>
      </c>
      <c r="K35" t="str">
        <f>IF(J35&lt;&gt;"",VLOOKUP($F35,Sheet1!$A:F,6,FALSE),"")</f>
        <v>PD</v>
      </c>
    </row>
    <row r="36" spans="1:11" x14ac:dyDescent="0.3">
      <c r="A36">
        <v>34</v>
      </c>
      <c r="B36" t="s">
        <v>47</v>
      </c>
      <c r="C36" t="s">
        <v>49</v>
      </c>
      <c r="D36" t="s">
        <v>5</v>
      </c>
      <c r="E36">
        <f>COUNTIF(B$2:B36,B36)</f>
        <v>2</v>
      </c>
      <c r="F36" t="str">
        <f t="shared" si="0"/>
        <v/>
      </c>
      <c r="G36" t="str">
        <f>IF(F36&lt;&gt;"",VLOOKUP(F36,Sheet1!A:B,2,FALSE),"")</f>
        <v/>
      </c>
      <c r="H36" t="str">
        <f>IF(G36&lt;&gt;"",VLOOKUP($F36,Sheet1!$A:C,3,FALSE),"")</f>
        <v/>
      </c>
      <c r="I36" t="str">
        <f>IF(H36&lt;&gt;"",VLOOKUP($F36,Sheet1!$A:D,4,FALSE),"")</f>
        <v/>
      </c>
      <c r="J36" t="str">
        <f>IF(I36&lt;&gt;"",VLOOKUP($F36,Sheet1!$A:E,5,FALSE),"")</f>
        <v/>
      </c>
      <c r="K36" t="str">
        <f>IF(J36&lt;&gt;"",VLOOKUP($F36,Sheet1!$A:F,6,FALSE),"")</f>
        <v/>
      </c>
    </row>
    <row r="37" spans="1:11" x14ac:dyDescent="0.3">
      <c r="A37">
        <v>35</v>
      </c>
      <c r="B37" t="s">
        <v>47</v>
      </c>
      <c r="C37" t="s">
        <v>50</v>
      </c>
      <c r="D37" t="s">
        <v>5</v>
      </c>
      <c r="E37">
        <f>COUNTIF(B$2:B37,B37)</f>
        <v>3</v>
      </c>
      <c r="F37" t="str">
        <f t="shared" si="0"/>
        <v/>
      </c>
      <c r="G37" t="str">
        <f>IF(F37&lt;&gt;"",VLOOKUP(F37,Sheet1!A:B,2,FALSE),"")</f>
        <v/>
      </c>
      <c r="H37" t="str">
        <f>IF(G37&lt;&gt;"",VLOOKUP($F37,Sheet1!$A:C,3,FALSE),"")</f>
        <v/>
      </c>
      <c r="I37" t="str">
        <f>IF(H37&lt;&gt;"",VLOOKUP($F37,Sheet1!$A:D,4,FALSE),"")</f>
        <v/>
      </c>
      <c r="J37" t="str">
        <f>IF(I37&lt;&gt;"",VLOOKUP($F37,Sheet1!$A:E,5,FALSE),"")</f>
        <v/>
      </c>
      <c r="K37" t="str">
        <f>IF(J37&lt;&gt;"",VLOOKUP($F37,Sheet1!$A:F,6,FALSE),"")</f>
        <v/>
      </c>
    </row>
    <row r="38" spans="1:11" x14ac:dyDescent="0.3">
      <c r="A38">
        <v>36</v>
      </c>
      <c r="B38" t="s">
        <v>51</v>
      </c>
      <c r="C38" t="s">
        <v>52</v>
      </c>
      <c r="D38" t="s">
        <v>5</v>
      </c>
      <c r="E38">
        <f>COUNTIF(B$2:B38,B38)</f>
        <v>1</v>
      </c>
      <c r="F38" t="str">
        <f t="shared" si="0"/>
        <v>pp093</v>
      </c>
      <c r="G38" t="str">
        <f>IF(F38&lt;&gt;"",VLOOKUP(F38,Sheet1!A:B,2,FALSE),"")</f>
        <v>F</v>
      </c>
      <c r="H38">
        <f>IF(G38&lt;&gt;"",VLOOKUP($F38,Sheet1!$A:C,3,FALSE),"")</f>
        <v>62</v>
      </c>
      <c r="I38">
        <f>IF(H38&lt;&gt;"",VLOOKUP($F38,Sheet1!$A:D,4,FALSE),"")</f>
        <v>172</v>
      </c>
      <c r="J38">
        <f>IF(I38&lt;&gt;"",VLOOKUP($F38,Sheet1!$A:E,5,FALSE),"")</f>
        <v>75.7</v>
      </c>
      <c r="K38" t="str">
        <f>IF(J38&lt;&gt;"",VLOOKUP($F38,Sheet1!$A:F,6,FALSE),"")</f>
        <v>PD</v>
      </c>
    </row>
    <row r="39" spans="1:11" x14ac:dyDescent="0.3">
      <c r="A39">
        <v>37</v>
      </c>
      <c r="B39" t="s">
        <v>51</v>
      </c>
      <c r="C39" t="s">
        <v>53</v>
      </c>
      <c r="D39" t="s">
        <v>5</v>
      </c>
      <c r="E39">
        <f>COUNTIF(B$2:B39,B39)</f>
        <v>2</v>
      </c>
      <c r="F39" t="str">
        <f t="shared" si="0"/>
        <v/>
      </c>
      <c r="G39" t="str">
        <f>IF(F39&lt;&gt;"",VLOOKUP(F39,Sheet1!A:B,2,FALSE),"")</f>
        <v/>
      </c>
      <c r="H39" t="str">
        <f>IF(G39&lt;&gt;"",VLOOKUP($F39,Sheet1!$A:C,3,FALSE),"")</f>
        <v/>
      </c>
      <c r="I39" t="str">
        <f>IF(H39&lt;&gt;"",VLOOKUP($F39,Sheet1!$A:D,4,FALSE),"")</f>
        <v/>
      </c>
      <c r="J39" t="str">
        <f>IF(I39&lt;&gt;"",VLOOKUP($F39,Sheet1!$A:E,5,FALSE),"")</f>
        <v/>
      </c>
      <c r="K39" t="str">
        <f>IF(J39&lt;&gt;"",VLOOKUP($F39,Sheet1!$A:F,6,FALSE),"")</f>
        <v/>
      </c>
    </row>
    <row r="40" spans="1:11" x14ac:dyDescent="0.3">
      <c r="A40">
        <v>38</v>
      </c>
      <c r="B40" t="s">
        <v>54</v>
      </c>
      <c r="C40" t="s">
        <v>55</v>
      </c>
      <c r="D40" t="s">
        <v>5</v>
      </c>
      <c r="E40">
        <f>COUNTIF(B$2:B40,B40)</f>
        <v>1</v>
      </c>
      <c r="F40" t="str">
        <f t="shared" si="0"/>
        <v>pp100</v>
      </c>
      <c r="G40" t="str">
        <f>IF(F40&lt;&gt;"",VLOOKUP(F40,Sheet1!A:B,2,FALSE),"")</f>
        <v>F</v>
      </c>
      <c r="H40">
        <f>IF(G40&lt;&gt;"",VLOOKUP($F40,Sheet1!$A:C,3,FALSE),"")</f>
        <v>57</v>
      </c>
      <c r="I40">
        <f>IF(H40&lt;&gt;"",VLOOKUP($F40,Sheet1!$A:D,4,FALSE),"")</f>
        <v>158</v>
      </c>
      <c r="J40">
        <f>IF(I40&lt;&gt;"",VLOOKUP($F40,Sheet1!$A:E,5,FALSE),"")</f>
        <v>81.099999999999994</v>
      </c>
      <c r="K40" t="str">
        <f>IF(J40&lt;&gt;"",VLOOKUP($F40,Sheet1!$A:F,6,FALSE),"")</f>
        <v>PD</v>
      </c>
    </row>
    <row r="41" spans="1:11" x14ac:dyDescent="0.3">
      <c r="A41">
        <v>39</v>
      </c>
      <c r="B41" t="s">
        <v>54</v>
      </c>
      <c r="C41" t="s">
        <v>56</v>
      </c>
      <c r="D41" t="s">
        <v>5</v>
      </c>
      <c r="E41">
        <f>COUNTIF(B$2:B41,B41)</f>
        <v>2</v>
      </c>
      <c r="F41" t="str">
        <f t="shared" si="0"/>
        <v/>
      </c>
      <c r="G41" t="str">
        <f>IF(F41&lt;&gt;"",VLOOKUP(F41,Sheet1!A:B,2,FALSE),"")</f>
        <v/>
      </c>
      <c r="H41" t="str">
        <f>IF(G41&lt;&gt;"",VLOOKUP($F41,Sheet1!$A:C,3,FALSE),"")</f>
        <v/>
      </c>
      <c r="I41" t="str">
        <f>IF(H41&lt;&gt;"",VLOOKUP($F41,Sheet1!$A:D,4,FALSE),"")</f>
        <v/>
      </c>
      <c r="J41" t="str">
        <f>IF(I41&lt;&gt;"",VLOOKUP($F41,Sheet1!$A:E,5,FALSE),"")</f>
        <v/>
      </c>
      <c r="K41" t="str">
        <f>IF(J41&lt;&gt;"",VLOOKUP($F41,Sheet1!$A:F,6,FALSE),"")</f>
        <v/>
      </c>
    </row>
    <row r="42" spans="1:11" x14ac:dyDescent="0.3">
      <c r="A42">
        <v>40</v>
      </c>
      <c r="B42" t="s">
        <v>54</v>
      </c>
      <c r="C42" t="s">
        <v>57</v>
      </c>
      <c r="D42" t="s">
        <v>5</v>
      </c>
      <c r="E42">
        <f>COUNTIF(B$2:B42,B42)</f>
        <v>3</v>
      </c>
      <c r="F42" t="str">
        <f t="shared" si="0"/>
        <v/>
      </c>
      <c r="G42" t="str">
        <f>IF(F42&lt;&gt;"",VLOOKUP(F42,Sheet1!A:B,2,FALSE),"")</f>
        <v/>
      </c>
      <c r="H42" t="str">
        <f>IF(G42&lt;&gt;"",VLOOKUP($F42,Sheet1!$A:C,3,FALSE),"")</f>
        <v/>
      </c>
      <c r="I42" t="str">
        <f>IF(H42&lt;&gt;"",VLOOKUP($F42,Sheet1!$A:D,4,FALSE),"")</f>
        <v/>
      </c>
      <c r="J42" t="str">
        <f>IF(I42&lt;&gt;"",VLOOKUP($F42,Sheet1!$A:E,5,FALSE),"")</f>
        <v/>
      </c>
      <c r="K42" t="str">
        <f>IF(J42&lt;&gt;"",VLOOKUP($F42,Sheet1!$A:F,6,FALSE),"")</f>
        <v/>
      </c>
    </row>
    <row r="43" spans="1:11" x14ac:dyDescent="0.3">
      <c r="A43">
        <v>41</v>
      </c>
      <c r="B43" t="s">
        <v>58</v>
      </c>
      <c r="C43" t="s">
        <v>59</v>
      </c>
      <c r="D43" t="s">
        <v>5</v>
      </c>
      <c r="E43">
        <f>COUNTIF(B$2:B43,B43)</f>
        <v>1</v>
      </c>
      <c r="F43" t="str">
        <f t="shared" si="0"/>
        <v>pp097</v>
      </c>
      <c r="G43" t="str">
        <f>IF(F43&lt;&gt;"",VLOOKUP(F43,Sheet1!A:B,2,FALSE),"")</f>
        <v>F</v>
      </c>
      <c r="H43">
        <f>IF(G43&lt;&gt;"",VLOOKUP($F43,Sheet1!$A:C,3,FALSE),"")</f>
        <v>49</v>
      </c>
      <c r="I43">
        <f>IF(H43&lt;&gt;"",VLOOKUP($F43,Sheet1!$A:D,4,FALSE),"")</f>
        <v>173</v>
      </c>
      <c r="J43">
        <f>IF(I43&lt;&gt;"",VLOOKUP($F43,Sheet1!$A:E,5,FALSE),"")</f>
        <v>75.2</v>
      </c>
      <c r="K43" t="str">
        <f>IF(J43&lt;&gt;"",VLOOKUP($F43,Sheet1!$A:F,6,FALSE),"")</f>
        <v>YA</v>
      </c>
    </row>
    <row r="44" spans="1:11" x14ac:dyDescent="0.3">
      <c r="A44">
        <v>42</v>
      </c>
      <c r="B44" t="s">
        <v>58</v>
      </c>
      <c r="C44" t="s">
        <v>60</v>
      </c>
      <c r="D44" t="s">
        <v>5</v>
      </c>
      <c r="E44">
        <f>COUNTIF(B$2:B44,B44)</f>
        <v>2</v>
      </c>
      <c r="F44" t="str">
        <f t="shared" si="0"/>
        <v/>
      </c>
      <c r="G44" t="str">
        <f>IF(F44&lt;&gt;"",VLOOKUP(F44,Sheet1!A:B,2,FALSE),"")</f>
        <v/>
      </c>
      <c r="H44" t="str">
        <f>IF(G44&lt;&gt;"",VLOOKUP($F44,Sheet1!$A:C,3,FALSE),"")</f>
        <v/>
      </c>
      <c r="I44" t="str">
        <f>IF(H44&lt;&gt;"",VLOOKUP($F44,Sheet1!$A:D,4,FALSE),"")</f>
        <v/>
      </c>
      <c r="J44" t="str">
        <f>IF(I44&lt;&gt;"",VLOOKUP($F44,Sheet1!$A:E,5,FALSE),"")</f>
        <v/>
      </c>
      <c r="K44" t="str">
        <f>IF(J44&lt;&gt;"",VLOOKUP($F44,Sheet1!$A:F,6,FALSE),"")</f>
        <v/>
      </c>
    </row>
    <row r="45" spans="1:11" x14ac:dyDescent="0.3">
      <c r="A45">
        <v>43</v>
      </c>
      <c r="B45" t="s">
        <v>58</v>
      </c>
      <c r="C45" t="s">
        <v>61</v>
      </c>
      <c r="D45" t="s">
        <v>5</v>
      </c>
      <c r="E45">
        <f>COUNTIF(B$2:B45,B45)</f>
        <v>3</v>
      </c>
      <c r="F45" t="str">
        <f t="shared" si="0"/>
        <v/>
      </c>
      <c r="G45" t="str">
        <f>IF(F45&lt;&gt;"",VLOOKUP(F45,Sheet1!A:B,2,FALSE),"")</f>
        <v/>
      </c>
      <c r="H45" t="str">
        <f>IF(G45&lt;&gt;"",VLOOKUP($F45,Sheet1!$A:C,3,FALSE),"")</f>
        <v/>
      </c>
      <c r="I45" t="str">
        <f>IF(H45&lt;&gt;"",VLOOKUP($F45,Sheet1!$A:D,4,FALSE),"")</f>
        <v/>
      </c>
      <c r="J45" t="str">
        <f>IF(I45&lt;&gt;"",VLOOKUP($F45,Sheet1!$A:E,5,FALSE),"")</f>
        <v/>
      </c>
      <c r="K45" t="str">
        <f>IF(J45&lt;&gt;"",VLOOKUP($F45,Sheet1!$A:F,6,FALSE),"")</f>
        <v/>
      </c>
    </row>
    <row r="46" spans="1:11" x14ac:dyDescent="0.3">
      <c r="A46">
        <v>44</v>
      </c>
      <c r="B46" t="s">
        <v>62</v>
      </c>
      <c r="C46" t="s">
        <v>63</v>
      </c>
      <c r="D46" t="s">
        <v>5</v>
      </c>
      <c r="E46">
        <f>COUNTIF(B$2:B46,B46)</f>
        <v>1</v>
      </c>
      <c r="F46" t="str">
        <f t="shared" si="0"/>
        <v>pp062</v>
      </c>
      <c r="G46" t="str">
        <f>IF(F46&lt;&gt;"",VLOOKUP(F46,Sheet1!A:B,2,FALSE),"")</f>
        <v>F</v>
      </c>
      <c r="H46">
        <f>IF(G46&lt;&gt;"",VLOOKUP($F46,Sheet1!$A:C,3,FALSE),"")</f>
        <v>22</v>
      </c>
      <c r="I46">
        <f>IF(H46&lt;&gt;"",VLOOKUP($F46,Sheet1!$A:D,4,FALSE),"")</f>
        <v>180</v>
      </c>
      <c r="J46">
        <f>IF(I46&lt;&gt;"",VLOOKUP($F46,Sheet1!$A:E,5,FALSE),"")</f>
        <v>58.7</v>
      </c>
      <c r="K46" t="str">
        <f>IF(J46&lt;&gt;"",VLOOKUP($F46,Sheet1!$A:F,6,FALSE),"")</f>
        <v>YA</v>
      </c>
    </row>
    <row r="47" spans="1:11" x14ac:dyDescent="0.3">
      <c r="A47">
        <v>45</v>
      </c>
      <c r="B47" t="s">
        <v>62</v>
      </c>
      <c r="C47" t="s">
        <v>64</v>
      </c>
      <c r="D47" t="s">
        <v>5</v>
      </c>
      <c r="E47">
        <f>COUNTIF(B$2:B47,B47)</f>
        <v>2</v>
      </c>
      <c r="F47" t="str">
        <f t="shared" si="0"/>
        <v/>
      </c>
      <c r="G47" t="str">
        <f>IF(F47&lt;&gt;"",VLOOKUP(F47,Sheet1!A:B,2,FALSE),"")</f>
        <v/>
      </c>
      <c r="H47" t="str">
        <f>IF(G47&lt;&gt;"",VLOOKUP($F47,Sheet1!$A:C,3,FALSE),"")</f>
        <v/>
      </c>
      <c r="I47" t="str">
        <f>IF(H47&lt;&gt;"",VLOOKUP($F47,Sheet1!$A:D,4,FALSE),"")</f>
        <v/>
      </c>
      <c r="J47" t="str">
        <f>IF(I47&lt;&gt;"",VLOOKUP($F47,Sheet1!$A:E,5,FALSE),"")</f>
        <v/>
      </c>
      <c r="K47" t="str">
        <f>IF(J47&lt;&gt;"",VLOOKUP($F47,Sheet1!$A:F,6,FALSE),"")</f>
        <v/>
      </c>
    </row>
    <row r="48" spans="1:11" x14ac:dyDescent="0.3">
      <c r="A48">
        <v>46</v>
      </c>
      <c r="B48" t="s">
        <v>62</v>
      </c>
      <c r="C48" t="s">
        <v>65</v>
      </c>
      <c r="D48" t="s">
        <v>5</v>
      </c>
      <c r="E48">
        <f>COUNTIF(B$2:B48,B48)</f>
        <v>3</v>
      </c>
      <c r="F48" t="str">
        <f t="shared" si="0"/>
        <v/>
      </c>
      <c r="G48" t="str">
        <f>IF(F48&lt;&gt;"",VLOOKUP(F48,Sheet1!A:B,2,FALSE),"")</f>
        <v/>
      </c>
      <c r="H48" t="str">
        <f>IF(G48&lt;&gt;"",VLOOKUP($F48,Sheet1!$A:C,3,FALSE),"")</f>
        <v/>
      </c>
      <c r="I48" t="str">
        <f>IF(H48&lt;&gt;"",VLOOKUP($F48,Sheet1!$A:D,4,FALSE),"")</f>
        <v/>
      </c>
      <c r="J48" t="str">
        <f>IF(I48&lt;&gt;"",VLOOKUP($F48,Sheet1!$A:E,5,FALSE),"")</f>
        <v/>
      </c>
      <c r="K48" t="str">
        <f>IF(J48&lt;&gt;"",VLOOKUP($F48,Sheet1!$A:F,6,FALSE),"")</f>
        <v/>
      </c>
    </row>
    <row r="49" spans="1:11" x14ac:dyDescent="0.3">
      <c r="A49">
        <v>47</v>
      </c>
      <c r="B49" t="s">
        <v>66</v>
      </c>
      <c r="C49" t="s">
        <v>67</v>
      </c>
      <c r="D49" t="s">
        <v>5</v>
      </c>
      <c r="E49">
        <f>COUNTIF(B$2:B49,B49)</f>
        <v>1</v>
      </c>
      <c r="F49" t="str">
        <f t="shared" si="0"/>
        <v>pp116</v>
      </c>
      <c r="G49" t="str">
        <f>IF(F49&lt;&gt;"",VLOOKUP(F49,Sheet1!A:B,2,FALSE),"")</f>
        <v>F</v>
      </c>
      <c r="H49">
        <f>IF(G49&lt;&gt;"",VLOOKUP($F49,Sheet1!$A:C,3,FALSE),"")</f>
        <v>21</v>
      </c>
      <c r="I49">
        <f>IF(H49&lt;&gt;"",VLOOKUP($F49,Sheet1!$A:D,4,FALSE),"")</f>
        <v>175</v>
      </c>
      <c r="J49">
        <f>IF(I49&lt;&gt;"",VLOOKUP($F49,Sheet1!$A:E,5,FALSE),"")</f>
        <v>72</v>
      </c>
      <c r="K49" t="str">
        <f>IF(J49&lt;&gt;"",VLOOKUP($F49,Sheet1!$A:F,6,FALSE),"")</f>
        <v>YA</v>
      </c>
    </row>
    <row r="50" spans="1:11" x14ac:dyDescent="0.3">
      <c r="A50">
        <v>48</v>
      </c>
      <c r="B50" t="s">
        <v>66</v>
      </c>
      <c r="C50" t="s">
        <v>68</v>
      </c>
      <c r="D50" t="s">
        <v>5</v>
      </c>
      <c r="E50">
        <f>COUNTIF(B$2:B50,B50)</f>
        <v>2</v>
      </c>
      <c r="F50" t="str">
        <f t="shared" si="0"/>
        <v/>
      </c>
      <c r="G50" t="str">
        <f>IF(F50&lt;&gt;"",VLOOKUP(F50,Sheet1!A:B,2,FALSE),"")</f>
        <v/>
      </c>
      <c r="H50" t="str">
        <f>IF(G50&lt;&gt;"",VLOOKUP($F50,Sheet1!$A:C,3,FALSE),"")</f>
        <v/>
      </c>
      <c r="I50" t="str">
        <f>IF(H50&lt;&gt;"",VLOOKUP($F50,Sheet1!$A:D,4,FALSE),"")</f>
        <v/>
      </c>
      <c r="J50" t="str">
        <f>IF(I50&lt;&gt;"",VLOOKUP($F50,Sheet1!$A:E,5,FALSE),"")</f>
        <v/>
      </c>
      <c r="K50" t="str">
        <f>IF(J50&lt;&gt;"",VLOOKUP($F50,Sheet1!$A:F,6,FALSE),"")</f>
        <v/>
      </c>
    </row>
    <row r="51" spans="1:11" x14ac:dyDescent="0.3">
      <c r="A51">
        <v>49</v>
      </c>
      <c r="B51" t="s">
        <v>66</v>
      </c>
      <c r="C51" t="s">
        <v>69</v>
      </c>
      <c r="D51" t="s">
        <v>5</v>
      </c>
      <c r="E51">
        <f>COUNTIF(B$2:B51,B51)</f>
        <v>3</v>
      </c>
      <c r="F51" t="str">
        <f t="shared" si="0"/>
        <v/>
      </c>
      <c r="G51" t="str">
        <f>IF(F51&lt;&gt;"",VLOOKUP(F51,Sheet1!A:B,2,FALSE),"")</f>
        <v/>
      </c>
      <c r="H51" t="str">
        <f>IF(G51&lt;&gt;"",VLOOKUP($F51,Sheet1!$A:C,3,FALSE),"")</f>
        <v/>
      </c>
      <c r="I51" t="str">
        <f>IF(H51&lt;&gt;"",VLOOKUP($F51,Sheet1!$A:D,4,FALSE),"")</f>
        <v/>
      </c>
      <c r="J51" t="str">
        <f>IF(I51&lt;&gt;"",VLOOKUP($F51,Sheet1!$A:E,5,FALSE),"")</f>
        <v/>
      </c>
      <c r="K51" t="str">
        <f>IF(J51&lt;&gt;"",VLOOKUP($F51,Sheet1!$A:F,6,FALSE),"")</f>
        <v/>
      </c>
    </row>
    <row r="52" spans="1:11" x14ac:dyDescent="0.3">
      <c r="A52">
        <v>50</v>
      </c>
      <c r="B52" t="s">
        <v>70</v>
      </c>
      <c r="C52" t="s">
        <v>71</v>
      </c>
      <c r="D52" t="s">
        <v>5</v>
      </c>
      <c r="E52">
        <f>COUNTIF(B$2:B52,B52)</f>
        <v>1</v>
      </c>
      <c r="F52" t="str">
        <f t="shared" si="0"/>
        <v>pp054</v>
      </c>
      <c r="G52" t="str">
        <f>IF(F52&lt;&gt;"",VLOOKUP(F52,Sheet1!A:B,2,FALSE),"")</f>
        <v>F</v>
      </c>
      <c r="H52">
        <f>IF(G52&lt;&gt;"",VLOOKUP($F52,Sheet1!$A:C,3,FALSE),"")</f>
        <v>26</v>
      </c>
      <c r="I52">
        <f>IF(H52&lt;&gt;"",VLOOKUP($F52,Sheet1!$A:D,4,FALSE),"")</f>
        <v>176</v>
      </c>
      <c r="J52">
        <f>IF(I52&lt;&gt;"",VLOOKUP($F52,Sheet1!$A:E,5,FALSE),"")</f>
        <v>62.8</v>
      </c>
      <c r="K52" t="str">
        <f>IF(J52&lt;&gt;"",VLOOKUP($F52,Sheet1!$A:F,6,FALSE),"")</f>
        <v>YA</v>
      </c>
    </row>
    <row r="53" spans="1:11" x14ac:dyDescent="0.3">
      <c r="A53">
        <v>51</v>
      </c>
      <c r="B53" t="s">
        <v>70</v>
      </c>
      <c r="C53" t="s">
        <v>72</v>
      </c>
      <c r="D53" t="s">
        <v>5</v>
      </c>
      <c r="E53">
        <f>COUNTIF(B$2:B53,B53)</f>
        <v>2</v>
      </c>
      <c r="F53" t="str">
        <f t="shared" si="0"/>
        <v/>
      </c>
      <c r="G53" t="str">
        <f>IF(F53&lt;&gt;"",VLOOKUP(F53,Sheet1!A:B,2,FALSE),"")</f>
        <v/>
      </c>
      <c r="H53" t="str">
        <f>IF(G53&lt;&gt;"",VLOOKUP($F53,Sheet1!$A:C,3,FALSE),"")</f>
        <v/>
      </c>
      <c r="I53" t="str">
        <f>IF(H53&lt;&gt;"",VLOOKUP($F53,Sheet1!$A:D,4,FALSE),"")</f>
        <v/>
      </c>
      <c r="J53" t="str">
        <f>IF(I53&lt;&gt;"",VLOOKUP($F53,Sheet1!$A:E,5,FALSE),"")</f>
        <v/>
      </c>
      <c r="K53" t="str">
        <f>IF(J53&lt;&gt;"",VLOOKUP($F53,Sheet1!$A:F,6,FALSE),"")</f>
        <v/>
      </c>
    </row>
    <row r="54" spans="1:11" x14ac:dyDescent="0.3">
      <c r="A54">
        <v>52</v>
      </c>
      <c r="B54" t="s">
        <v>70</v>
      </c>
      <c r="C54" t="s">
        <v>73</v>
      </c>
      <c r="D54" t="s">
        <v>5</v>
      </c>
      <c r="E54">
        <f>COUNTIF(B$2:B54,B54)</f>
        <v>3</v>
      </c>
      <c r="F54" t="str">
        <f t="shared" si="0"/>
        <v/>
      </c>
      <c r="G54" t="str">
        <f>IF(F54&lt;&gt;"",VLOOKUP(F54,Sheet1!A:B,2,FALSE),"")</f>
        <v/>
      </c>
      <c r="H54" t="str">
        <f>IF(G54&lt;&gt;"",VLOOKUP($F54,Sheet1!$A:C,3,FALSE),"")</f>
        <v/>
      </c>
      <c r="I54" t="str">
        <f>IF(H54&lt;&gt;"",VLOOKUP($F54,Sheet1!$A:D,4,FALSE),"")</f>
        <v/>
      </c>
      <c r="J54" t="str">
        <f>IF(I54&lt;&gt;"",VLOOKUP($F54,Sheet1!$A:E,5,FALSE),"")</f>
        <v/>
      </c>
      <c r="K54" t="str">
        <f>IF(J54&lt;&gt;"",VLOOKUP($F54,Sheet1!$A:F,6,FALSE),"")</f>
        <v/>
      </c>
    </row>
    <row r="55" spans="1:11" x14ac:dyDescent="0.3">
      <c r="A55">
        <v>53</v>
      </c>
      <c r="B55" t="s">
        <v>74</v>
      </c>
      <c r="C55" t="s">
        <v>75</v>
      </c>
      <c r="D55" t="s">
        <v>5</v>
      </c>
      <c r="E55">
        <f>COUNTIF(B$2:B55,B55)</f>
        <v>1</v>
      </c>
      <c r="F55" t="str">
        <f t="shared" si="0"/>
        <v>pp131</v>
      </c>
      <c r="G55" t="str">
        <f>IF(F55&lt;&gt;"",VLOOKUP(F55,Sheet1!A:B,2,FALSE),"")</f>
        <v>F</v>
      </c>
      <c r="H55">
        <f>IF(G55&lt;&gt;"",VLOOKUP($F55,Sheet1!$A:C,3,FALSE),"")</f>
        <v>22</v>
      </c>
      <c r="I55">
        <f>IF(H55&lt;&gt;"",VLOOKUP($F55,Sheet1!$A:D,4,FALSE),"")</f>
        <v>178</v>
      </c>
      <c r="J55">
        <f>IF(I55&lt;&gt;"",VLOOKUP($F55,Sheet1!$A:E,5,FALSE),"")</f>
        <v>76.400000000000006</v>
      </c>
      <c r="K55" t="str">
        <f>IF(J55&lt;&gt;"",VLOOKUP($F55,Sheet1!$A:F,6,FALSE),"")</f>
        <v>YA</v>
      </c>
    </row>
    <row r="56" spans="1:11" x14ac:dyDescent="0.3">
      <c r="A56">
        <v>54</v>
      </c>
      <c r="B56" t="s">
        <v>74</v>
      </c>
      <c r="C56" t="s">
        <v>76</v>
      </c>
      <c r="D56" t="s">
        <v>5</v>
      </c>
      <c r="E56">
        <f>COUNTIF(B$2:B56,B56)</f>
        <v>2</v>
      </c>
      <c r="F56" t="str">
        <f t="shared" si="0"/>
        <v/>
      </c>
      <c r="G56" t="str">
        <f>IF(F56&lt;&gt;"",VLOOKUP(F56,Sheet1!A:B,2,FALSE),"")</f>
        <v/>
      </c>
      <c r="H56" t="str">
        <f>IF(G56&lt;&gt;"",VLOOKUP($F56,Sheet1!$A:C,3,FALSE),"")</f>
        <v/>
      </c>
      <c r="I56" t="str">
        <f>IF(H56&lt;&gt;"",VLOOKUP($F56,Sheet1!$A:D,4,FALSE),"")</f>
        <v/>
      </c>
      <c r="J56" t="str">
        <f>IF(I56&lt;&gt;"",VLOOKUP($F56,Sheet1!$A:E,5,FALSE),"")</f>
        <v/>
      </c>
      <c r="K56" t="str">
        <f>IF(J56&lt;&gt;"",VLOOKUP($F56,Sheet1!$A:F,6,FALSE),"")</f>
        <v/>
      </c>
    </row>
    <row r="57" spans="1:11" x14ac:dyDescent="0.3">
      <c r="A57">
        <v>55</v>
      </c>
      <c r="B57" t="s">
        <v>74</v>
      </c>
      <c r="C57" t="s">
        <v>77</v>
      </c>
      <c r="D57" t="s">
        <v>5</v>
      </c>
      <c r="E57">
        <f>COUNTIF(B$2:B57,B57)</f>
        <v>3</v>
      </c>
      <c r="F57" t="str">
        <f t="shared" si="0"/>
        <v/>
      </c>
      <c r="G57" t="str">
        <f>IF(F57&lt;&gt;"",VLOOKUP(F57,Sheet1!A:B,2,FALSE),"")</f>
        <v/>
      </c>
      <c r="H57" t="str">
        <f>IF(G57&lt;&gt;"",VLOOKUP($F57,Sheet1!$A:C,3,FALSE),"")</f>
        <v/>
      </c>
      <c r="I57" t="str">
        <f>IF(H57&lt;&gt;"",VLOOKUP($F57,Sheet1!$A:D,4,FALSE),"")</f>
        <v/>
      </c>
      <c r="J57" t="str">
        <f>IF(I57&lt;&gt;"",VLOOKUP($F57,Sheet1!$A:E,5,FALSE),"")</f>
        <v/>
      </c>
      <c r="K57" t="str">
        <f>IF(J57&lt;&gt;"",VLOOKUP($F57,Sheet1!$A:F,6,FALSE),"")</f>
        <v/>
      </c>
    </row>
    <row r="58" spans="1:11" x14ac:dyDescent="0.3">
      <c r="A58">
        <v>56</v>
      </c>
      <c r="B58" t="s">
        <v>78</v>
      </c>
      <c r="C58" t="s">
        <v>79</v>
      </c>
      <c r="D58" t="s">
        <v>5</v>
      </c>
      <c r="E58">
        <f>COUNTIF(B$2:B58,B58)</f>
        <v>1</v>
      </c>
      <c r="F58" t="str">
        <f t="shared" si="0"/>
        <v>pp001</v>
      </c>
      <c r="G58" t="str">
        <f>IF(F58&lt;&gt;"",VLOOKUP(F58,Sheet1!A:B,2,FALSE),"")</f>
        <v>F</v>
      </c>
      <c r="H58">
        <f>IF(G58&lt;&gt;"",VLOOKUP($F58,Sheet1!$A:C,3,FALSE),"")</f>
        <v>25</v>
      </c>
      <c r="I58">
        <f>IF(H58&lt;&gt;"",VLOOKUP($F58,Sheet1!$A:D,4,FALSE),"")</f>
        <v>177</v>
      </c>
      <c r="J58">
        <f>IF(I58&lt;&gt;"",VLOOKUP($F58,Sheet1!$A:E,5,FALSE),"")</f>
        <v>74</v>
      </c>
      <c r="K58" t="str">
        <f>IF(J58&lt;&gt;"",VLOOKUP($F58,Sheet1!$A:F,6,FALSE),"")</f>
        <v>YA</v>
      </c>
    </row>
    <row r="59" spans="1:11" x14ac:dyDescent="0.3">
      <c r="A59">
        <v>57</v>
      </c>
      <c r="B59" t="s">
        <v>78</v>
      </c>
      <c r="C59" t="s">
        <v>80</v>
      </c>
      <c r="D59" t="s">
        <v>5</v>
      </c>
      <c r="E59">
        <f>COUNTIF(B$2:B59,B59)</f>
        <v>2</v>
      </c>
      <c r="F59" t="str">
        <f t="shared" si="0"/>
        <v/>
      </c>
      <c r="G59" t="str">
        <f>IF(F59&lt;&gt;"",VLOOKUP(F59,Sheet1!A:B,2,FALSE),"")</f>
        <v/>
      </c>
      <c r="H59" t="str">
        <f>IF(G59&lt;&gt;"",VLOOKUP($F59,Sheet1!$A:C,3,FALSE),"")</f>
        <v/>
      </c>
      <c r="I59" t="str">
        <f>IF(H59&lt;&gt;"",VLOOKUP($F59,Sheet1!$A:D,4,FALSE),"")</f>
        <v/>
      </c>
      <c r="J59" t="str">
        <f>IF(I59&lt;&gt;"",VLOOKUP($F59,Sheet1!$A:E,5,FALSE),"")</f>
        <v/>
      </c>
      <c r="K59" t="str">
        <f>IF(J59&lt;&gt;"",VLOOKUP($F59,Sheet1!$A:F,6,FALSE),"")</f>
        <v/>
      </c>
    </row>
    <row r="60" spans="1:11" x14ac:dyDescent="0.3">
      <c r="A60">
        <v>58</v>
      </c>
      <c r="B60" t="s">
        <v>78</v>
      </c>
      <c r="C60" t="s">
        <v>81</v>
      </c>
      <c r="D60" t="s">
        <v>5</v>
      </c>
      <c r="E60">
        <f>COUNTIF(B$2:B60,B60)</f>
        <v>3</v>
      </c>
      <c r="F60" t="str">
        <f t="shared" si="0"/>
        <v/>
      </c>
      <c r="G60" t="str">
        <f>IF(F60&lt;&gt;"",VLOOKUP(F60,Sheet1!A:B,2,FALSE),"")</f>
        <v/>
      </c>
      <c r="H60" t="str">
        <f>IF(G60&lt;&gt;"",VLOOKUP($F60,Sheet1!$A:C,3,FALSE),"")</f>
        <v/>
      </c>
      <c r="I60" t="str">
        <f>IF(H60&lt;&gt;"",VLOOKUP($F60,Sheet1!$A:D,4,FALSE),"")</f>
        <v/>
      </c>
      <c r="J60" t="str">
        <f>IF(I60&lt;&gt;"",VLOOKUP($F60,Sheet1!$A:E,5,FALSE),"")</f>
        <v/>
      </c>
      <c r="K60" t="str">
        <f>IF(J60&lt;&gt;"",VLOOKUP($F60,Sheet1!$A:F,6,FALSE),"")</f>
        <v/>
      </c>
    </row>
    <row r="61" spans="1:11" x14ac:dyDescent="0.3">
      <c r="A61">
        <v>59</v>
      </c>
      <c r="B61" t="s">
        <v>82</v>
      </c>
      <c r="C61" t="s">
        <v>83</v>
      </c>
      <c r="D61" t="s">
        <v>5</v>
      </c>
      <c r="E61">
        <f>COUNTIF(B$2:B61,B61)</f>
        <v>1</v>
      </c>
      <c r="F61" t="str">
        <f t="shared" si="0"/>
        <v>pp084</v>
      </c>
      <c r="G61" t="str">
        <f>IF(F61&lt;&gt;"",VLOOKUP(F61,Sheet1!A:B,2,FALSE),"")</f>
        <v>F</v>
      </c>
      <c r="H61">
        <f>IF(G61&lt;&gt;"",VLOOKUP($F61,Sheet1!$A:C,3,FALSE),"")</f>
        <v>23</v>
      </c>
      <c r="I61">
        <f>IF(H61&lt;&gt;"",VLOOKUP($F61,Sheet1!$A:D,4,FALSE),"")</f>
        <v>171</v>
      </c>
      <c r="J61">
        <f>IF(I61&lt;&gt;"",VLOOKUP($F61,Sheet1!$A:E,5,FALSE),"")</f>
        <v>53.5</v>
      </c>
      <c r="K61" t="str">
        <f>IF(J61&lt;&gt;"",VLOOKUP($F61,Sheet1!$A:F,6,FALSE),"")</f>
        <v>YA</v>
      </c>
    </row>
    <row r="62" spans="1:11" x14ac:dyDescent="0.3">
      <c r="A62">
        <v>60</v>
      </c>
      <c r="B62" t="s">
        <v>82</v>
      </c>
      <c r="C62" t="s">
        <v>84</v>
      </c>
      <c r="D62" t="s">
        <v>5</v>
      </c>
      <c r="E62">
        <f>COUNTIF(B$2:B62,B62)</f>
        <v>2</v>
      </c>
      <c r="F62" t="str">
        <f t="shared" si="0"/>
        <v/>
      </c>
      <c r="G62" t="str">
        <f>IF(F62&lt;&gt;"",VLOOKUP(F62,Sheet1!A:B,2,FALSE),"")</f>
        <v/>
      </c>
      <c r="H62" t="str">
        <f>IF(G62&lt;&gt;"",VLOOKUP($F62,Sheet1!$A:C,3,FALSE),"")</f>
        <v/>
      </c>
      <c r="I62" t="str">
        <f>IF(H62&lt;&gt;"",VLOOKUP($F62,Sheet1!$A:D,4,FALSE),"")</f>
        <v/>
      </c>
      <c r="J62" t="str">
        <f>IF(I62&lt;&gt;"",VLOOKUP($F62,Sheet1!$A:E,5,FALSE),"")</f>
        <v/>
      </c>
      <c r="K62" t="str">
        <f>IF(J62&lt;&gt;"",VLOOKUP($F62,Sheet1!$A:F,6,FALSE),"")</f>
        <v/>
      </c>
    </row>
    <row r="63" spans="1:11" x14ac:dyDescent="0.3">
      <c r="A63">
        <v>61</v>
      </c>
      <c r="B63" t="s">
        <v>82</v>
      </c>
      <c r="C63" t="s">
        <v>85</v>
      </c>
      <c r="D63" t="s">
        <v>5</v>
      </c>
      <c r="E63">
        <f>COUNTIF(B$2:B63,B63)</f>
        <v>3</v>
      </c>
      <c r="F63" t="str">
        <f t="shared" si="0"/>
        <v/>
      </c>
      <c r="G63" t="str">
        <f>IF(F63&lt;&gt;"",VLOOKUP(F63,Sheet1!A:B,2,FALSE),"")</f>
        <v/>
      </c>
      <c r="H63" t="str">
        <f>IF(G63&lt;&gt;"",VLOOKUP($F63,Sheet1!$A:C,3,FALSE),"")</f>
        <v/>
      </c>
      <c r="I63" t="str">
        <f>IF(H63&lt;&gt;"",VLOOKUP($F63,Sheet1!$A:D,4,FALSE),"")</f>
        <v/>
      </c>
      <c r="J63" t="str">
        <f>IF(I63&lt;&gt;"",VLOOKUP($F63,Sheet1!$A:E,5,FALSE),"")</f>
        <v/>
      </c>
      <c r="K63" t="str">
        <f>IF(J63&lt;&gt;"",VLOOKUP($F63,Sheet1!$A:F,6,FALSE),"")</f>
        <v/>
      </c>
    </row>
    <row r="64" spans="1:11" x14ac:dyDescent="0.3">
      <c r="A64">
        <v>62</v>
      </c>
      <c r="B64" t="s">
        <v>86</v>
      </c>
      <c r="C64" t="s">
        <v>87</v>
      </c>
      <c r="D64" t="s">
        <v>5</v>
      </c>
      <c r="E64">
        <f>COUNTIF(B$2:B64,B64)</f>
        <v>1</v>
      </c>
      <c r="F64" t="str">
        <f t="shared" si="0"/>
        <v>pp086</v>
      </c>
      <c r="G64" t="str">
        <f>IF(F64&lt;&gt;"",VLOOKUP(F64,Sheet1!A:B,2,FALSE),"")</f>
        <v>F</v>
      </c>
      <c r="H64">
        <f>IF(G64&lt;&gt;"",VLOOKUP($F64,Sheet1!$A:C,3,FALSE),"")</f>
        <v>78</v>
      </c>
      <c r="I64">
        <f>IF(H64&lt;&gt;"",VLOOKUP($F64,Sheet1!$A:D,4,FALSE),"")</f>
        <v>162</v>
      </c>
      <c r="J64">
        <f>IF(I64&lt;&gt;"",VLOOKUP($F64,Sheet1!$A:E,5,FALSE),"")</f>
        <v>60.3</v>
      </c>
      <c r="K64" t="str">
        <f>IF(J64&lt;&gt;"",VLOOKUP($F64,Sheet1!$A:F,6,FALSE),"")</f>
        <v>cLBP</v>
      </c>
    </row>
    <row r="65" spans="1:11" x14ac:dyDescent="0.3">
      <c r="A65">
        <v>63</v>
      </c>
      <c r="B65" t="s">
        <v>86</v>
      </c>
      <c r="C65" t="s">
        <v>88</v>
      </c>
      <c r="D65" t="s">
        <v>5</v>
      </c>
      <c r="E65">
        <f>COUNTIF(B$2:B65,B65)</f>
        <v>2</v>
      </c>
      <c r="F65" t="str">
        <f t="shared" si="0"/>
        <v/>
      </c>
      <c r="G65" t="str">
        <f>IF(F65&lt;&gt;"",VLOOKUP(F65,Sheet1!A:B,2,FALSE),"")</f>
        <v/>
      </c>
      <c r="H65" t="str">
        <f>IF(G65&lt;&gt;"",VLOOKUP($F65,Sheet1!$A:C,3,FALSE),"")</f>
        <v/>
      </c>
      <c r="I65" t="str">
        <f>IF(H65&lt;&gt;"",VLOOKUP($F65,Sheet1!$A:D,4,FALSE),"")</f>
        <v/>
      </c>
      <c r="J65" t="str">
        <f>IF(I65&lt;&gt;"",VLOOKUP($F65,Sheet1!$A:E,5,FALSE),"")</f>
        <v/>
      </c>
      <c r="K65" t="str">
        <f>IF(J65&lt;&gt;"",VLOOKUP($F65,Sheet1!$A:F,6,FALSE),"")</f>
        <v/>
      </c>
    </row>
    <row r="66" spans="1:11" x14ac:dyDescent="0.3">
      <c r="A66">
        <v>64</v>
      </c>
      <c r="B66" t="s">
        <v>86</v>
      </c>
      <c r="C66" t="s">
        <v>89</v>
      </c>
      <c r="D66" t="s">
        <v>5</v>
      </c>
      <c r="E66">
        <f>COUNTIF(B$2:B66,B66)</f>
        <v>3</v>
      </c>
      <c r="F66" t="str">
        <f t="shared" si="0"/>
        <v/>
      </c>
      <c r="G66" t="str">
        <f>IF(F66&lt;&gt;"",VLOOKUP(F66,Sheet1!A:B,2,FALSE),"")</f>
        <v/>
      </c>
      <c r="H66" t="str">
        <f>IF(G66&lt;&gt;"",VLOOKUP($F66,Sheet1!$A:C,3,FALSE),"")</f>
        <v/>
      </c>
      <c r="I66" t="str">
        <f>IF(H66&lt;&gt;"",VLOOKUP($F66,Sheet1!$A:D,4,FALSE),"")</f>
        <v/>
      </c>
      <c r="J66" t="str">
        <f>IF(I66&lt;&gt;"",VLOOKUP($F66,Sheet1!$A:E,5,FALSE),"")</f>
        <v/>
      </c>
      <c r="K66" t="str">
        <f>IF(J66&lt;&gt;"",VLOOKUP($F66,Sheet1!$A:F,6,FALSE),"")</f>
        <v/>
      </c>
    </row>
    <row r="67" spans="1:11" x14ac:dyDescent="0.3">
      <c r="A67">
        <v>65</v>
      </c>
      <c r="B67" t="s">
        <v>90</v>
      </c>
      <c r="C67" t="s">
        <v>91</v>
      </c>
      <c r="D67" t="s">
        <v>5</v>
      </c>
      <c r="E67">
        <f>COUNTIF(B$2:B67,B67)</f>
        <v>1</v>
      </c>
      <c r="F67" t="str">
        <f t="shared" ref="F67:F130" si="1">IF(E67=1,RIGHT(B67,5),"")</f>
        <v>pp118</v>
      </c>
      <c r="G67" t="str">
        <f>IF(F67&lt;&gt;"",VLOOKUP(F67,Sheet1!A:B,2,FALSE),"")</f>
        <v>F</v>
      </c>
      <c r="H67">
        <f>IF(G67&lt;&gt;"",VLOOKUP($F67,Sheet1!$A:C,3,FALSE),"")</f>
        <v>75</v>
      </c>
      <c r="I67">
        <f>IF(H67&lt;&gt;"",VLOOKUP($F67,Sheet1!$A:D,4,FALSE),"")</f>
        <v>163</v>
      </c>
      <c r="J67">
        <f>IF(I67&lt;&gt;"",VLOOKUP($F67,Sheet1!$A:E,5,FALSE),"")</f>
        <v>62.8</v>
      </c>
      <c r="K67" t="str">
        <f>IF(J67&lt;&gt;"",VLOOKUP($F67,Sheet1!$A:F,6,FALSE),"")</f>
        <v>other</v>
      </c>
    </row>
    <row r="68" spans="1:11" x14ac:dyDescent="0.3">
      <c r="A68">
        <v>66</v>
      </c>
      <c r="B68" t="s">
        <v>90</v>
      </c>
      <c r="C68" t="s">
        <v>92</v>
      </c>
      <c r="D68" t="s">
        <v>5</v>
      </c>
      <c r="E68">
        <f>COUNTIF(B$2:B68,B68)</f>
        <v>2</v>
      </c>
      <c r="F68" t="str">
        <f t="shared" si="1"/>
        <v/>
      </c>
      <c r="G68" t="str">
        <f>IF(F68&lt;&gt;"",VLOOKUP(F68,Sheet1!A:B,2,FALSE),"")</f>
        <v/>
      </c>
      <c r="H68" t="str">
        <f>IF(G68&lt;&gt;"",VLOOKUP($F68,Sheet1!$A:C,3,FALSE),"")</f>
        <v/>
      </c>
      <c r="I68" t="str">
        <f>IF(H68&lt;&gt;"",VLOOKUP($F68,Sheet1!$A:D,4,FALSE),"")</f>
        <v/>
      </c>
      <c r="J68" t="str">
        <f>IF(I68&lt;&gt;"",VLOOKUP($F68,Sheet1!$A:E,5,FALSE),"")</f>
        <v/>
      </c>
      <c r="K68" t="str">
        <f>IF(J68&lt;&gt;"",VLOOKUP($F68,Sheet1!$A:F,6,FALSE),"")</f>
        <v/>
      </c>
    </row>
    <row r="69" spans="1:11" x14ac:dyDescent="0.3">
      <c r="A69">
        <v>67</v>
      </c>
      <c r="B69" t="s">
        <v>93</v>
      </c>
      <c r="C69" t="s">
        <v>94</v>
      </c>
      <c r="D69" t="s">
        <v>5</v>
      </c>
      <c r="E69">
        <f>COUNTIF(B$2:B69,B69)</f>
        <v>1</v>
      </c>
      <c r="F69" t="str">
        <f t="shared" si="1"/>
        <v>pp152</v>
      </c>
      <c r="G69" t="str">
        <f>IF(F69&lt;&gt;"",VLOOKUP(F69,Sheet1!A:B,2,FALSE),"")</f>
        <v>F</v>
      </c>
      <c r="H69">
        <f>IF(G69&lt;&gt;"",VLOOKUP($F69,Sheet1!$A:C,3,FALSE),"")</f>
        <v>75</v>
      </c>
      <c r="I69">
        <f>IF(H69&lt;&gt;"",VLOOKUP($F69,Sheet1!$A:D,4,FALSE),"")</f>
        <v>155</v>
      </c>
      <c r="J69">
        <f>IF(I69&lt;&gt;"",VLOOKUP($F69,Sheet1!$A:E,5,FALSE),"")</f>
        <v>72.7</v>
      </c>
      <c r="K69" t="str">
        <f>IF(J69&lt;&gt;"",VLOOKUP($F69,Sheet1!$A:F,6,FALSE),"")</f>
        <v>stroke</v>
      </c>
    </row>
    <row r="70" spans="1:11" x14ac:dyDescent="0.3">
      <c r="A70">
        <v>68</v>
      </c>
      <c r="B70" t="s">
        <v>93</v>
      </c>
      <c r="C70" t="s">
        <v>95</v>
      </c>
      <c r="D70" t="s">
        <v>5</v>
      </c>
      <c r="E70">
        <f>COUNTIF(B$2:B70,B70)</f>
        <v>2</v>
      </c>
      <c r="F70" t="str">
        <f t="shared" si="1"/>
        <v/>
      </c>
      <c r="G70" t="str">
        <f>IF(F70&lt;&gt;"",VLOOKUP(F70,Sheet1!A:B,2,FALSE),"")</f>
        <v/>
      </c>
      <c r="H70" t="str">
        <f>IF(G70&lt;&gt;"",VLOOKUP($F70,Sheet1!$A:C,3,FALSE),"")</f>
        <v/>
      </c>
      <c r="I70" t="str">
        <f>IF(H70&lt;&gt;"",VLOOKUP($F70,Sheet1!$A:D,4,FALSE),"")</f>
        <v/>
      </c>
      <c r="J70" t="str">
        <f>IF(I70&lt;&gt;"",VLOOKUP($F70,Sheet1!$A:E,5,FALSE),"")</f>
        <v/>
      </c>
      <c r="K70" t="str">
        <f>IF(J70&lt;&gt;"",VLOOKUP($F70,Sheet1!$A:F,6,FALSE),"")</f>
        <v/>
      </c>
    </row>
    <row r="71" spans="1:11" x14ac:dyDescent="0.3">
      <c r="A71">
        <v>69</v>
      </c>
      <c r="B71" t="s">
        <v>93</v>
      </c>
      <c r="C71" t="s">
        <v>96</v>
      </c>
      <c r="D71" t="s">
        <v>5</v>
      </c>
      <c r="E71">
        <f>COUNTIF(B$2:B71,B71)</f>
        <v>3</v>
      </c>
      <c r="F71" t="str">
        <f t="shared" si="1"/>
        <v/>
      </c>
      <c r="G71" t="str">
        <f>IF(F71&lt;&gt;"",VLOOKUP(F71,Sheet1!A:B,2,FALSE),"")</f>
        <v/>
      </c>
      <c r="H71" t="str">
        <f>IF(G71&lt;&gt;"",VLOOKUP($F71,Sheet1!$A:C,3,FALSE),"")</f>
        <v/>
      </c>
      <c r="I71" t="str">
        <f>IF(H71&lt;&gt;"",VLOOKUP($F71,Sheet1!$A:D,4,FALSE),"")</f>
        <v/>
      </c>
      <c r="J71" t="str">
        <f>IF(I71&lt;&gt;"",VLOOKUP($F71,Sheet1!$A:E,5,FALSE),"")</f>
        <v/>
      </c>
      <c r="K71" t="str">
        <f>IF(J71&lt;&gt;"",VLOOKUP($F71,Sheet1!$A:F,6,FALSE),"")</f>
        <v/>
      </c>
    </row>
    <row r="72" spans="1:11" x14ac:dyDescent="0.3">
      <c r="A72">
        <v>70</v>
      </c>
      <c r="B72" t="s">
        <v>97</v>
      </c>
      <c r="C72" t="s">
        <v>98</v>
      </c>
      <c r="D72" t="s">
        <v>5</v>
      </c>
      <c r="E72">
        <f>COUNTIF(B$2:B72,B72)</f>
        <v>1</v>
      </c>
      <c r="F72" t="str">
        <f t="shared" si="1"/>
        <v>pp017</v>
      </c>
      <c r="G72" t="str">
        <f>IF(F72&lt;&gt;"",VLOOKUP(F72,Sheet1!A:B,2,FALSE),"")</f>
        <v>F</v>
      </c>
      <c r="H72">
        <f>IF(G72&lt;&gt;"",VLOOKUP($F72,Sheet1!$A:C,3,FALSE),"")</f>
        <v>52</v>
      </c>
      <c r="I72">
        <f>IF(H72&lt;&gt;"",VLOOKUP($F72,Sheet1!$A:D,4,FALSE),"")</f>
        <v>157</v>
      </c>
      <c r="J72">
        <f>IF(I72&lt;&gt;"",VLOOKUP($F72,Sheet1!$A:E,5,FALSE),"")</f>
        <v>52.6</v>
      </c>
      <c r="K72" t="str">
        <f>IF(J72&lt;&gt;"",VLOOKUP($F72,Sheet1!$A:F,6,FALSE),"")</f>
        <v>stroke</v>
      </c>
    </row>
    <row r="73" spans="1:11" x14ac:dyDescent="0.3">
      <c r="A73">
        <v>71</v>
      </c>
      <c r="B73" t="s">
        <v>97</v>
      </c>
      <c r="C73" t="s">
        <v>99</v>
      </c>
      <c r="D73" t="s">
        <v>5</v>
      </c>
      <c r="E73">
        <f>COUNTIF(B$2:B73,B73)</f>
        <v>2</v>
      </c>
      <c r="F73" t="str">
        <f t="shared" si="1"/>
        <v/>
      </c>
      <c r="G73" t="str">
        <f>IF(F73&lt;&gt;"",VLOOKUP(F73,Sheet1!A:B,2,FALSE),"")</f>
        <v/>
      </c>
      <c r="H73" t="str">
        <f>IF(G73&lt;&gt;"",VLOOKUP($F73,Sheet1!$A:C,3,FALSE),"")</f>
        <v/>
      </c>
      <c r="I73" t="str">
        <f>IF(H73&lt;&gt;"",VLOOKUP($F73,Sheet1!$A:D,4,FALSE),"")</f>
        <v/>
      </c>
      <c r="J73" t="str">
        <f>IF(I73&lt;&gt;"",VLOOKUP($F73,Sheet1!$A:E,5,FALSE),"")</f>
        <v/>
      </c>
      <c r="K73" t="str">
        <f>IF(J73&lt;&gt;"",VLOOKUP($F73,Sheet1!$A:F,6,FALSE),"")</f>
        <v/>
      </c>
    </row>
    <row r="74" spans="1:11" x14ac:dyDescent="0.3">
      <c r="A74">
        <v>72</v>
      </c>
      <c r="B74" t="s">
        <v>97</v>
      </c>
      <c r="C74" t="s">
        <v>100</v>
      </c>
      <c r="D74" t="s">
        <v>5</v>
      </c>
      <c r="E74">
        <f>COUNTIF(B$2:B74,B74)</f>
        <v>3</v>
      </c>
      <c r="F74" t="str">
        <f t="shared" si="1"/>
        <v/>
      </c>
      <c r="G74" t="str">
        <f>IF(F74&lt;&gt;"",VLOOKUP(F74,Sheet1!A:B,2,FALSE),"")</f>
        <v/>
      </c>
      <c r="H74" t="str">
        <f>IF(G74&lt;&gt;"",VLOOKUP($F74,Sheet1!$A:C,3,FALSE),"")</f>
        <v/>
      </c>
      <c r="I74" t="str">
        <f>IF(H74&lt;&gt;"",VLOOKUP($F74,Sheet1!$A:D,4,FALSE),"")</f>
        <v/>
      </c>
      <c r="J74" t="str">
        <f>IF(I74&lt;&gt;"",VLOOKUP($F74,Sheet1!$A:E,5,FALSE),"")</f>
        <v/>
      </c>
      <c r="K74" t="str">
        <f>IF(J74&lt;&gt;"",VLOOKUP($F74,Sheet1!$A:F,6,FALSE),"")</f>
        <v/>
      </c>
    </row>
    <row r="75" spans="1:11" x14ac:dyDescent="0.3">
      <c r="A75">
        <v>73</v>
      </c>
      <c r="B75" t="s">
        <v>101</v>
      </c>
      <c r="C75" t="s">
        <v>102</v>
      </c>
      <c r="D75" t="s">
        <v>5</v>
      </c>
      <c r="E75">
        <f>COUNTIF(B$2:B75,B75)</f>
        <v>1</v>
      </c>
      <c r="F75" t="str">
        <f t="shared" si="1"/>
        <v>pp051</v>
      </c>
      <c r="G75" t="str">
        <f>IF(F75&lt;&gt;"",VLOOKUP(F75,Sheet1!A:B,2,FALSE),"")</f>
        <v>M</v>
      </c>
      <c r="H75">
        <f>IF(G75&lt;&gt;"",VLOOKUP($F75,Sheet1!$A:C,3,FALSE),"")</f>
        <v>29</v>
      </c>
      <c r="I75">
        <f>IF(H75&lt;&gt;"",VLOOKUP($F75,Sheet1!$A:D,4,FALSE),"")</f>
        <v>181</v>
      </c>
      <c r="J75">
        <f>IF(I75&lt;&gt;"",VLOOKUP($F75,Sheet1!$A:E,5,FALSE),"")</f>
        <v>80.2</v>
      </c>
      <c r="K75" t="str">
        <f>IF(J75&lt;&gt;"",VLOOKUP($F75,Sheet1!$A:F,6,FALSE),"")</f>
        <v>MS</v>
      </c>
    </row>
    <row r="76" spans="1:11" x14ac:dyDescent="0.3">
      <c r="A76">
        <v>74</v>
      </c>
      <c r="B76" t="s">
        <v>101</v>
      </c>
      <c r="C76" t="s">
        <v>103</v>
      </c>
      <c r="D76" t="s">
        <v>5</v>
      </c>
      <c r="E76">
        <f>COUNTIF(B$2:B76,B76)</f>
        <v>2</v>
      </c>
      <c r="F76" t="str">
        <f t="shared" si="1"/>
        <v/>
      </c>
      <c r="G76" t="str">
        <f>IF(F76&lt;&gt;"",VLOOKUP(F76,Sheet1!A:B,2,FALSE),"")</f>
        <v/>
      </c>
      <c r="H76" t="str">
        <f>IF(G76&lt;&gt;"",VLOOKUP($F76,Sheet1!$A:C,3,FALSE),"")</f>
        <v/>
      </c>
      <c r="I76" t="str">
        <f>IF(H76&lt;&gt;"",VLOOKUP($F76,Sheet1!$A:D,4,FALSE),"")</f>
        <v/>
      </c>
      <c r="J76" t="str">
        <f>IF(I76&lt;&gt;"",VLOOKUP($F76,Sheet1!$A:E,5,FALSE),"")</f>
        <v/>
      </c>
      <c r="K76" t="str">
        <f>IF(J76&lt;&gt;"",VLOOKUP($F76,Sheet1!$A:F,6,FALSE),"")</f>
        <v/>
      </c>
    </row>
    <row r="77" spans="1:11" x14ac:dyDescent="0.3">
      <c r="A77">
        <v>75</v>
      </c>
      <c r="B77" t="s">
        <v>101</v>
      </c>
      <c r="C77" t="s">
        <v>104</v>
      </c>
      <c r="D77" t="s">
        <v>5</v>
      </c>
      <c r="E77">
        <f>COUNTIF(B$2:B77,B77)</f>
        <v>3</v>
      </c>
      <c r="F77" t="str">
        <f t="shared" si="1"/>
        <v/>
      </c>
      <c r="G77" t="str">
        <f>IF(F77&lt;&gt;"",VLOOKUP(F77,Sheet1!A:B,2,FALSE),"")</f>
        <v/>
      </c>
      <c r="H77" t="str">
        <f>IF(G77&lt;&gt;"",VLOOKUP($F77,Sheet1!$A:C,3,FALSE),"")</f>
        <v/>
      </c>
      <c r="I77" t="str">
        <f>IF(H77&lt;&gt;"",VLOOKUP($F77,Sheet1!$A:D,4,FALSE),"")</f>
        <v/>
      </c>
      <c r="J77" t="str">
        <f>IF(I77&lt;&gt;"",VLOOKUP($F77,Sheet1!$A:E,5,FALSE),"")</f>
        <v/>
      </c>
      <c r="K77" t="str">
        <f>IF(J77&lt;&gt;"",VLOOKUP($F77,Sheet1!$A:F,6,FALSE),"")</f>
        <v/>
      </c>
    </row>
    <row r="78" spans="1:11" x14ac:dyDescent="0.3">
      <c r="A78">
        <v>76</v>
      </c>
      <c r="B78" t="s">
        <v>105</v>
      </c>
      <c r="C78" t="s">
        <v>106</v>
      </c>
      <c r="D78" t="s">
        <v>5</v>
      </c>
      <c r="E78">
        <f>COUNTIF(B$2:B78,B78)</f>
        <v>1</v>
      </c>
      <c r="F78" t="str">
        <f t="shared" si="1"/>
        <v>pp144</v>
      </c>
      <c r="G78" t="str">
        <f>IF(F78&lt;&gt;"",VLOOKUP(F78,Sheet1!A:B,2,FALSE),"")</f>
        <v>M</v>
      </c>
      <c r="H78">
        <f>IF(G78&lt;&gt;"",VLOOKUP($F78,Sheet1!$A:C,3,FALSE),"")</f>
        <v>45</v>
      </c>
      <c r="I78">
        <f>IF(H78&lt;&gt;"",VLOOKUP($F78,Sheet1!$A:D,4,FALSE),"")</f>
        <v>176</v>
      </c>
      <c r="J78">
        <f>IF(I78&lt;&gt;"",VLOOKUP($F78,Sheet1!$A:E,5,FALSE),"")</f>
        <v>86.4</v>
      </c>
      <c r="K78" t="str">
        <f>IF(J78&lt;&gt;"",VLOOKUP($F78,Sheet1!$A:F,6,FALSE),"")</f>
        <v>MS</v>
      </c>
    </row>
    <row r="79" spans="1:11" x14ac:dyDescent="0.3">
      <c r="A79">
        <v>77</v>
      </c>
      <c r="B79" t="s">
        <v>105</v>
      </c>
      <c r="C79" t="s">
        <v>107</v>
      </c>
      <c r="D79" t="s">
        <v>5</v>
      </c>
      <c r="E79">
        <f>COUNTIF(B$2:B79,B79)</f>
        <v>2</v>
      </c>
      <c r="F79" t="str">
        <f t="shared" si="1"/>
        <v/>
      </c>
      <c r="G79" t="str">
        <f>IF(F79&lt;&gt;"",VLOOKUP(F79,Sheet1!A:B,2,FALSE),"")</f>
        <v/>
      </c>
      <c r="H79" t="str">
        <f>IF(G79&lt;&gt;"",VLOOKUP($F79,Sheet1!$A:C,3,FALSE),"")</f>
        <v/>
      </c>
      <c r="I79" t="str">
        <f>IF(H79&lt;&gt;"",VLOOKUP($F79,Sheet1!$A:D,4,FALSE),"")</f>
        <v/>
      </c>
      <c r="J79" t="str">
        <f>IF(I79&lt;&gt;"",VLOOKUP($F79,Sheet1!$A:E,5,FALSE),"")</f>
        <v/>
      </c>
      <c r="K79" t="str">
        <f>IF(J79&lt;&gt;"",VLOOKUP($F79,Sheet1!$A:F,6,FALSE),"")</f>
        <v/>
      </c>
    </row>
    <row r="80" spans="1:11" x14ac:dyDescent="0.3">
      <c r="A80">
        <v>78</v>
      </c>
      <c r="B80" t="s">
        <v>105</v>
      </c>
      <c r="C80" t="s">
        <v>108</v>
      </c>
      <c r="D80" t="s">
        <v>5</v>
      </c>
      <c r="E80">
        <f>COUNTIF(B$2:B80,B80)</f>
        <v>3</v>
      </c>
      <c r="F80" t="str">
        <f t="shared" si="1"/>
        <v/>
      </c>
      <c r="G80" t="str">
        <f>IF(F80&lt;&gt;"",VLOOKUP(F80,Sheet1!A:B,2,FALSE),"")</f>
        <v/>
      </c>
      <c r="H80" t="str">
        <f>IF(G80&lt;&gt;"",VLOOKUP($F80,Sheet1!$A:C,3,FALSE),"")</f>
        <v/>
      </c>
      <c r="I80" t="str">
        <f>IF(H80&lt;&gt;"",VLOOKUP($F80,Sheet1!$A:D,4,FALSE),"")</f>
        <v/>
      </c>
      <c r="J80" t="str">
        <f>IF(I80&lt;&gt;"",VLOOKUP($F80,Sheet1!$A:E,5,FALSE),"")</f>
        <v/>
      </c>
      <c r="K80" t="str">
        <f>IF(J80&lt;&gt;"",VLOOKUP($F80,Sheet1!$A:F,6,FALSE),"")</f>
        <v/>
      </c>
    </row>
    <row r="81" spans="1:11" x14ac:dyDescent="0.3">
      <c r="A81">
        <v>79</v>
      </c>
      <c r="B81" t="s">
        <v>109</v>
      </c>
      <c r="C81" t="s">
        <v>110</v>
      </c>
      <c r="D81" t="s">
        <v>5</v>
      </c>
      <c r="E81">
        <f>COUNTIF(B$2:B81,B81)</f>
        <v>1</v>
      </c>
      <c r="F81" t="str">
        <f t="shared" si="1"/>
        <v>pp146</v>
      </c>
      <c r="G81" t="str">
        <f>IF(F81&lt;&gt;"",VLOOKUP(F81,Sheet1!A:B,2,FALSE),"")</f>
        <v>M</v>
      </c>
      <c r="H81">
        <f>IF(G81&lt;&gt;"",VLOOKUP($F81,Sheet1!$A:C,3,FALSE),"")</f>
        <v>29</v>
      </c>
      <c r="I81">
        <f>IF(H81&lt;&gt;"",VLOOKUP($F81,Sheet1!$A:D,4,FALSE),"")</f>
        <v>189</v>
      </c>
      <c r="J81">
        <f>IF(I81&lt;&gt;"",VLOOKUP($F81,Sheet1!$A:E,5,FALSE),"")</f>
        <v>99</v>
      </c>
      <c r="K81" t="str">
        <f>IF(J81&lt;&gt;"",VLOOKUP($F81,Sheet1!$A:F,6,FALSE),"")</f>
        <v>MS</v>
      </c>
    </row>
    <row r="82" spans="1:11" x14ac:dyDescent="0.3">
      <c r="A82">
        <v>80</v>
      </c>
      <c r="B82" t="s">
        <v>109</v>
      </c>
      <c r="C82" t="s">
        <v>111</v>
      </c>
      <c r="D82" t="s">
        <v>5</v>
      </c>
      <c r="E82">
        <f>COUNTIF(B$2:B82,B82)</f>
        <v>2</v>
      </c>
      <c r="F82" t="str">
        <f t="shared" si="1"/>
        <v/>
      </c>
      <c r="G82" t="str">
        <f>IF(F82&lt;&gt;"",VLOOKUP(F82,Sheet1!A:B,2,FALSE),"")</f>
        <v/>
      </c>
      <c r="H82" t="str">
        <f>IF(G82&lt;&gt;"",VLOOKUP($F82,Sheet1!$A:C,3,FALSE),"")</f>
        <v/>
      </c>
      <c r="I82" t="str">
        <f>IF(H82&lt;&gt;"",VLOOKUP($F82,Sheet1!$A:D,4,FALSE),"")</f>
        <v/>
      </c>
      <c r="J82" t="str">
        <f>IF(I82&lt;&gt;"",VLOOKUP($F82,Sheet1!$A:E,5,FALSE),"")</f>
        <v/>
      </c>
      <c r="K82" t="str">
        <f>IF(J82&lt;&gt;"",VLOOKUP($F82,Sheet1!$A:F,6,FALSE),"")</f>
        <v/>
      </c>
    </row>
    <row r="83" spans="1:11" x14ac:dyDescent="0.3">
      <c r="A83">
        <v>81</v>
      </c>
      <c r="B83" t="s">
        <v>109</v>
      </c>
      <c r="C83" t="s">
        <v>112</v>
      </c>
      <c r="D83" t="s">
        <v>5</v>
      </c>
      <c r="E83">
        <f>COUNTIF(B$2:B83,B83)</f>
        <v>3</v>
      </c>
      <c r="F83" t="str">
        <f t="shared" si="1"/>
        <v/>
      </c>
      <c r="G83" t="str">
        <f>IF(F83&lt;&gt;"",VLOOKUP(F83,Sheet1!A:B,2,FALSE),"")</f>
        <v/>
      </c>
      <c r="H83" t="str">
        <f>IF(G83&lt;&gt;"",VLOOKUP($F83,Sheet1!$A:C,3,FALSE),"")</f>
        <v/>
      </c>
      <c r="I83" t="str">
        <f>IF(H83&lt;&gt;"",VLOOKUP($F83,Sheet1!$A:D,4,FALSE),"")</f>
        <v/>
      </c>
      <c r="J83" t="str">
        <f>IF(I83&lt;&gt;"",VLOOKUP($F83,Sheet1!$A:E,5,FALSE),"")</f>
        <v/>
      </c>
      <c r="K83" t="str">
        <f>IF(J83&lt;&gt;"",VLOOKUP($F83,Sheet1!$A:F,6,FALSE),"")</f>
        <v/>
      </c>
    </row>
    <row r="84" spans="1:11" x14ac:dyDescent="0.3">
      <c r="A84">
        <v>82</v>
      </c>
      <c r="B84" t="s">
        <v>113</v>
      </c>
      <c r="C84" t="s">
        <v>114</v>
      </c>
      <c r="D84" t="s">
        <v>5</v>
      </c>
      <c r="E84">
        <f>COUNTIF(B$2:B84,B84)</f>
        <v>1</v>
      </c>
      <c r="F84" t="str">
        <f t="shared" si="1"/>
        <v>pp166</v>
      </c>
      <c r="G84" t="str">
        <f>IF(F84&lt;&gt;"",VLOOKUP(F84,Sheet1!A:B,2,FALSE),"")</f>
        <v>M</v>
      </c>
      <c r="H84">
        <f>IF(G84&lt;&gt;"",VLOOKUP($F84,Sheet1!$A:C,3,FALSE),"")</f>
        <v>72</v>
      </c>
      <c r="I84">
        <f>IF(H84&lt;&gt;"",VLOOKUP($F84,Sheet1!$A:D,4,FALSE),"")</f>
        <v>181</v>
      </c>
      <c r="J84">
        <f>IF(I84&lt;&gt;"",VLOOKUP($F84,Sheet1!$A:E,5,FALSE),"")</f>
        <v>80.599999999999994</v>
      </c>
      <c r="K84" t="str">
        <f>IF(J84&lt;&gt;"",VLOOKUP($F84,Sheet1!$A:F,6,FALSE),"")</f>
        <v>OA</v>
      </c>
    </row>
    <row r="85" spans="1:11" x14ac:dyDescent="0.3">
      <c r="A85">
        <v>83</v>
      </c>
      <c r="B85" t="s">
        <v>113</v>
      </c>
      <c r="C85" t="s">
        <v>115</v>
      </c>
      <c r="D85" t="s">
        <v>5</v>
      </c>
      <c r="E85">
        <f>COUNTIF(B$2:B85,B85)</f>
        <v>2</v>
      </c>
      <c r="F85" t="str">
        <f t="shared" si="1"/>
        <v/>
      </c>
      <c r="G85" t="str">
        <f>IF(F85&lt;&gt;"",VLOOKUP(F85,Sheet1!A:B,2,FALSE),"")</f>
        <v/>
      </c>
      <c r="H85" t="str">
        <f>IF(G85&lt;&gt;"",VLOOKUP($F85,Sheet1!$A:C,3,FALSE),"")</f>
        <v/>
      </c>
      <c r="I85" t="str">
        <f>IF(H85&lt;&gt;"",VLOOKUP($F85,Sheet1!$A:D,4,FALSE),"")</f>
        <v/>
      </c>
      <c r="J85" t="str">
        <f>IF(I85&lt;&gt;"",VLOOKUP($F85,Sheet1!$A:E,5,FALSE),"")</f>
        <v/>
      </c>
      <c r="K85" t="str">
        <f>IF(J85&lt;&gt;"",VLOOKUP($F85,Sheet1!$A:F,6,FALSE),"")</f>
        <v/>
      </c>
    </row>
    <row r="86" spans="1:11" x14ac:dyDescent="0.3">
      <c r="A86">
        <v>84</v>
      </c>
      <c r="B86" t="s">
        <v>113</v>
      </c>
      <c r="C86" t="s">
        <v>116</v>
      </c>
      <c r="D86" t="s">
        <v>5</v>
      </c>
      <c r="E86">
        <f>COUNTIF(B$2:B86,B86)</f>
        <v>3</v>
      </c>
      <c r="F86" t="str">
        <f t="shared" si="1"/>
        <v/>
      </c>
      <c r="G86" t="str">
        <f>IF(F86&lt;&gt;"",VLOOKUP(F86,Sheet1!A:B,2,FALSE),"")</f>
        <v/>
      </c>
      <c r="H86" t="str">
        <f>IF(G86&lt;&gt;"",VLOOKUP($F86,Sheet1!$A:C,3,FALSE),"")</f>
        <v/>
      </c>
      <c r="I86" t="str">
        <f>IF(H86&lt;&gt;"",VLOOKUP($F86,Sheet1!$A:D,4,FALSE),"")</f>
        <v/>
      </c>
      <c r="J86" t="str">
        <f>IF(I86&lt;&gt;"",VLOOKUP($F86,Sheet1!$A:E,5,FALSE),"")</f>
        <v/>
      </c>
      <c r="K86" t="str">
        <f>IF(J86&lt;&gt;"",VLOOKUP($F86,Sheet1!$A:F,6,FALSE),"")</f>
        <v/>
      </c>
    </row>
    <row r="87" spans="1:11" x14ac:dyDescent="0.3">
      <c r="A87">
        <v>85</v>
      </c>
      <c r="B87" t="s">
        <v>117</v>
      </c>
      <c r="C87" t="s">
        <v>118</v>
      </c>
      <c r="D87" t="s">
        <v>5</v>
      </c>
      <c r="E87">
        <f>COUNTIF(B$2:B87,B87)</f>
        <v>1</v>
      </c>
      <c r="F87" t="str">
        <f t="shared" si="1"/>
        <v>pp011</v>
      </c>
      <c r="G87" t="str">
        <f>IF(F87&lt;&gt;"",VLOOKUP(F87,Sheet1!A:B,2,FALSE),"")</f>
        <v>M</v>
      </c>
      <c r="H87">
        <f>IF(G87&lt;&gt;"",VLOOKUP($F87,Sheet1!$A:C,3,FALSE),"")</f>
        <v>65</v>
      </c>
      <c r="I87">
        <f>IF(H87&lt;&gt;"",VLOOKUP($F87,Sheet1!$A:D,4,FALSE),"")</f>
        <v>172</v>
      </c>
      <c r="J87">
        <f>IF(I87&lt;&gt;"",VLOOKUP($F87,Sheet1!$A:E,5,FALSE),"")</f>
        <v>82.1</v>
      </c>
      <c r="K87" t="str">
        <f>IF(J87&lt;&gt;"",VLOOKUP($F87,Sheet1!$A:F,6,FALSE),"")</f>
        <v>OA</v>
      </c>
    </row>
    <row r="88" spans="1:11" x14ac:dyDescent="0.3">
      <c r="A88">
        <v>86</v>
      </c>
      <c r="B88" t="s">
        <v>117</v>
      </c>
      <c r="C88" t="s">
        <v>119</v>
      </c>
      <c r="D88" t="s">
        <v>5</v>
      </c>
      <c r="E88">
        <f>COUNTIF(B$2:B88,B88)</f>
        <v>2</v>
      </c>
      <c r="F88" t="str">
        <f t="shared" si="1"/>
        <v/>
      </c>
      <c r="G88" t="str">
        <f>IF(F88&lt;&gt;"",VLOOKUP(F88,Sheet1!A:B,2,FALSE),"")</f>
        <v/>
      </c>
      <c r="H88" t="str">
        <f>IF(G88&lt;&gt;"",VLOOKUP($F88,Sheet1!$A:C,3,FALSE),"")</f>
        <v/>
      </c>
      <c r="I88" t="str">
        <f>IF(H88&lt;&gt;"",VLOOKUP($F88,Sheet1!$A:D,4,FALSE),"")</f>
        <v/>
      </c>
      <c r="J88" t="str">
        <f>IF(I88&lt;&gt;"",VLOOKUP($F88,Sheet1!$A:E,5,FALSE),"")</f>
        <v/>
      </c>
      <c r="K88" t="str">
        <f>IF(J88&lt;&gt;"",VLOOKUP($F88,Sheet1!$A:F,6,FALSE),"")</f>
        <v/>
      </c>
    </row>
    <row r="89" spans="1:11" x14ac:dyDescent="0.3">
      <c r="A89">
        <v>87</v>
      </c>
      <c r="B89" t="s">
        <v>117</v>
      </c>
      <c r="C89" t="s">
        <v>120</v>
      </c>
      <c r="D89" t="s">
        <v>5</v>
      </c>
      <c r="E89">
        <f>COUNTIF(B$2:B89,B89)</f>
        <v>3</v>
      </c>
      <c r="F89" t="str">
        <f t="shared" si="1"/>
        <v/>
      </c>
      <c r="G89" t="str">
        <f>IF(F89&lt;&gt;"",VLOOKUP(F89,Sheet1!A:B,2,FALSE),"")</f>
        <v/>
      </c>
      <c r="H89" t="str">
        <f>IF(G89&lt;&gt;"",VLOOKUP($F89,Sheet1!$A:C,3,FALSE),"")</f>
        <v/>
      </c>
      <c r="I89" t="str">
        <f>IF(H89&lt;&gt;"",VLOOKUP($F89,Sheet1!$A:D,4,FALSE),"")</f>
        <v/>
      </c>
      <c r="J89" t="str">
        <f>IF(I89&lt;&gt;"",VLOOKUP($F89,Sheet1!$A:E,5,FALSE),"")</f>
        <v/>
      </c>
      <c r="K89" t="str">
        <f>IF(J89&lt;&gt;"",VLOOKUP($F89,Sheet1!$A:F,6,FALSE),"")</f>
        <v/>
      </c>
    </row>
    <row r="90" spans="1:11" x14ac:dyDescent="0.3">
      <c r="A90">
        <v>88</v>
      </c>
      <c r="B90" t="s">
        <v>121</v>
      </c>
      <c r="C90" t="s">
        <v>122</v>
      </c>
      <c r="D90" t="s">
        <v>5</v>
      </c>
      <c r="E90">
        <f>COUNTIF(B$2:B90,B90)</f>
        <v>1</v>
      </c>
      <c r="F90" t="str">
        <f t="shared" si="1"/>
        <v>pp088</v>
      </c>
      <c r="G90" t="str">
        <f>IF(F90&lt;&gt;"",VLOOKUP(F90,Sheet1!A:B,2,FALSE),"")</f>
        <v>M</v>
      </c>
      <c r="H90">
        <f>IF(G90&lt;&gt;"",VLOOKUP($F90,Sheet1!$A:C,3,FALSE),"")</f>
        <v>65</v>
      </c>
      <c r="I90">
        <f>IF(H90&lt;&gt;"",VLOOKUP($F90,Sheet1!$A:D,4,FALSE),"")</f>
        <v>178</v>
      </c>
      <c r="J90">
        <f>IF(I90&lt;&gt;"",VLOOKUP($F90,Sheet1!$A:E,5,FALSE),"")</f>
        <v>83.9</v>
      </c>
      <c r="K90" t="str">
        <f>IF(J90&lt;&gt;"",VLOOKUP($F90,Sheet1!$A:F,6,FALSE),"")</f>
        <v>OA</v>
      </c>
    </row>
    <row r="91" spans="1:11" x14ac:dyDescent="0.3">
      <c r="A91">
        <v>89</v>
      </c>
      <c r="B91" t="s">
        <v>121</v>
      </c>
      <c r="C91" t="s">
        <v>123</v>
      </c>
      <c r="D91" t="s">
        <v>5</v>
      </c>
      <c r="E91">
        <f>COUNTIF(B$2:B91,B91)</f>
        <v>2</v>
      </c>
      <c r="F91" t="str">
        <f t="shared" si="1"/>
        <v/>
      </c>
      <c r="G91" t="str">
        <f>IF(F91&lt;&gt;"",VLOOKUP(F91,Sheet1!A:B,2,FALSE),"")</f>
        <v/>
      </c>
      <c r="H91" t="str">
        <f>IF(G91&lt;&gt;"",VLOOKUP($F91,Sheet1!$A:C,3,FALSE),"")</f>
        <v/>
      </c>
      <c r="I91" t="str">
        <f>IF(H91&lt;&gt;"",VLOOKUP($F91,Sheet1!$A:D,4,FALSE),"")</f>
        <v/>
      </c>
      <c r="J91" t="str">
        <f>IF(I91&lt;&gt;"",VLOOKUP($F91,Sheet1!$A:E,5,FALSE),"")</f>
        <v/>
      </c>
      <c r="K91" t="str">
        <f>IF(J91&lt;&gt;"",VLOOKUP($F91,Sheet1!$A:F,6,FALSE),"")</f>
        <v/>
      </c>
    </row>
    <row r="92" spans="1:11" x14ac:dyDescent="0.3">
      <c r="A92">
        <v>90</v>
      </c>
      <c r="B92" t="s">
        <v>121</v>
      </c>
      <c r="C92" t="s">
        <v>124</v>
      </c>
      <c r="D92" t="s">
        <v>5</v>
      </c>
      <c r="E92">
        <f>COUNTIF(B$2:B92,B92)</f>
        <v>3</v>
      </c>
      <c r="F92" t="str">
        <f t="shared" si="1"/>
        <v/>
      </c>
      <c r="G92" t="str">
        <f>IF(F92&lt;&gt;"",VLOOKUP(F92,Sheet1!A:B,2,FALSE),"")</f>
        <v/>
      </c>
      <c r="H92" t="str">
        <f>IF(G92&lt;&gt;"",VLOOKUP($F92,Sheet1!$A:C,3,FALSE),"")</f>
        <v/>
      </c>
      <c r="I92" t="str">
        <f>IF(H92&lt;&gt;"",VLOOKUP($F92,Sheet1!$A:D,4,FALSE),"")</f>
        <v/>
      </c>
      <c r="J92" t="str">
        <f>IF(I92&lt;&gt;"",VLOOKUP($F92,Sheet1!$A:E,5,FALSE),"")</f>
        <v/>
      </c>
      <c r="K92" t="str">
        <f>IF(J92&lt;&gt;"",VLOOKUP($F92,Sheet1!$A:F,6,FALSE),"")</f>
        <v/>
      </c>
    </row>
    <row r="93" spans="1:11" x14ac:dyDescent="0.3">
      <c r="A93">
        <v>91</v>
      </c>
      <c r="B93" t="s">
        <v>125</v>
      </c>
      <c r="C93" t="s">
        <v>126</v>
      </c>
      <c r="D93" t="s">
        <v>5</v>
      </c>
      <c r="E93">
        <f>COUNTIF(B$2:B93,B93)</f>
        <v>1</v>
      </c>
      <c r="F93" t="str">
        <f t="shared" si="1"/>
        <v>pp161</v>
      </c>
      <c r="G93" t="str">
        <f>IF(F93&lt;&gt;"",VLOOKUP(F93,Sheet1!A:B,2,FALSE),"")</f>
        <v>M</v>
      </c>
      <c r="H93">
        <f>IF(G93&lt;&gt;"",VLOOKUP($F93,Sheet1!$A:C,3,FALSE),"")</f>
        <v>63</v>
      </c>
      <c r="I93">
        <f>IF(H93&lt;&gt;"",VLOOKUP($F93,Sheet1!$A:D,4,FALSE),"")</f>
        <v>177</v>
      </c>
      <c r="J93">
        <f>IF(I93&lt;&gt;"",VLOOKUP($F93,Sheet1!$A:E,5,FALSE),"")</f>
        <v>71.599999999999994</v>
      </c>
      <c r="K93" t="str">
        <f>IF(J93&lt;&gt;"",VLOOKUP($F93,Sheet1!$A:F,6,FALSE),"")</f>
        <v>OA</v>
      </c>
    </row>
    <row r="94" spans="1:11" x14ac:dyDescent="0.3">
      <c r="A94">
        <v>92</v>
      </c>
      <c r="B94" t="s">
        <v>125</v>
      </c>
      <c r="C94" t="s">
        <v>127</v>
      </c>
      <c r="D94" t="s">
        <v>5</v>
      </c>
      <c r="E94">
        <f>COUNTIF(B$2:B94,B94)</f>
        <v>2</v>
      </c>
      <c r="F94" t="str">
        <f t="shared" si="1"/>
        <v/>
      </c>
      <c r="G94" t="str">
        <f>IF(F94&lt;&gt;"",VLOOKUP(F94,Sheet1!A:B,2,FALSE),"")</f>
        <v/>
      </c>
      <c r="H94" t="str">
        <f>IF(G94&lt;&gt;"",VLOOKUP($F94,Sheet1!$A:C,3,FALSE),"")</f>
        <v/>
      </c>
      <c r="I94" t="str">
        <f>IF(H94&lt;&gt;"",VLOOKUP($F94,Sheet1!$A:D,4,FALSE),"")</f>
        <v/>
      </c>
      <c r="J94" t="str">
        <f>IF(I94&lt;&gt;"",VLOOKUP($F94,Sheet1!$A:E,5,FALSE),"")</f>
        <v/>
      </c>
      <c r="K94" t="str">
        <f>IF(J94&lt;&gt;"",VLOOKUP($F94,Sheet1!$A:F,6,FALSE),"")</f>
        <v/>
      </c>
    </row>
    <row r="95" spans="1:11" x14ac:dyDescent="0.3">
      <c r="A95">
        <v>93</v>
      </c>
      <c r="B95" t="s">
        <v>125</v>
      </c>
      <c r="C95" t="s">
        <v>128</v>
      </c>
      <c r="D95" t="s">
        <v>5</v>
      </c>
      <c r="E95">
        <f>COUNTIF(B$2:B95,B95)</f>
        <v>3</v>
      </c>
      <c r="F95" t="str">
        <f t="shared" si="1"/>
        <v/>
      </c>
      <c r="G95" t="str">
        <f>IF(F95&lt;&gt;"",VLOOKUP(F95,Sheet1!A:B,2,FALSE),"")</f>
        <v/>
      </c>
      <c r="H95" t="str">
        <f>IF(G95&lt;&gt;"",VLOOKUP($F95,Sheet1!$A:C,3,FALSE),"")</f>
        <v/>
      </c>
      <c r="I95" t="str">
        <f>IF(H95&lt;&gt;"",VLOOKUP($F95,Sheet1!$A:D,4,FALSE),"")</f>
        <v/>
      </c>
      <c r="J95" t="str">
        <f>IF(I95&lt;&gt;"",VLOOKUP($F95,Sheet1!$A:E,5,FALSE),"")</f>
        <v/>
      </c>
      <c r="K95" t="str">
        <f>IF(J95&lt;&gt;"",VLOOKUP($F95,Sheet1!$A:F,6,FALSE),"")</f>
        <v/>
      </c>
    </row>
    <row r="96" spans="1:11" x14ac:dyDescent="0.3">
      <c r="A96">
        <v>94</v>
      </c>
      <c r="B96" t="s">
        <v>129</v>
      </c>
      <c r="C96" t="s">
        <v>130</v>
      </c>
      <c r="D96" t="s">
        <v>5</v>
      </c>
      <c r="E96">
        <f>COUNTIF(B$2:B96,B96)</f>
        <v>1</v>
      </c>
      <c r="F96" t="str">
        <f t="shared" si="1"/>
        <v>pp071</v>
      </c>
      <c r="G96" t="str">
        <f>IF(F96&lt;&gt;"",VLOOKUP(F96,Sheet1!A:B,2,FALSE),"")</f>
        <v>M</v>
      </c>
      <c r="H96">
        <f>IF(G96&lt;&gt;"",VLOOKUP($F96,Sheet1!$A:C,3,FALSE),"")</f>
        <v>77</v>
      </c>
      <c r="I96">
        <f>IF(H96&lt;&gt;"",VLOOKUP($F96,Sheet1!$A:D,4,FALSE),"")</f>
        <v>182</v>
      </c>
      <c r="J96">
        <f>IF(I96&lt;&gt;"",VLOOKUP($F96,Sheet1!$A:E,5,FALSE),"")</f>
        <v>84.1</v>
      </c>
      <c r="K96" t="str">
        <f>IF(J96&lt;&gt;"",VLOOKUP($F96,Sheet1!$A:F,6,FALSE),"")</f>
        <v>OA</v>
      </c>
    </row>
    <row r="97" spans="1:11" x14ac:dyDescent="0.3">
      <c r="A97">
        <v>95</v>
      </c>
      <c r="B97" t="s">
        <v>129</v>
      </c>
      <c r="C97" t="s">
        <v>131</v>
      </c>
      <c r="D97" t="s">
        <v>5</v>
      </c>
      <c r="E97">
        <f>COUNTIF(B$2:B97,B97)</f>
        <v>2</v>
      </c>
      <c r="F97" t="str">
        <f t="shared" si="1"/>
        <v/>
      </c>
      <c r="G97" t="str">
        <f>IF(F97&lt;&gt;"",VLOOKUP(F97,Sheet1!A:B,2,FALSE),"")</f>
        <v/>
      </c>
      <c r="H97" t="str">
        <f>IF(G97&lt;&gt;"",VLOOKUP($F97,Sheet1!$A:C,3,FALSE),"")</f>
        <v/>
      </c>
      <c r="I97" t="str">
        <f>IF(H97&lt;&gt;"",VLOOKUP($F97,Sheet1!$A:D,4,FALSE),"")</f>
        <v/>
      </c>
      <c r="J97" t="str">
        <f>IF(I97&lt;&gt;"",VLOOKUP($F97,Sheet1!$A:E,5,FALSE),"")</f>
        <v/>
      </c>
      <c r="K97" t="str">
        <f>IF(J97&lt;&gt;"",VLOOKUP($F97,Sheet1!$A:F,6,FALSE),"")</f>
        <v/>
      </c>
    </row>
    <row r="98" spans="1:11" x14ac:dyDescent="0.3">
      <c r="A98">
        <v>96</v>
      </c>
      <c r="B98" t="s">
        <v>129</v>
      </c>
      <c r="C98" t="s">
        <v>132</v>
      </c>
      <c r="D98" t="s">
        <v>5</v>
      </c>
      <c r="E98">
        <f>COUNTIF(B$2:B98,B98)</f>
        <v>3</v>
      </c>
      <c r="F98" t="str">
        <f t="shared" si="1"/>
        <v/>
      </c>
      <c r="G98" t="str">
        <f>IF(F98&lt;&gt;"",VLOOKUP(F98,Sheet1!A:B,2,FALSE),"")</f>
        <v/>
      </c>
      <c r="H98" t="str">
        <f>IF(G98&lt;&gt;"",VLOOKUP($F98,Sheet1!$A:C,3,FALSE),"")</f>
        <v/>
      </c>
      <c r="I98" t="str">
        <f>IF(H98&lt;&gt;"",VLOOKUP($F98,Sheet1!$A:D,4,FALSE),"")</f>
        <v/>
      </c>
      <c r="J98" t="str">
        <f>IF(I98&lt;&gt;"",VLOOKUP($F98,Sheet1!$A:E,5,FALSE),"")</f>
        <v/>
      </c>
      <c r="K98" t="str">
        <f>IF(J98&lt;&gt;"",VLOOKUP($F98,Sheet1!$A:F,6,FALSE),"")</f>
        <v/>
      </c>
    </row>
    <row r="99" spans="1:11" x14ac:dyDescent="0.3">
      <c r="A99">
        <v>97</v>
      </c>
      <c r="B99" t="s">
        <v>133</v>
      </c>
      <c r="C99" t="s">
        <v>134</v>
      </c>
      <c r="D99" t="s">
        <v>5</v>
      </c>
      <c r="E99">
        <f>COUNTIF(B$2:B99,B99)</f>
        <v>1</v>
      </c>
      <c r="F99" t="str">
        <f t="shared" si="1"/>
        <v>pp035</v>
      </c>
      <c r="G99" t="str">
        <f>IF(F99&lt;&gt;"",VLOOKUP(F99,Sheet1!A:B,2,FALSE),"")</f>
        <v>M</v>
      </c>
      <c r="H99">
        <f>IF(G99&lt;&gt;"",VLOOKUP($F99,Sheet1!$A:C,3,FALSE),"")</f>
        <v>41</v>
      </c>
      <c r="I99">
        <f>IF(H99&lt;&gt;"",VLOOKUP($F99,Sheet1!$A:D,4,FALSE),"")</f>
        <v>173</v>
      </c>
      <c r="J99">
        <f>IF(I99&lt;&gt;"",VLOOKUP($F99,Sheet1!$A:E,5,FALSE),"")</f>
        <v>72.7</v>
      </c>
      <c r="K99" t="str">
        <f>IF(J99&lt;&gt;"",VLOOKUP($F99,Sheet1!$A:F,6,FALSE),"")</f>
        <v>PD</v>
      </c>
    </row>
    <row r="100" spans="1:11" x14ac:dyDescent="0.3">
      <c r="A100">
        <v>98</v>
      </c>
      <c r="B100" t="s">
        <v>133</v>
      </c>
      <c r="C100" t="s">
        <v>135</v>
      </c>
      <c r="D100" t="s">
        <v>5</v>
      </c>
      <c r="E100">
        <f>COUNTIF(B$2:B100,B100)</f>
        <v>2</v>
      </c>
      <c r="F100" t="str">
        <f t="shared" si="1"/>
        <v/>
      </c>
      <c r="G100" t="str">
        <f>IF(F100&lt;&gt;"",VLOOKUP(F100,Sheet1!A:B,2,FALSE),"")</f>
        <v/>
      </c>
      <c r="H100" t="str">
        <f>IF(G100&lt;&gt;"",VLOOKUP($F100,Sheet1!$A:C,3,FALSE),"")</f>
        <v/>
      </c>
      <c r="I100" t="str">
        <f>IF(H100&lt;&gt;"",VLOOKUP($F100,Sheet1!$A:D,4,FALSE),"")</f>
        <v/>
      </c>
      <c r="J100" t="str">
        <f>IF(I100&lt;&gt;"",VLOOKUP($F100,Sheet1!$A:E,5,FALSE),"")</f>
        <v/>
      </c>
      <c r="K100" t="str">
        <f>IF(J100&lt;&gt;"",VLOOKUP($F100,Sheet1!$A:F,6,FALSE),"")</f>
        <v/>
      </c>
    </row>
    <row r="101" spans="1:11" x14ac:dyDescent="0.3">
      <c r="A101">
        <v>99</v>
      </c>
      <c r="B101" t="s">
        <v>133</v>
      </c>
      <c r="C101" t="s">
        <v>136</v>
      </c>
      <c r="D101" t="s">
        <v>5</v>
      </c>
      <c r="E101">
        <f>COUNTIF(B$2:B101,B101)</f>
        <v>3</v>
      </c>
      <c r="F101" t="str">
        <f t="shared" si="1"/>
        <v/>
      </c>
      <c r="G101" t="str">
        <f>IF(F101&lt;&gt;"",VLOOKUP(F101,Sheet1!A:B,2,FALSE),"")</f>
        <v/>
      </c>
      <c r="H101" t="str">
        <f>IF(G101&lt;&gt;"",VLOOKUP($F101,Sheet1!$A:C,3,FALSE),"")</f>
        <v/>
      </c>
      <c r="I101" t="str">
        <f>IF(H101&lt;&gt;"",VLOOKUP($F101,Sheet1!$A:D,4,FALSE),"")</f>
        <v/>
      </c>
      <c r="J101" t="str">
        <f>IF(I101&lt;&gt;"",VLOOKUP($F101,Sheet1!$A:E,5,FALSE),"")</f>
        <v/>
      </c>
      <c r="K101" t="str">
        <f>IF(J101&lt;&gt;"",VLOOKUP($F101,Sheet1!$A:F,6,FALSE),"")</f>
        <v/>
      </c>
    </row>
    <row r="102" spans="1:11" x14ac:dyDescent="0.3">
      <c r="A102">
        <v>100</v>
      </c>
      <c r="B102" t="s">
        <v>137</v>
      </c>
      <c r="C102" t="s">
        <v>138</v>
      </c>
      <c r="D102" t="s">
        <v>5</v>
      </c>
      <c r="E102">
        <f>COUNTIF(B$2:B102,B102)</f>
        <v>1</v>
      </c>
      <c r="F102" t="str">
        <f t="shared" si="1"/>
        <v>pp082</v>
      </c>
      <c r="G102" t="str">
        <f>IF(F102&lt;&gt;"",VLOOKUP(F102,Sheet1!A:B,2,FALSE),"")</f>
        <v>M</v>
      </c>
      <c r="H102">
        <f>IF(G102&lt;&gt;"",VLOOKUP($F102,Sheet1!$A:C,3,FALSE),"")</f>
        <v>48</v>
      </c>
      <c r="I102">
        <f>IF(H102&lt;&gt;"",VLOOKUP($F102,Sheet1!$A:D,4,FALSE),"")</f>
        <v>182</v>
      </c>
      <c r="J102">
        <f>IF(I102&lt;&gt;"",VLOOKUP($F102,Sheet1!$A:E,5,FALSE),"")</f>
        <v>80.2</v>
      </c>
      <c r="K102" t="str">
        <f>IF(J102&lt;&gt;"",VLOOKUP($F102,Sheet1!$A:F,6,FALSE),"")</f>
        <v>PD</v>
      </c>
    </row>
    <row r="103" spans="1:11" x14ac:dyDescent="0.3">
      <c r="A103">
        <v>101</v>
      </c>
      <c r="B103" t="s">
        <v>137</v>
      </c>
      <c r="C103" t="s">
        <v>139</v>
      </c>
      <c r="D103" t="s">
        <v>5</v>
      </c>
      <c r="E103">
        <f>COUNTIF(B$2:B103,B103)</f>
        <v>2</v>
      </c>
      <c r="F103" t="str">
        <f t="shared" si="1"/>
        <v/>
      </c>
      <c r="G103" t="str">
        <f>IF(F103&lt;&gt;"",VLOOKUP(F103,Sheet1!A:B,2,FALSE),"")</f>
        <v/>
      </c>
      <c r="H103" t="str">
        <f>IF(G103&lt;&gt;"",VLOOKUP($F103,Sheet1!$A:C,3,FALSE),"")</f>
        <v/>
      </c>
      <c r="I103" t="str">
        <f>IF(H103&lt;&gt;"",VLOOKUP($F103,Sheet1!$A:D,4,FALSE),"")</f>
        <v/>
      </c>
      <c r="J103" t="str">
        <f>IF(I103&lt;&gt;"",VLOOKUP($F103,Sheet1!$A:E,5,FALSE),"")</f>
        <v/>
      </c>
      <c r="K103" t="str">
        <f>IF(J103&lt;&gt;"",VLOOKUP($F103,Sheet1!$A:F,6,FALSE),"")</f>
        <v/>
      </c>
    </row>
    <row r="104" spans="1:11" x14ac:dyDescent="0.3">
      <c r="A104">
        <v>102</v>
      </c>
      <c r="B104" t="s">
        <v>137</v>
      </c>
      <c r="C104" t="s">
        <v>140</v>
      </c>
      <c r="D104" t="s">
        <v>5</v>
      </c>
      <c r="E104">
        <f>COUNTIF(B$2:B104,B104)</f>
        <v>3</v>
      </c>
      <c r="F104" t="str">
        <f t="shared" si="1"/>
        <v/>
      </c>
      <c r="G104" t="str">
        <f>IF(F104&lt;&gt;"",VLOOKUP(F104,Sheet1!A:B,2,FALSE),"")</f>
        <v/>
      </c>
      <c r="H104" t="str">
        <f>IF(G104&lt;&gt;"",VLOOKUP($F104,Sheet1!$A:C,3,FALSE),"")</f>
        <v/>
      </c>
      <c r="I104" t="str">
        <f>IF(H104&lt;&gt;"",VLOOKUP($F104,Sheet1!$A:D,4,FALSE),"")</f>
        <v/>
      </c>
      <c r="J104" t="str">
        <f>IF(I104&lt;&gt;"",VLOOKUP($F104,Sheet1!$A:E,5,FALSE),"")</f>
        <v/>
      </c>
      <c r="K104" t="str">
        <f>IF(J104&lt;&gt;"",VLOOKUP($F104,Sheet1!$A:F,6,FALSE),"")</f>
        <v/>
      </c>
    </row>
    <row r="105" spans="1:11" x14ac:dyDescent="0.3">
      <c r="A105">
        <v>103</v>
      </c>
      <c r="B105" t="s">
        <v>137</v>
      </c>
      <c r="C105" t="s">
        <v>141</v>
      </c>
      <c r="D105" t="s">
        <v>5</v>
      </c>
      <c r="E105">
        <f>COUNTIF(B$2:B105,B105)</f>
        <v>4</v>
      </c>
      <c r="F105" t="str">
        <f t="shared" si="1"/>
        <v/>
      </c>
      <c r="G105" t="str">
        <f>IF(F105&lt;&gt;"",VLOOKUP(F105,Sheet1!A:B,2,FALSE),"")</f>
        <v/>
      </c>
      <c r="H105" t="str">
        <f>IF(G105&lt;&gt;"",VLOOKUP($F105,Sheet1!$A:C,3,FALSE),"")</f>
        <v/>
      </c>
      <c r="I105" t="str">
        <f>IF(H105&lt;&gt;"",VLOOKUP($F105,Sheet1!$A:D,4,FALSE),"")</f>
        <v/>
      </c>
      <c r="J105" t="str">
        <f>IF(I105&lt;&gt;"",VLOOKUP($F105,Sheet1!$A:E,5,FALSE),"")</f>
        <v/>
      </c>
      <c r="K105" t="str">
        <f>IF(J105&lt;&gt;"",VLOOKUP($F105,Sheet1!$A:F,6,FALSE),"")</f>
        <v/>
      </c>
    </row>
    <row r="106" spans="1:11" x14ac:dyDescent="0.3">
      <c r="A106">
        <v>104</v>
      </c>
      <c r="B106" t="s">
        <v>137</v>
      </c>
      <c r="C106" t="s">
        <v>142</v>
      </c>
      <c r="D106" t="s">
        <v>5</v>
      </c>
      <c r="E106">
        <f>COUNTIF(B$2:B106,B106)</f>
        <v>5</v>
      </c>
      <c r="F106" t="str">
        <f t="shared" si="1"/>
        <v/>
      </c>
      <c r="G106" t="str">
        <f>IF(F106&lt;&gt;"",VLOOKUP(F106,Sheet1!A:B,2,FALSE),"")</f>
        <v/>
      </c>
      <c r="H106" t="str">
        <f>IF(G106&lt;&gt;"",VLOOKUP($F106,Sheet1!$A:C,3,FALSE),"")</f>
        <v/>
      </c>
      <c r="I106" t="str">
        <f>IF(H106&lt;&gt;"",VLOOKUP($F106,Sheet1!$A:D,4,FALSE),"")</f>
        <v/>
      </c>
      <c r="J106" t="str">
        <f>IF(I106&lt;&gt;"",VLOOKUP($F106,Sheet1!$A:E,5,FALSE),"")</f>
        <v/>
      </c>
      <c r="K106" t="str">
        <f>IF(J106&lt;&gt;"",VLOOKUP($F106,Sheet1!$A:F,6,FALSE),"")</f>
        <v/>
      </c>
    </row>
    <row r="107" spans="1:11" x14ac:dyDescent="0.3">
      <c r="A107">
        <v>105</v>
      </c>
      <c r="B107" t="s">
        <v>137</v>
      </c>
      <c r="C107" t="s">
        <v>143</v>
      </c>
      <c r="D107" t="s">
        <v>5</v>
      </c>
      <c r="E107">
        <f>COUNTIF(B$2:B107,B107)</f>
        <v>6</v>
      </c>
      <c r="F107" t="str">
        <f t="shared" si="1"/>
        <v/>
      </c>
      <c r="G107" t="str">
        <f>IF(F107&lt;&gt;"",VLOOKUP(F107,Sheet1!A:B,2,FALSE),"")</f>
        <v/>
      </c>
      <c r="H107" t="str">
        <f>IF(G107&lt;&gt;"",VLOOKUP($F107,Sheet1!$A:C,3,FALSE),"")</f>
        <v/>
      </c>
      <c r="I107" t="str">
        <f>IF(H107&lt;&gt;"",VLOOKUP($F107,Sheet1!$A:D,4,FALSE),"")</f>
        <v/>
      </c>
      <c r="J107" t="str">
        <f>IF(I107&lt;&gt;"",VLOOKUP($F107,Sheet1!$A:E,5,FALSE),"")</f>
        <v/>
      </c>
      <c r="K107" t="str">
        <f>IF(J107&lt;&gt;"",VLOOKUP($F107,Sheet1!$A:F,6,FALSE),"")</f>
        <v/>
      </c>
    </row>
    <row r="108" spans="1:11" x14ac:dyDescent="0.3">
      <c r="A108">
        <v>106</v>
      </c>
      <c r="B108" t="s">
        <v>144</v>
      </c>
      <c r="C108" t="s">
        <v>145</v>
      </c>
      <c r="D108" t="s">
        <v>5</v>
      </c>
      <c r="E108">
        <f>COUNTIF(B$2:B108,B108)</f>
        <v>1</v>
      </c>
      <c r="F108" t="str">
        <f t="shared" si="1"/>
        <v>pp041</v>
      </c>
      <c r="G108" t="str">
        <f>IF(F108&lt;&gt;"",VLOOKUP(F108,Sheet1!A:B,2,FALSE),"")</f>
        <v>M</v>
      </c>
      <c r="H108">
        <f>IF(G108&lt;&gt;"",VLOOKUP($F108,Sheet1!$A:C,3,FALSE),"")</f>
        <v>61</v>
      </c>
      <c r="I108">
        <f>IF(H108&lt;&gt;"",VLOOKUP($F108,Sheet1!$A:D,4,FALSE),"")</f>
        <v>173</v>
      </c>
      <c r="J108">
        <f>IF(I108&lt;&gt;"",VLOOKUP($F108,Sheet1!$A:E,5,FALSE),"")</f>
        <v>99.3</v>
      </c>
      <c r="K108" t="str">
        <f>IF(J108&lt;&gt;"",VLOOKUP($F108,Sheet1!$A:F,6,FALSE),"")</f>
        <v>PD</v>
      </c>
    </row>
    <row r="109" spans="1:11" x14ac:dyDescent="0.3">
      <c r="A109">
        <v>107</v>
      </c>
      <c r="B109" t="s">
        <v>144</v>
      </c>
      <c r="C109" t="s">
        <v>146</v>
      </c>
      <c r="D109" t="s">
        <v>5</v>
      </c>
      <c r="E109">
        <f>COUNTIF(B$2:B109,B109)</f>
        <v>2</v>
      </c>
      <c r="F109" t="str">
        <f t="shared" si="1"/>
        <v/>
      </c>
      <c r="G109" t="str">
        <f>IF(F109&lt;&gt;"",VLOOKUP(F109,Sheet1!A:B,2,FALSE),"")</f>
        <v/>
      </c>
      <c r="H109" t="str">
        <f>IF(G109&lt;&gt;"",VLOOKUP($F109,Sheet1!$A:C,3,FALSE),"")</f>
        <v/>
      </c>
      <c r="I109" t="str">
        <f>IF(H109&lt;&gt;"",VLOOKUP($F109,Sheet1!$A:D,4,FALSE),"")</f>
        <v/>
      </c>
      <c r="J109" t="str">
        <f>IF(I109&lt;&gt;"",VLOOKUP($F109,Sheet1!$A:E,5,FALSE),"")</f>
        <v/>
      </c>
      <c r="K109" t="str">
        <f>IF(J109&lt;&gt;"",VLOOKUP($F109,Sheet1!$A:F,6,FALSE),"")</f>
        <v/>
      </c>
    </row>
    <row r="110" spans="1:11" x14ac:dyDescent="0.3">
      <c r="A110">
        <v>108</v>
      </c>
      <c r="B110" t="s">
        <v>144</v>
      </c>
      <c r="C110" t="s">
        <v>147</v>
      </c>
      <c r="D110" t="s">
        <v>5</v>
      </c>
      <c r="E110">
        <f>COUNTIF(B$2:B110,B110)</f>
        <v>3</v>
      </c>
      <c r="F110" t="str">
        <f t="shared" si="1"/>
        <v/>
      </c>
      <c r="G110" t="str">
        <f>IF(F110&lt;&gt;"",VLOOKUP(F110,Sheet1!A:B,2,FALSE),"")</f>
        <v/>
      </c>
      <c r="H110" t="str">
        <f>IF(G110&lt;&gt;"",VLOOKUP($F110,Sheet1!$A:C,3,FALSE),"")</f>
        <v/>
      </c>
      <c r="I110" t="str">
        <f>IF(H110&lt;&gt;"",VLOOKUP($F110,Sheet1!$A:D,4,FALSE),"")</f>
        <v/>
      </c>
      <c r="J110" t="str">
        <f>IF(I110&lt;&gt;"",VLOOKUP($F110,Sheet1!$A:E,5,FALSE),"")</f>
        <v/>
      </c>
      <c r="K110" t="str">
        <f>IF(J110&lt;&gt;"",VLOOKUP($F110,Sheet1!$A:F,6,FALSE),"")</f>
        <v/>
      </c>
    </row>
    <row r="111" spans="1:11" x14ac:dyDescent="0.3">
      <c r="A111">
        <v>109</v>
      </c>
      <c r="B111" t="s">
        <v>148</v>
      </c>
      <c r="C111" t="s">
        <v>149</v>
      </c>
      <c r="D111" t="s">
        <v>5</v>
      </c>
      <c r="E111">
        <f>COUNTIF(B$2:B111,B111)</f>
        <v>1</v>
      </c>
      <c r="F111" t="str">
        <f t="shared" si="1"/>
        <v>pp110</v>
      </c>
      <c r="G111" t="str">
        <f>IF(F111&lt;&gt;"",VLOOKUP(F111,Sheet1!A:B,2,FALSE),"")</f>
        <v>M</v>
      </c>
      <c r="H111">
        <f>IF(G111&lt;&gt;"",VLOOKUP($F111,Sheet1!$A:C,3,FALSE),"")</f>
        <v>62</v>
      </c>
      <c r="I111">
        <f>IF(H111&lt;&gt;"",VLOOKUP($F111,Sheet1!$A:D,4,FALSE),"")</f>
        <v>181</v>
      </c>
      <c r="J111">
        <f>IF(I111&lt;&gt;"",VLOOKUP($F111,Sheet1!$A:E,5,FALSE),"")</f>
        <v>69.2</v>
      </c>
      <c r="K111" t="str">
        <f>IF(J111&lt;&gt;"",VLOOKUP($F111,Sheet1!$A:F,6,FALSE),"")</f>
        <v>PD</v>
      </c>
    </row>
    <row r="112" spans="1:11" x14ac:dyDescent="0.3">
      <c r="A112">
        <v>110</v>
      </c>
      <c r="B112" t="s">
        <v>148</v>
      </c>
      <c r="C112" t="s">
        <v>150</v>
      </c>
      <c r="D112" t="s">
        <v>5</v>
      </c>
      <c r="E112">
        <f>COUNTIF(B$2:B112,B112)</f>
        <v>2</v>
      </c>
      <c r="F112" t="str">
        <f t="shared" si="1"/>
        <v/>
      </c>
      <c r="G112" t="str">
        <f>IF(F112&lt;&gt;"",VLOOKUP(F112,Sheet1!A:B,2,FALSE),"")</f>
        <v/>
      </c>
      <c r="H112" t="str">
        <f>IF(G112&lt;&gt;"",VLOOKUP($F112,Sheet1!$A:C,3,FALSE),"")</f>
        <v/>
      </c>
      <c r="I112" t="str">
        <f>IF(H112&lt;&gt;"",VLOOKUP($F112,Sheet1!$A:D,4,FALSE),"")</f>
        <v/>
      </c>
      <c r="J112" t="str">
        <f>IF(I112&lt;&gt;"",VLOOKUP($F112,Sheet1!$A:E,5,FALSE),"")</f>
        <v/>
      </c>
      <c r="K112" t="str">
        <f>IF(J112&lt;&gt;"",VLOOKUP($F112,Sheet1!$A:F,6,FALSE),"")</f>
        <v/>
      </c>
    </row>
    <row r="113" spans="1:11" x14ac:dyDescent="0.3">
      <c r="A113">
        <v>111</v>
      </c>
      <c r="B113" t="s">
        <v>148</v>
      </c>
      <c r="C113" t="s">
        <v>151</v>
      </c>
      <c r="D113" t="s">
        <v>5</v>
      </c>
      <c r="E113">
        <f>COUNTIF(B$2:B113,B113)</f>
        <v>3</v>
      </c>
      <c r="F113" t="str">
        <f t="shared" si="1"/>
        <v/>
      </c>
      <c r="G113" t="str">
        <f>IF(F113&lt;&gt;"",VLOOKUP(F113,Sheet1!A:B,2,FALSE),"")</f>
        <v/>
      </c>
      <c r="H113" t="str">
        <f>IF(G113&lt;&gt;"",VLOOKUP($F113,Sheet1!$A:C,3,FALSE),"")</f>
        <v/>
      </c>
      <c r="I113" t="str">
        <f>IF(H113&lt;&gt;"",VLOOKUP($F113,Sheet1!$A:D,4,FALSE),"")</f>
        <v/>
      </c>
      <c r="J113" t="str">
        <f>IF(I113&lt;&gt;"",VLOOKUP($F113,Sheet1!$A:E,5,FALSE),"")</f>
        <v/>
      </c>
      <c r="K113" t="str">
        <f>IF(J113&lt;&gt;"",VLOOKUP($F113,Sheet1!$A:F,6,FALSE),"")</f>
        <v/>
      </c>
    </row>
    <row r="114" spans="1:11" x14ac:dyDescent="0.3">
      <c r="A114">
        <v>112</v>
      </c>
      <c r="B114" t="s">
        <v>152</v>
      </c>
      <c r="C114" t="s">
        <v>153</v>
      </c>
      <c r="D114" t="s">
        <v>5</v>
      </c>
      <c r="E114">
        <f>COUNTIF(B$2:B114,B114)</f>
        <v>1</v>
      </c>
      <c r="F114" t="str">
        <f t="shared" si="1"/>
        <v>pp128</v>
      </c>
      <c r="G114" t="str">
        <f>IF(F114&lt;&gt;"",VLOOKUP(F114,Sheet1!A:B,2,FALSE),"")</f>
        <v>M</v>
      </c>
      <c r="H114">
        <f>IF(G114&lt;&gt;"",VLOOKUP($F114,Sheet1!$A:C,3,FALSE),"")</f>
        <v>67</v>
      </c>
      <c r="I114">
        <f>IF(H114&lt;&gt;"",VLOOKUP($F114,Sheet1!$A:D,4,FALSE),"")</f>
        <v>169</v>
      </c>
      <c r="J114">
        <f>IF(I114&lt;&gt;"",VLOOKUP($F114,Sheet1!$A:E,5,FALSE),"")</f>
        <v>55.4</v>
      </c>
      <c r="K114" t="str">
        <f>IF(J114&lt;&gt;"",VLOOKUP($F114,Sheet1!$A:F,6,FALSE),"")</f>
        <v>PD</v>
      </c>
    </row>
    <row r="115" spans="1:11" x14ac:dyDescent="0.3">
      <c r="A115">
        <v>113</v>
      </c>
      <c r="B115" t="s">
        <v>152</v>
      </c>
      <c r="C115" t="s">
        <v>154</v>
      </c>
      <c r="D115" t="s">
        <v>5</v>
      </c>
      <c r="E115">
        <f>COUNTIF(B$2:B115,B115)</f>
        <v>2</v>
      </c>
      <c r="F115" t="str">
        <f t="shared" si="1"/>
        <v/>
      </c>
      <c r="G115" t="str">
        <f>IF(F115&lt;&gt;"",VLOOKUP(F115,Sheet1!A:B,2,FALSE),"")</f>
        <v/>
      </c>
      <c r="H115" t="str">
        <f>IF(G115&lt;&gt;"",VLOOKUP($F115,Sheet1!$A:C,3,FALSE),"")</f>
        <v/>
      </c>
      <c r="I115" t="str">
        <f>IF(H115&lt;&gt;"",VLOOKUP($F115,Sheet1!$A:D,4,FALSE),"")</f>
        <v/>
      </c>
      <c r="J115" t="str">
        <f>IF(I115&lt;&gt;"",VLOOKUP($F115,Sheet1!$A:E,5,FALSE),"")</f>
        <v/>
      </c>
      <c r="K115" t="str">
        <f>IF(J115&lt;&gt;"",VLOOKUP($F115,Sheet1!$A:F,6,FALSE),"")</f>
        <v/>
      </c>
    </row>
    <row r="116" spans="1:11" x14ac:dyDescent="0.3">
      <c r="A116">
        <v>114</v>
      </c>
      <c r="B116" t="s">
        <v>152</v>
      </c>
      <c r="C116" t="s">
        <v>155</v>
      </c>
      <c r="D116" t="s">
        <v>5</v>
      </c>
      <c r="E116">
        <f>COUNTIF(B$2:B116,B116)</f>
        <v>3</v>
      </c>
      <c r="F116" t="str">
        <f t="shared" si="1"/>
        <v/>
      </c>
      <c r="G116" t="str">
        <f>IF(F116&lt;&gt;"",VLOOKUP(F116,Sheet1!A:B,2,FALSE),"")</f>
        <v/>
      </c>
      <c r="H116" t="str">
        <f>IF(G116&lt;&gt;"",VLOOKUP($F116,Sheet1!$A:C,3,FALSE),"")</f>
        <v/>
      </c>
      <c r="I116" t="str">
        <f>IF(H116&lt;&gt;"",VLOOKUP($F116,Sheet1!$A:D,4,FALSE),"")</f>
        <v/>
      </c>
      <c r="J116" t="str">
        <f>IF(I116&lt;&gt;"",VLOOKUP($F116,Sheet1!$A:E,5,FALSE),"")</f>
        <v/>
      </c>
      <c r="K116" t="str">
        <f>IF(J116&lt;&gt;"",VLOOKUP($F116,Sheet1!$A:F,6,FALSE),"")</f>
        <v/>
      </c>
    </row>
    <row r="117" spans="1:11" x14ac:dyDescent="0.3">
      <c r="A117">
        <v>115</v>
      </c>
      <c r="B117" t="s">
        <v>156</v>
      </c>
      <c r="C117" t="s">
        <v>157</v>
      </c>
      <c r="D117" t="s">
        <v>5</v>
      </c>
      <c r="E117">
        <f>COUNTIF(B$2:B117,B117)</f>
        <v>1</v>
      </c>
      <c r="F117" t="str">
        <f t="shared" si="1"/>
        <v>pp080</v>
      </c>
      <c r="G117" t="str">
        <f>IF(F117&lt;&gt;"",VLOOKUP(F117,Sheet1!A:B,2,FALSE),"")</f>
        <v>M</v>
      </c>
      <c r="H117">
        <f>IF(G117&lt;&gt;"",VLOOKUP($F117,Sheet1!$A:C,3,FALSE),"")</f>
        <v>69</v>
      </c>
      <c r="I117">
        <f>IF(H117&lt;&gt;"",VLOOKUP($F117,Sheet1!$A:D,4,FALSE),"")</f>
        <v>170</v>
      </c>
      <c r="J117">
        <f>IF(I117&lt;&gt;"",VLOOKUP($F117,Sheet1!$A:E,5,FALSE),"")</f>
        <v>96</v>
      </c>
      <c r="K117" t="str">
        <f>IF(J117&lt;&gt;"",VLOOKUP($F117,Sheet1!$A:F,6,FALSE),"")</f>
        <v>PD</v>
      </c>
    </row>
    <row r="118" spans="1:11" x14ac:dyDescent="0.3">
      <c r="A118">
        <v>116</v>
      </c>
      <c r="B118" t="s">
        <v>156</v>
      </c>
      <c r="C118" t="s">
        <v>158</v>
      </c>
      <c r="D118" t="s">
        <v>5</v>
      </c>
      <c r="E118">
        <f>COUNTIF(B$2:B118,B118)</f>
        <v>2</v>
      </c>
      <c r="F118" t="str">
        <f t="shared" si="1"/>
        <v/>
      </c>
      <c r="G118" t="str">
        <f>IF(F118&lt;&gt;"",VLOOKUP(F118,Sheet1!A:B,2,FALSE),"")</f>
        <v/>
      </c>
      <c r="H118" t="str">
        <f>IF(G118&lt;&gt;"",VLOOKUP($F118,Sheet1!$A:C,3,FALSE),"")</f>
        <v/>
      </c>
      <c r="I118" t="str">
        <f>IF(H118&lt;&gt;"",VLOOKUP($F118,Sheet1!$A:D,4,FALSE),"")</f>
        <v/>
      </c>
      <c r="J118" t="str">
        <f>IF(I118&lt;&gt;"",VLOOKUP($F118,Sheet1!$A:E,5,FALSE),"")</f>
        <v/>
      </c>
      <c r="K118" t="str">
        <f>IF(J118&lt;&gt;"",VLOOKUP($F118,Sheet1!$A:F,6,FALSE),"")</f>
        <v/>
      </c>
    </row>
    <row r="119" spans="1:11" x14ac:dyDescent="0.3">
      <c r="A119">
        <v>117</v>
      </c>
      <c r="B119" t="s">
        <v>156</v>
      </c>
      <c r="C119" t="s">
        <v>159</v>
      </c>
      <c r="D119" t="s">
        <v>5</v>
      </c>
      <c r="E119">
        <f>COUNTIF(B$2:B119,B119)</f>
        <v>3</v>
      </c>
      <c r="F119" t="str">
        <f t="shared" si="1"/>
        <v/>
      </c>
      <c r="G119" t="str">
        <f>IF(F119&lt;&gt;"",VLOOKUP(F119,Sheet1!A:B,2,FALSE),"")</f>
        <v/>
      </c>
      <c r="H119" t="str">
        <f>IF(G119&lt;&gt;"",VLOOKUP($F119,Sheet1!$A:C,3,FALSE),"")</f>
        <v/>
      </c>
      <c r="I119" t="str">
        <f>IF(H119&lt;&gt;"",VLOOKUP($F119,Sheet1!$A:D,4,FALSE),"")</f>
        <v/>
      </c>
      <c r="J119" t="str">
        <f>IF(I119&lt;&gt;"",VLOOKUP($F119,Sheet1!$A:E,5,FALSE),"")</f>
        <v/>
      </c>
      <c r="K119" t="str">
        <f>IF(J119&lt;&gt;"",VLOOKUP($F119,Sheet1!$A:F,6,FALSE),"")</f>
        <v/>
      </c>
    </row>
    <row r="120" spans="1:11" x14ac:dyDescent="0.3">
      <c r="A120">
        <v>118</v>
      </c>
      <c r="B120" t="s">
        <v>160</v>
      </c>
      <c r="C120" t="s">
        <v>161</v>
      </c>
      <c r="D120" t="s">
        <v>5</v>
      </c>
      <c r="E120">
        <f>COUNTIF(B$2:B120,B120)</f>
        <v>1</v>
      </c>
      <c r="F120" t="str">
        <f t="shared" si="1"/>
        <v>pp067</v>
      </c>
      <c r="G120" t="str">
        <f>IF(F120&lt;&gt;"",VLOOKUP(F120,Sheet1!A:B,2,FALSE),"")</f>
        <v>M</v>
      </c>
      <c r="H120">
        <f>IF(G120&lt;&gt;"",VLOOKUP($F120,Sheet1!$A:C,3,FALSE),"")</f>
        <v>63</v>
      </c>
      <c r="I120">
        <f>IF(H120&lt;&gt;"",VLOOKUP($F120,Sheet1!$A:D,4,FALSE),"")</f>
        <v>178</v>
      </c>
      <c r="J120">
        <f>IF(I120&lt;&gt;"",VLOOKUP($F120,Sheet1!$A:E,5,FALSE),"")</f>
        <v>86.9</v>
      </c>
      <c r="K120" t="str">
        <f>IF(J120&lt;&gt;"",VLOOKUP($F120,Sheet1!$A:F,6,FALSE),"")</f>
        <v>PD</v>
      </c>
    </row>
    <row r="121" spans="1:11" x14ac:dyDescent="0.3">
      <c r="A121">
        <v>119</v>
      </c>
      <c r="B121" t="s">
        <v>160</v>
      </c>
      <c r="C121" t="s">
        <v>162</v>
      </c>
      <c r="D121" t="s">
        <v>5</v>
      </c>
      <c r="E121">
        <f>COUNTIF(B$2:B121,B121)</f>
        <v>2</v>
      </c>
      <c r="F121" t="str">
        <f t="shared" si="1"/>
        <v/>
      </c>
      <c r="G121" t="str">
        <f>IF(F121&lt;&gt;"",VLOOKUP(F121,Sheet1!A:B,2,FALSE),"")</f>
        <v/>
      </c>
      <c r="H121" t="str">
        <f>IF(G121&lt;&gt;"",VLOOKUP($F121,Sheet1!$A:C,3,FALSE),"")</f>
        <v/>
      </c>
      <c r="I121" t="str">
        <f>IF(H121&lt;&gt;"",VLOOKUP($F121,Sheet1!$A:D,4,FALSE),"")</f>
        <v/>
      </c>
      <c r="J121" t="str">
        <f>IF(I121&lt;&gt;"",VLOOKUP($F121,Sheet1!$A:E,5,FALSE),"")</f>
        <v/>
      </c>
      <c r="K121" t="str">
        <f>IF(J121&lt;&gt;"",VLOOKUP($F121,Sheet1!$A:F,6,FALSE),"")</f>
        <v/>
      </c>
    </row>
    <row r="122" spans="1:11" x14ac:dyDescent="0.3">
      <c r="A122">
        <v>120</v>
      </c>
      <c r="B122" t="s">
        <v>160</v>
      </c>
      <c r="C122" t="s">
        <v>163</v>
      </c>
      <c r="D122" t="s">
        <v>5</v>
      </c>
      <c r="E122">
        <f>COUNTIF(B$2:B122,B122)</f>
        <v>3</v>
      </c>
      <c r="F122" t="str">
        <f t="shared" si="1"/>
        <v/>
      </c>
      <c r="G122" t="str">
        <f>IF(F122&lt;&gt;"",VLOOKUP(F122,Sheet1!A:B,2,FALSE),"")</f>
        <v/>
      </c>
      <c r="H122" t="str">
        <f>IF(G122&lt;&gt;"",VLOOKUP($F122,Sheet1!$A:C,3,FALSE),"")</f>
        <v/>
      </c>
      <c r="I122" t="str">
        <f>IF(H122&lt;&gt;"",VLOOKUP($F122,Sheet1!$A:D,4,FALSE),"")</f>
        <v/>
      </c>
      <c r="J122" t="str">
        <f>IF(I122&lt;&gt;"",VLOOKUP($F122,Sheet1!$A:E,5,FALSE),"")</f>
        <v/>
      </c>
      <c r="K122" t="str">
        <f>IF(J122&lt;&gt;"",VLOOKUP($F122,Sheet1!$A:F,6,FALSE),"")</f>
        <v/>
      </c>
    </row>
    <row r="123" spans="1:11" x14ac:dyDescent="0.3">
      <c r="A123">
        <v>121</v>
      </c>
      <c r="B123" t="s">
        <v>164</v>
      </c>
      <c r="C123" t="s">
        <v>165</v>
      </c>
      <c r="D123" t="s">
        <v>5</v>
      </c>
      <c r="E123">
        <f>COUNTIF(B$2:B123,B123)</f>
        <v>1</v>
      </c>
      <c r="F123" t="str">
        <f t="shared" si="1"/>
        <v>pp134</v>
      </c>
      <c r="G123" t="str">
        <f>IF(F123&lt;&gt;"",VLOOKUP(F123,Sheet1!A:B,2,FALSE),"")</f>
        <v>M</v>
      </c>
      <c r="H123">
        <f>IF(G123&lt;&gt;"",VLOOKUP($F123,Sheet1!$A:C,3,FALSE),"")</f>
        <v>79</v>
      </c>
      <c r="I123">
        <f>IF(H123&lt;&gt;"",VLOOKUP($F123,Sheet1!$A:D,4,FALSE),"")</f>
        <v>171</v>
      </c>
      <c r="J123">
        <f>IF(I123&lt;&gt;"",VLOOKUP($F123,Sheet1!$A:E,5,FALSE),"")</f>
        <v>76.2</v>
      </c>
      <c r="K123" t="str">
        <f>IF(J123&lt;&gt;"",VLOOKUP($F123,Sheet1!$A:F,6,FALSE),"")</f>
        <v>PD</v>
      </c>
    </row>
    <row r="124" spans="1:11" x14ac:dyDescent="0.3">
      <c r="A124">
        <v>122</v>
      </c>
      <c r="B124" t="s">
        <v>164</v>
      </c>
      <c r="C124" t="s">
        <v>166</v>
      </c>
      <c r="D124" t="s">
        <v>5</v>
      </c>
      <c r="E124">
        <f>COUNTIF(B$2:B124,B124)</f>
        <v>2</v>
      </c>
      <c r="F124" t="str">
        <f t="shared" si="1"/>
        <v/>
      </c>
      <c r="G124" t="str">
        <f>IF(F124&lt;&gt;"",VLOOKUP(F124,Sheet1!A:B,2,FALSE),"")</f>
        <v/>
      </c>
      <c r="H124" t="str">
        <f>IF(G124&lt;&gt;"",VLOOKUP($F124,Sheet1!$A:C,3,FALSE),"")</f>
        <v/>
      </c>
      <c r="I124" t="str">
        <f>IF(H124&lt;&gt;"",VLOOKUP($F124,Sheet1!$A:D,4,FALSE),"")</f>
        <v/>
      </c>
      <c r="J124" t="str">
        <f>IF(I124&lt;&gt;"",VLOOKUP($F124,Sheet1!$A:E,5,FALSE),"")</f>
        <v/>
      </c>
      <c r="K124" t="str">
        <f>IF(J124&lt;&gt;"",VLOOKUP($F124,Sheet1!$A:F,6,FALSE),"")</f>
        <v/>
      </c>
    </row>
    <row r="125" spans="1:11" x14ac:dyDescent="0.3">
      <c r="A125">
        <v>123</v>
      </c>
      <c r="B125" t="s">
        <v>164</v>
      </c>
      <c r="C125" t="s">
        <v>167</v>
      </c>
      <c r="D125" t="s">
        <v>5</v>
      </c>
      <c r="E125">
        <f>COUNTIF(B$2:B125,B125)</f>
        <v>3</v>
      </c>
      <c r="F125" t="str">
        <f t="shared" si="1"/>
        <v/>
      </c>
      <c r="G125" t="str">
        <f>IF(F125&lt;&gt;"",VLOOKUP(F125,Sheet1!A:B,2,FALSE),"")</f>
        <v/>
      </c>
      <c r="H125" t="str">
        <f>IF(G125&lt;&gt;"",VLOOKUP($F125,Sheet1!$A:C,3,FALSE),"")</f>
        <v/>
      </c>
      <c r="I125" t="str">
        <f>IF(H125&lt;&gt;"",VLOOKUP($F125,Sheet1!$A:D,4,FALSE),"")</f>
        <v/>
      </c>
      <c r="J125" t="str">
        <f>IF(I125&lt;&gt;"",VLOOKUP($F125,Sheet1!$A:E,5,FALSE),"")</f>
        <v/>
      </c>
      <c r="K125" t="str">
        <f>IF(J125&lt;&gt;"",VLOOKUP($F125,Sheet1!$A:F,6,FALSE),"")</f>
        <v/>
      </c>
    </row>
    <row r="126" spans="1:11" x14ac:dyDescent="0.3">
      <c r="A126">
        <v>124</v>
      </c>
      <c r="B126" t="s">
        <v>168</v>
      </c>
      <c r="C126" t="s">
        <v>169</v>
      </c>
      <c r="D126" t="s">
        <v>5</v>
      </c>
      <c r="E126">
        <f>COUNTIF(B$2:B126,B126)</f>
        <v>1</v>
      </c>
      <c r="F126" t="str">
        <f t="shared" si="1"/>
        <v>pp004</v>
      </c>
      <c r="G126" t="str">
        <f>IF(F126&lt;&gt;"",VLOOKUP(F126,Sheet1!A:B,2,FALSE),"")</f>
        <v>M</v>
      </c>
      <c r="H126">
        <f>IF(G126&lt;&gt;"",VLOOKUP($F126,Sheet1!$A:C,3,FALSE),"")</f>
        <v>32</v>
      </c>
      <c r="I126">
        <f>IF(H126&lt;&gt;"",VLOOKUP($F126,Sheet1!$A:D,4,FALSE),"")</f>
        <v>172</v>
      </c>
      <c r="J126">
        <f>IF(I126&lt;&gt;"",VLOOKUP($F126,Sheet1!$A:E,5,FALSE),"")</f>
        <v>67.900000000000006</v>
      </c>
      <c r="K126" t="str">
        <f>IF(J126&lt;&gt;"",VLOOKUP($F126,Sheet1!$A:F,6,FALSE),"")</f>
        <v>YA</v>
      </c>
    </row>
    <row r="127" spans="1:11" x14ac:dyDescent="0.3">
      <c r="A127">
        <v>125</v>
      </c>
      <c r="B127" t="s">
        <v>168</v>
      </c>
      <c r="C127" t="s">
        <v>170</v>
      </c>
      <c r="D127" t="s">
        <v>5</v>
      </c>
      <c r="E127">
        <f>COUNTIF(B$2:B127,B127)</f>
        <v>2</v>
      </c>
      <c r="F127" t="str">
        <f t="shared" si="1"/>
        <v/>
      </c>
      <c r="G127" t="str">
        <f>IF(F127&lt;&gt;"",VLOOKUP(F127,Sheet1!A:B,2,FALSE),"")</f>
        <v/>
      </c>
      <c r="H127" t="str">
        <f>IF(G127&lt;&gt;"",VLOOKUP($F127,Sheet1!$A:C,3,FALSE),"")</f>
        <v/>
      </c>
      <c r="I127" t="str">
        <f>IF(H127&lt;&gt;"",VLOOKUP($F127,Sheet1!$A:D,4,FALSE),"")</f>
        <v/>
      </c>
      <c r="J127" t="str">
        <f>IF(I127&lt;&gt;"",VLOOKUP($F127,Sheet1!$A:E,5,FALSE),"")</f>
        <v/>
      </c>
      <c r="K127" t="str">
        <f>IF(J127&lt;&gt;"",VLOOKUP($F127,Sheet1!$A:F,6,FALSE),"")</f>
        <v/>
      </c>
    </row>
    <row r="128" spans="1:11" x14ac:dyDescent="0.3">
      <c r="A128">
        <v>126</v>
      </c>
      <c r="B128" t="s">
        <v>168</v>
      </c>
      <c r="C128" t="s">
        <v>171</v>
      </c>
      <c r="D128" t="s">
        <v>5</v>
      </c>
      <c r="E128">
        <f>COUNTIF(B$2:B128,B128)</f>
        <v>3</v>
      </c>
      <c r="F128" t="str">
        <f t="shared" si="1"/>
        <v/>
      </c>
      <c r="G128" t="str">
        <f>IF(F128&lt;&gt;"",VLOOKUP(F128,Sheet1!A:B,2,FALSE),"")</f>
        <v/>
      </c>
      <c r="H128" t="str">
        <f>IF(G128&lt;&gt;"",VLOOKUP($F128,Sheet1!$A:C,3,FALSE),"")</f>
        <v/>
      </c>
      <c r="I128" t="str">
        <f>IF(H128&lt;&gt;"",VLOOKUP($F128,Sheet1!$A:D,4,FALSE),"")</f>
        <v/>
      </c>
      <c r="J128" t="str">
        <f>IF(I128&lt;&gt;"",VLOOKUP($F128,Sheet1!$A:E,5,FALSE),"")</f>
        <v/>
      </c>
      <c r="K128" t="str">
        <f>IF(J128&lt;&gt;"",VLOOKUP($F128,Sheet1!$A:F,6,FALSE),"")</f>
        <v/>
      </c>
    </row>
    <row r="129" spans="1:11" x14ac:dyDescent="0.3">
      <c r="A129">
        <v>127</v>
      </c>
      <c r="B129" t="s">
        <v>172</v>
      </c>
      <c r="C129" t="s">
        <v>173</v>
      </c>
      <c r="D129" t="s">
        <v>5</v>
      </c>
      <c r="E129">
        <f>COUNTIF(B$2:B129,B129)</f>
        <v>1</v>
      </c>
      <c r="F129" t="str">
        <f t="shared" si="1"/>
        <v>pp036</v>
      </c>
      <c r="G129" t="str">
        <f>IF(F129&lt;&gt;"",VLOOKUP(F129,Sheet1!A:B,2,FALSE),"")</f>
        <v>M</v>
      </c>
      <c r="H129">
        <f>IF(G129&lt;&gt;"",VLOOKUP($F129,Sheet1!$A:C,3,FALSE),"")</f>
        <v>55</v>
      </c>
      <c r="I129">
        <f>IF(H129&lt;&gt;"",VLOOKUP($F129,Sheet1!$A:D,4,FALSE),"")</f>
        <v>191</v>
      </c>
      <c r="J129">
        <f>IF(I129&lt;&gt;"",VLOOKUP($F129,Sheet1!$A:E,5,FALSE),"")</f>
        <v>90.4</v>
      </c>
      <c r="K129" t="str">
        <f>IF(J129&lt;&gt;"",VLOOKUP($F129,Sheet1!$A:F,6,FALSE),"")</f>
        <v>YA</v>
      </c>
    </row>
    <row r="130" spans="1:11" x14ac:dyDescent="0.3">
      <c r="A130">
        <v>128</v>
      </c>
      <c r="B130" t="s">
        <v>172</v>
      </c>
      <c r="C130" t="s">
        <v>174</v>
      </c>
      <c r="D130" t="s">
        <v>5</v>
      </c>
      <c r="E130">
        <f>COUNTIF(B$2:B130,B130)</f>
        <v>2</v>
      </c>
      <c r="F130" t="str">
        <f t="shared" si="1"/>
        <v/>
      </c>
      <c r="G130" t="str">
        <f>IF(F130&lt;&gt;"",VLOOKUP(F130,Sheet1!A:B,2,FALSE),"")</f>
        <v/>
      </c>
      <c r="H130" t="str">
        <f>IF(G130&lt;&gt;"",VLOOKUP($F130,Sheet1!$A:C,3,FALSE),"")</f>
        <v/>
      </c>
      <c r="I130" t="str">
        <f>IF(H130&lt;&gt;"",VLOOKUP($F130,Sheet1!$A:D,4,FALSE),"")</f>
        <v/>
      </c>
      <c r="J130" t="str">
        <f>IF(I130&lt;&gt;"",VLOOKUP($F130,Sheet1!$A:E,5,FALSE),"")</f>
        <v/>
      </c>
      <c r="K130" t="str">
        <f>IF(J130&lt;&gt;"",VLOOKUP($F130,Sheet1!$A:F,6,FALSE),"")</f>
        <v/>
      </c>
    </row>
    <row r="131" spans="1:11" x14ac:dyDescent="0.3">
      <c r="A131">
        <v>129</v>
      </c>
      <c r="B131" t="s">
        <v>172</v>
      </c>
      <c r="C131" t="s">
        <v>175</v>
      </c>
      <c r="D131" t="s">
        <v>5</v>
      </c>
      <c r="E131">
        <f>COUNTIF(B$2:B131,B131)</f>
        <v>3</v>
      </c>
      <c r="F131" t="str">
        <f t="shared" ref="F131:F194" si="2">IF(E131=1,RIGHT(B131,5),"")</f>
        <v/>
      </c>
      <c r="G131" t="str">
        <f>IF(F131&lt;&gt;"",VLOOKUP(F131,Sheet1!A:B,2,FALSE),"")</f>
        <v/>
      </c>
      <c r="H131" t="str">
        <f>IF(G131&lt;&gt;"",VLOOKUP($F131,Sheet1!$A:C,3,FALSE),"")</f>
        <v/>
      </c>
      <c r="I131" t="str">
        <f>IF(H131&lt;&gt;"",VLOOKUP($F131,Sheet1!$A:D,4,FALSE),"")</f>
        <v/>
      </c>
      <c r="J131" t="str">
        <f>IF(I131&lt;&gt;"",VLOOKUP($F131,Sheet1!$A:E,5,FALSE),"")</f>
        <v/>
      </c>
      <c r="K131" t="str">
        <f>IF(J131&lt;&gt;"",VLOOKUP($F131,Sheet1!$A:F,6,FALSE),"")</f>
        <v/>
      </c>
    </row>
    <row r="132" spans="1:11" x14ac:dyDescent="0.3">
      <c r="A132">
        <v>130</v>
      </c>
      <c r="B132" t="s">
        <v>176</v>
      </c>
      <c r="C132" t="s">
        <v>177</v>
      </c>
      <c r="D132" t="s">
        <v>5</v>
      </c>
      <c r="E132">
        <f>COUNTIF(B$2:B132,B132)</f>
        <v>1</v>
      </c>
      <c r="F132" t="str">
        <f t="shared" si="2"/>
        <v>pp020</v>
      </c>
      <c r="G132" t="str">
        <f>IF(F132&lt;&gt;"",VLOOKUP(F132,Sheet1!A:B,2,FALSE),"")</f>
        <v>M</v>
      </c>
      <c r="H132">
        <f>IF(G132&lt;&gt;"",VLOOKUP($F132,Sheet1!$A:C,3,FALSE),"")</f>
        <v>24</v>
      </c>
      <c r="I132">
        <f>IF(H132&lt;&gt;"",VLOOKUP($F132,Sheet1!$A:D,4,FALSE),"")</f>
        <v>188</v>
      </c>
      <c r="J132">
        <f>IF(I132&lt;&gt;"",VLOOKUP($F132,Sheet1!$A:E,5,FALSE),"")</f>
        <v>97.8</v>
      </c>
      <c r="K132" t="str">
        <f>IF(J132&lt;&gt;"",VLOOKUP($F132,Sheet1!$A:F,6,FALSE),"")</f>
        <v>YA</v>
      </c>
    </row>
    <row r="133" spans="1:11" x14ac:dyDescent="0.3">
      <c r="A133">
        <v>131</v>
      </c>
      <c r="B133" t="s">
        <v>176</v>
      </c>
      <c r="C133" t="s">
        <v>178</v>
      </c>
      <c r="D133" t="s">
        <v>5</v>
      </c>
      <c r="E133">
        <f>COUNTIF(B$2:B133,B133)</f>
        <v>2</v>
      </c>
      <c r="F133" t="str">
        <f t="shared" si="2"/>
        <v/>
      </c>
      <c r="G133" t="str">
        <f>IF(F133&lt;&gt;"",VLOOKUP(F133,Sheet1!A:B,2,FALSE),"")</f>
        <v/>
      </c>
      <c r="H133" t="str">
        <f>IF(G133&lt;&gt;"",VLOOKUP($F133,Sheet1!$A:C,3,FALSE),"")</f>
        <v/>
      </c>
      <c r="I133" t="str">
        <f>IF(H133&lt;&gt;"",VLOOKUP($F133,Sheet1!$A:D,4,FALSE),"")</f>
        <v/>
      </c>
      <c r="J133" t="str">
        <f>IF(I133&lt;&gt;"",VLOOKUP($F133,Sheet1!$A:E,5,FALSE),"")</f>
        <v/>
      </c>
      <c r="K133" t="str">
        <f>IF(J133&lt;&gt;"",VLOOKUP($F133,Sheet1!$A:F,6,FALSE),"")</f>
        <v/>
      </c>
    </row>
    <row r="134" spans="1:11" x14ac:dyDescent="0.3">
      <c r="A134">
        <v>132</v>
      </c>
      <c r="B134" t="s">
        <v>176</v>
      </c>
      <c r="C134" t="s">
        <v>179</v>
      </c>
      <c r="D134" t="s">
        <v>5</v>
      </c>
      <c r="E134">
        <f>COUNTIF(B$2:B134,B134)</f>
        <v>3</v>
      </c>
      <c r="F134" t="str">
        <f t="shared" si="2"/>
        <v/>
      </c>
      <c r="G134" t="str">
        <f>IF(F134&lt;&gt;"",VLOOKUP(F134,Sheet1!A:B,2,FALSE),"")</f>
        <v/>
      </c>
      <c r="H134" t="str">
        <f>IF(G134&lt;&gt;"",VLOOKUP($F134,Sheet1!$A:C,3,FALSE),"")</f>
        <v/>
      </c>
      <c r="I134" t="str">
        <f>IF(H134&lt;&gt;"",VLOOKUP($F134,Sheet1!$A:D,4,FALSE),"")</f>
        <v/>
      </c>
      <c r="J134" t="str">
        <f>IF(I134&lt;&gt;"",VLOOKUP($F134,Sheet1!$A:E,5,FALSE),"")</f>
        <v/>
      </c>
      <c r="K134" t="str">
        <f>IF(J134&lt;&gt;"",VLOOKUP($F134,Sheet1!$A:F,6,FALSE),"")</f>
        <v/>
      </c>
    </row>
    <row r="135" spans="1:11" x14ac:dyDescent="0.3">
      <c r="A135">
        <v>133</v>
      </c>
      <c r="B135" t="s">
        <v>180</v>
      </c>
      <c r="C135" t="s">
        <v>181</v>
      </c>
      <c r="D135" t="s">
        <v>5</v>
      </c>
      <c r="E135">
        <f>COUNTIF(B$2:B135,B135)</f>
        <v>1</v>
      </c>
      <c r="F135" t="str">
        <f t="shared" si="2"/>
        <v>pp009</v>
      </c>
      <c r="G135" t="str">
        <f>IF(F135&lt;&gt;"",VLOOKUP(F135,Sheet1!A:B,2,FALSE),"")</f>
        <v>M</v>
      </c>
      <c r="H135">
        <f>IF(G135&lt;&gt;"",VLOOKUP($F135,Sheet1!$A:C,3,FALSE),"")</f>
        <v>25</v>
      </c>
      <c r="I135">
        <f>IF(H135&lt;&gt;"",VLOOKUP($F135,Sheet1!$A:D,4,FALSE),"")</f>
        <v>187</v>
      </c>
      <c r="J135">
        <f>IF(I135&lt;&gt;"",VLOOKUP($F135,Sheet1!$A:E,5,FALSE),"")</f>
        <v>80.599999999999994</v>
      </c>
      <c r="K135" t="str">
        <f>IF(J135&lt;&gt;"",VLOOKUP($F135,Sheet1!$A:F,6,FALSE),"")</f>
        <v>YA</v>
      </c>
    </row>
    <row r="136" spans="1:11" x14ac:dyDescent="0.3">
      <c r="A136">
        <v>134</v>
      </c>
      <c r="B136" t="s">
        <v>180</v>
      </c>
      <c r="C136" t="s">
        <v>182</v>
      </c>
      <c r="D136" t="s">
        <v>5</v>
      </c>
      <c r="E136">
        <f>COUNTIF(B$2:B136,B136)</f>
        <v>2</v>
      </c>
      <c r="F136" t="str">
        <f t="shared" si="2"/>
        <v/>
      </c>
      <c r="G136" t="str">
        <f>IF(F136&lt;&gt;"",VLOOKUP(F136,Sheet1!A:B,2,FALSE),"")</f>
        <v/>
      </c>
      <c r="H136" t="str">
        <f>IF(G136&lt;&gt;"",VLOOKUP($F136,Sheet1!$A:C,3,FALSE),"")</f>
        <v/>
      </c>
      <c r="I136" t="str">
        <f>IF(H136&lt;&gt;"",VLOOKUP($F136,Sheet1!$A:D,4,FALSE),"")</f>
        <v/>
      </c>
      <c r="J136" t="str">
        <f>IF(I136&lt;&gt;"",VLOOKUP($F136,Sheet1!$A:E,5,FALSE),"")</f>
        <v/>
      </c>
      <c r="K136" t="str">
        <f>IF(J136&lt;&gt;"",VLOOKUP($F136,Sheet1!$A:F,6,FALSE),"")</f>
        <v/>
      </c>
    </row>
    <row r="137" spans="1:11" x14ac:dyDescent="0.3">
      <c r="A137">
        <v>135</v>
      </c>
      <c r="B137" t="s">
        <v>180</v>
      </c>
      <c r="C137" t="s">
        <v>183</v>
      </c>
      <c r="D137" t="s">
        <v>5</v>
      </c>
      <c r="E137">
        <f>COUNTIF(B$2:B137,B137)</f>
        <v>3</v>
      </c>
      <c r="F137" t="str">
        <f t="shared" si="2"/>
        <v/>
      </c>
      <c r="G137" t="str">
        <f>IF(F137&lt;&gt;"",VLOOKUP(F137,Sheet1!A:B,2,FALSE),"")</f>
        <v/>
      </c>
      <c r="H137" t="str">
        <f>IF(G137&lt;&gt;"",VLOOKUP($F137,Sheet1!$A:C,3,FALSE),"")</f>
        <v/>
      </c>
      <c r="I137" t="str">
        <f>IF(H137&lt;&gt;"",VLOOKUP($F137,Sheet1!$A:D,4,FALSE),"")</f>
        <v/>
      </c>
      <c r="J137" t="str">
        <f>IF(I137&lt;&gt;"",VLOOKUP($F137,Sheet1!$A:E,5,FALSE),"")</f>
        <v/>
      </c>
      <c r="K137" t="str">
        <f>IF(J137&lt;&gt;"",VLOOKUP($F137,Sheet1!$A:F,6,FALSE),"")</f>
        <v/>
      </c>
    </row>
    <row r="138" spans="1:11" x14ac:dyDescent="0.3">
      <c r="A138">
        <v>136</v>
      </c>
      <c r="B138" t="s">
        <v>184</v>
      </c>
      <c r="C138" t="s">
        <v>185</v>
      </c>
      <c r="D138" t="s">
        <v>5</v>
      </c>
      <c r="E138">
        <f>COUNTIF(B$2:B138,B138)</f>
        <v>1</v>
      </c>
      <c r="F138" t="str">
        <f t="shared" si="2"/>
        <v>pp002</v>
      </c>
      <c r="G138" t="str">
        <f>IF(F138&lt;&gt;"",VLOOKUP(F138,Sheet1!A:B,2,FALSE),"")</f>
        <v>M</v>
      </c>
      <c r="H138">
        <f>IF(G138&lt;&gt;"",VLOOKUP($F138,Sheet1!$A:C,3,FALSE),"")</f>
        <v>34</v>
      </c>
      <c r="I138">
        <f>IF(H138&lt;&gt;"",VLOOKUP($F138,Sheet1!$A:D,4,FALSE),"")</f>
        <v>182.5</v>
      </c>
      <c r="J138">
        <f>IF(I138&lt;&gt;"",VLOOKUP($F138,Sheet1!$A:E,5,FALSE),"")</f>
        <v>93</v>
      </c>
      <c r="K138" t="str">
        <f>IF(J138&lt;&gt;"",VLOOKUP($F138,Sheet1!$A:F,6,FALSE),"")</f>
        <v>YA</v>
      </c>
    </row>
    <row r="139" spans="1:11" x14ac:dyDescent="0.3">
      <c r="A139">
        <v>137</v>
      </c>
      <c r="B139" t="s">
        <v>184</v>
      </c>
      <c r="C139" t="s">
        <v>186</v>
      </c>
      <c r="D139" t="s">
        <v>5</v>
      </c>
      <c r="E139">
        <f>COUNTIF(B$2:B139,B139)</f>
        <v>2</v>
      </c>
      <c r="F139" t="str">
        <f t="shared" si="2"/>
        <v/>
      </c>
      <c r="G139" t="str">
        <f>IF(F139&lt;&gt;"",VLOOKUP(F139,Sheet1!A:B,2,FALSE),"")</f>
        <v/>
      </c>
      <c r="H139" t="str">
        <f>IF(G139&lt;&gt;"",VLOOKUP($F139,Sheet1!$A:C,3,FALSE),"")</f>
        <v/>
      </c>
      <c r="I139" t="str">
        <f>IF(H139&lt;&gt;"",VLOOKUP($F139,Sheet1!$A:D,4,FALSE),"")</f>
        <v/>
      </c>
      <c r="J139" t="str">
        <f>IF(I139&lt;&gt;"",VLOOKUP($F139,Sheet1!$A:E,5,FALSE),"")</f>
        <v/>
      </c>
      <c r="K139" t="str">
        <f>IF(J139&lt;&gt;"",VLOOKUP($F139,Sheet1!$A:F,6,FALSE),"")</f>
        <v/>
      </c>
    </row>
    <row r="140" spans="1:11" x14ac:dyDescent="0.3">
      <c r="A140">
        <v>138</v>
      </c>
      <c r="B140" t="s">
        <v>184</v>
      </c>
      <c r="C140" t="s">
        <v>187</v>
      </c>
      <c r="D140" t="s">
        <v>5</v>
      </c>
      <c r="E140">
        <f>COUNTIF(B$2:B140,B140)</f>
        <v>3</v>
      </c>
      <c r="F140" t="str">
        <f t="shared" si="2"/>
        <v/>
      </c>
      <c r="G140" t="str">
        <f>IF(F140&lt;&gt;"",VLOOKUP(F140,Sheet1!A:B,2,FALSE),"")</f>
        <v/>
      </c>
      <c r="H140" t="str">
        <f>IF(G140&lt;&gt;"",VLOOKUP($F140,Sheet1!$A:C,3,FALSE),"")</f>
        <v/>
      </c>
      <c r="I140" t="str">
        <f>IF(H140&lt;&gt;"",VLOOKUP($F140,Sheet1!$A:D,4,FALSE),"")</f>
        <v/>
      </c>
      <c r="J140" t="str">
        <f>IF(I140&lt;&gt;"",VLOOKUP($F140,Sheet1!$A:E,5,FALSE),"")</f>
        <v/>
      </c>
      <c r="K140" t="str">
        <f>IF(J140&lt;&gt;"",VLOOKUP($F140,Sheet1!$A:F,6,FALSE),"")</f>
        <v/>
      </c>
    </row>
    <row r="141" spans="1:11" x14ac:dyDescent="0.3">
      <c r="A141">
        <v>139</v>
      </c>
      <c r="B141" t="s">
        <v>188</v>
      </c>
      <c r="C141" t="s">
        <v>189</v>
      </c>
      <c r="D141" t="s">
        <v>5</v>
      </c>
      <c r="E141">
        <f>COUNTIF(B$2:B141,B141)</f>
        <v>1</v>
      </c>
      <c r="F141" t="str">
        <f t="shared" si="2"/>
        <v>pp055</v>
      </c>
      <c r="G141" t="str">
        <f>IF(F141&lt;&gt;"",VLOOKUP(F141,Sheet1!A:B,2,FALSE),"")</f>
        <v>M</v>
      </c>
      <c r="H141">
        <f>IF(G141&lt;&gt;"",VLOOKUP($F141,Sheet1!$A:C,3,FALSE),"")</f>
        <v>26</v>
      </c>
      <c r="I141">
        <f>IF(H141&lt;&gt;"",VLOOKUP($F141,Sheet1!$A:D,4,FALSE),"")</f>
        <v>184</v>
      </c>
      <c r="J141">
        <f>IF(I141&lt;&gt;"",VLOOKUP($F141,Sheet1!$A:E,5,FALSE),"")</f>
        <v>70.3</v>
      </c>
      <c r="K141" t="str">
        <f>IF(J141&lt;&gt;"",VLOOKUP($F141,Sheet1!$A:F,6,FALSE),"")</f>
        <v>YA</v>
      </c>
    </row>
    <row r="142" spans="1:11" x14ac:dyDescent="0.3">
      <c r="A142">
        <v>140</v>
      </c>
      <c r="B142" t="s">
        <v>188</v>
      </c>
      <c r="C142" t="s">
        <v>190</v>
      </c>
      <c r="D142" t="s">
        <v>5</v>
      </c>
      <c r="E142">
        <f>COUNTIF(B$2:B142,B142)</f>
        <v>2</v>
      </c>
      <c r="F142" t="str">
        <f t="shared" si="2"/>
        <v/>
      </c>
      <c r="G142" t="str">
        <f>IF(F142&lt;&gt;"",VLOOKUP(F142,Sheet1!A:B,2,FALSE),"")</f>
        <v/>
      </c>
      <c r="H142" t="str">
        <f>IF(G142&lt;&gt;"",VLOOKUP($F142,Sheet1!$A:C,3,FALSE),"")</f>
        <v/>
      </c>
      <c r="I142" t="str">
        <f>IF(H142&lt;&gt;"",VLOOKUP($F142,Sheet1!$A:D,4,FALSE),"")</f>
        <v/>
      </c>
      <c r="J142" t="str">
        <f>IF(I142&lt;&gt;"",VLOOKUP($F142,Sheet1!$A:E,5,FALSE),"")</f>
        <v/>
      </c>
      <c r="K142" t="str">
        <f>IF(J142&lt;&gt;"",VLOOKUP($F142,Sheet1!$A:F,6,FALSE),"")</f>
        <v/>
      </c>
    </row>
    <row r="143" spans="1:11" x14ac:dyDescent="0.3">
      <c r="A143">
        <v>141</v>
      </c>
      <c r="B143" t="s">
        <v>188</v>
      </c>
      <c r="C143" t="s">
        <v>191</v>
      </c>
      <c r="D143" t="s">
        <v>5</v>
      </c>
      <c r="E143">
        <f>COUNTIF(B$2:B143,B143)</f>
        <v>3</v>
      </c>
      <c r="F143" t="str">
        <f t="shared" si="2"/>
        <v/>
      </c>
      <c r="G143" t="str">
        <f>IF(F143&lt;&gt;"",VLOOKUP(F143,Sheet1!A:B,2,FALSE),"")</f>
        <v/>
      </c>
      <c r="H143" t="str">
        <f>IF(G143&lt;&gt;"",VLOOKUP($F143,Sheet1!$A:C,3,FALSE),"")</f>
        <v/>
      </c>
      <c r="I143" t="str">
        <f>IF(H143&lt;&gt;"",VLOOKUP($F143,Sheet1!$A:D,4,FALSE),"")</f>
        <v/>
      </c>
      <c r="J143" t="str">
        <f>IF(I143&lt;&gt;"",VLOOKUP($F143,Sheet1!$A:E,5,FALSE),"")</f>
        <v/>
      </c>
      <c r="K143" t="str">
        <f>IF(J143&lt;&gt;"",VLOOKUP($F143,Sheet1!$A:F,6,FALSE),"")</f>
        <v/>
      </c>
    </row>
    <row r="144" spans="1:11" x14ac:dyDescent="0.3">
      <c r="A144">
        <v>142</v>
      </c>
      <c r="B144" t="s">
        <v>192</v>
      </c>
      <c r="C144" t="s">
        <v>193</v>
      </c>
      <c r="D144" t="s">
        <v>5</v>
      </c>
      <c r="E144">
        <f>COUNTIF(B$2:B144,B144)</f>
        <v>1</v>
      </c>
      <c r="F144" t="str">
        <f t="shared" si="2"/>
        <v>pp027</v>
      </c>
      <c r="G144" t="str">
        <f>IF(F144&lt;&gt;"",VLOOKUP(F144,Sheet1!A:B,2,FALSE),"")</f>
        <v>M</v>
      </c>
      <c r="H144">
        <f>IF(G144&lt;&gt;"",VLOOKUP($F144,Sheet1!$A:C,3,FALSE),"")</f>
        <v>47</v>
      </c>
      <c r="I144">
        <f>IF(H144&lt;&gt;"",VLOOKUP($F144,Sheet1!$A:D,4,FALSE),"")</f>
        <v>196</v>
      </c>
      <c r="J144">
        <f>IF(I144&lt;&gt;"",VLOOKUP($F144,Sheet1!$A:E,5,FALSE),"")</f>
        <v>85.2</v>
      </c>
      <c r="K144" t="str">
        <f>IF(J144&lt;&gt;"",VLOOKUP($F144,Sheet1!$A:F,6,FALSE),"")</f>
        <v>YA</v>
      </c>
    </row>
    <row r="145" spans="1:11" x14ac:dyDescent="0.3">
      <c r="A145">
        <v>143</v>
      </c>
      <c r="B145" t="s">
        <v>192</v>
      </c>
      <c r="C145" t="s">
        <v>194</v>
      </c>
      <c r="D145" t="s">
        <v>5</v>
      </c>
      <c r="E145">
        <f>COUNTIF(B$2:B145,B145)</f>
        <v>2</v>
      </c>
      <c r="F145" t="str">
        <f t="shared" si="2"/>
        <v/>
      </c>
      <c r="G145" t="str">
        <f>IF(F145&lt;&gt;"",VLOOKUP(F145,Sheet1!A:B,2,FALSE),"")</f>
        <v/>
      </c>
      <c r="H145" t="str">
        <f>IF(G145&lt;&gt;"",VLOOKUP($F145,Sheet1!$A:C,3,FALSE),"")</f>
        <v/>
      </c>
      <c r="I145" t="str">
        <f>IF(H145&lt;&gt;"",VLOOKUP($F145,Sheet1!$A:D,4,FALSE),"")</f>
        <v/>
      </c>
      <c r="J145" t="str">
        <f>IF(I145&lt;&gt;"",VLOOKUP($F145,Sheet1!$A:E,5,FALSE),"")</f>
        <v/>
      </c>
      <c r="K145" t="str">
        <f>IF(J145&lt;&gt;"",VLOOKUP($F145,Sheet1!$A:F,6,FALSE),"")</f>
        <v/>
      </c>
    </row>
    <row r="146" spans="1:11" x14ac:dyDescent="0.3">
      <c r="A146">
        <v>144</v>
      </c>
      <c r="B146" t="s">
        <v>192</v>
      </c>
      <c r="C146" t="s">
        <v>195</v>
      </c>
      <c r="D146" t="s">
        <v>5</v>
      </c>
      <c r="E146">
        <f>COUNTIF(B$2:B146,B146)</f>
        <v>3</v>
      </c>
      <c r="F146" t="str">
        <f t="shared" si="2"/>
        <v/>
      </c>
      <c r="G146" t="str">
        <f>IF(F146&lt;&gt;"",VLOOKUP(F146,Sheet1!A:B,2,FALSE),"")</f>
        <v/>
      </c>
      <c r="H146" t="str">
        <f>IF(G146&lt;&gt;"",VLOOKUP($F146,Sheet1!$A:C,3,FALSE),"")</f>
        <v/>
      </c>
      <c r="I146" t="str">
        <f>IF(H146&lt;&gt;"",VLOOKUP($F146,Sheet1!$A:D,4,FALSE),"")</f>
        <v/>
      </c>
      <c r="J146" t="str">
        <f>IF(I146&lt;&gt;"",VLOOKUP($F146,Sheet1!$A:E,5,FALSE),"")</f>
        <v/>
      </c>
      <c r="K146" t="str">
        <f>IF(J146&lt;&gt;"",VLOOKUP($F146,Sheet1!$A:F,6,FALSE),"")</f>
        <v/>
      </c>
    </row>
    <row r="147" spans="1:11" x14ac:dyDescent="0.3">
      <c r="A147">
        <v>145</v>
      </c>
      <c r="B147" t="s">
        <v>196</v>
      </c>
      <c r="C147" t="s">
        <v>197</v>
      </c>
      <c r="D147" t="s">
        <v>5</v>
      </c>
      <c r="E147">
        <f>COUNTIF(B$2:B147,B147)</f>
        <v>1</v>
      </c>
      <c r="F147" t="str">
        <f t="shared" si="2"/>
        <v>pp006</v>
      </c>
      <c r="G147" t="str">
        <f>IF(F147&lt;&gt;"",VLOOKUP(F147,Sheet1!A:B,2,FALSE),"")</f>
        <v>M</v>
      </c>
      <c r="H147">
        <f>IF(G147&lt;&gt;"",VLOOKUP($F147,Sheet1!$A:C,3,FALSE),"")</f>
        <v>37</v>
      </c>
      <c r="I147">
        <f>IF(H147&lt;&gt;"",VLOOKUP($F147,Sheet1!$A:D,4,FALSE),"")</f>
        <v>179</v>
      </c>
      <c r="J147">
        <f>IF(I147&lt;&gt;"",VLOOKUP($F147,Sheet1!$A:E,5,FALSE),"")</f>
        <v>87.1</v>
      </c>
      <c r="K147" t="str">
        <f>IF(J147&lt;&gt;"",VLOOKUP($F147,Sheet1!$A:F,6,FALSE),"")</f>
        <v>YA</v>
      </c>
    </row>
    <row r="148" spans="1:11" x14ac:dyDescent="0.3">
      <c r="A148">
        <v>146</v>
      </c>
      <c r="B148" t="s">
        <v>196</v>
      </c>
      <c r="C148" t="s">
        <v>198</v>
      </c>
      <c r="D148" t="s">
        <v>5</v>
      </c>
      <c r="E148">
        <f>COUNTIF(B$2:B148,B148)</f>
        <v>2</v>
      </c>
      <c r="F148" t="str">
        <f t="shared" si="2"/>
        <v/>
      </c>
      <c r="G148" t="str">
        <f>IF(F148&lt;&gt;"",VLOOKUP(F148,Sheet1!A:B,2,FALSE),"")</f>
        <v/>
      </c>
      <c r="H148" t="str">
        <f>IF(G148&lt;&gt;"",VLOOKUP($F148,Sheet1!$A:C,3,FALSE),"")</f>
        <v/>
      </c>
      <c r="I148" t="str">
        <f>IF(H148&lt;&gt;"",VLOOKUP($F148,Sheet1!$A:D,4,FALSE),"")</f>
        <v/>
      </c>
      <c r="J148" t="str">
        <f>IF(I148&lt;&gt;"",VLOOKUP($F148,Sheet1!$A:E,5,FALSE),"")</f>
        <v/>
      </c>
      <c r="K148" t="str">
        <f>IF(J148&lt;&gt;"",VLOOKUP($F148,Sheet1!$A:F,6,FALSE),"")</f>
        <v/>
      </c>
    </row>
    <row r="149" spans="1:11" x14ac:dyDescent="0.3">
      <c r="A149">
        <v>147</v>
      </c>
      <c r="B149" t="s">
        <v>196</v>
      </c>
      <c r="C149" t="s">
        <v>199</v>
      </c>
      <c r="D149" t="s">
        <v>5</v>
      </c>
      <c r="E149">
        <f>COUNTIF(B$2:B149,B149)</f>
        <v>3</v>
      </c>
      <c r="F149" t="str">
        <f t="shared" si="2"/>
        <v/>
      </c>
      <c r="G149" t="str">
        <f>IF(F149&lt;&gt;"",VLOOKUP(F149,Sheet1!A:B,2,FALSE),"")</f>
        <v/>
      </c>
      <c r="H149" t="str">
        <f>IF(G149&lt;&gt;"",VLOOKUP($F149,Sheet1!$A:C,3,FALSE),"")</f>
        <v/>
      </c>
      <c r="I149" t="str">
        <f>IF(H149&lt;&gt;"",VLOOKUP($F149,Sheet1!$A:D,4,FALSE),"")</f>
        <v/>
      </c>
      <c r="J149" t="str">
        <f>IF(I149&lt;&gt;"",VLOOKUP($F149,Sheet1!$A:E,5,FALSE),"")</f>
        <v/>
      </c>
      <c r="K149" t="str">
        <f>IF(J149&lt;&gt;"",VLOOKUP($F149,Sheet1!$A:F,6,FALSE),"")</f>
        <v/>
      </c>
    </row>
    <row r="150" spans="1:11" x14ac:dyDescent="0.3">
      <c r="A150">
        <v>148</v>
      </c>
      <c r="B150" t="s">
        <v>200</v>
      </c>
      <c r="C150" t="s">
        <v>201</v>
      </c>
      <c r="D150" t="s">
        <v>5</v>
      </c>
      <c r="E150">
        <f>COUNTIF(B$2:B150,B150)</f>
        <v>1</v>
      </c>
      <c r="F150" t="str">
        <f t="shared" si="2"/>
        <v>pp164</v>
      </c>
      <c r="G150" t="str">
        <f>IF(F150&lt;&gt;"",VLOOKUP(F150,Sheet1!A:B,2,FALSE),"")</f>
        <v>M</v>
      </c>
      <c r="H150">
        <f>IF(G150&lt;&gt;"",VLOOKUP($F150,Sheet1!$A:C,3,FALSE),"")</f>
        <v>50</v>
      </c>
      <c r="I150">
        <f>IF(H150&lt;&gt;"",VLOOKUP($F150,Sheet1!$A:D,4,FALSE),"")</f>
        <v>188</v>
      </c>
      <c r="J150">
        <f>IF(I150&lt;&gt;"",VLOOKUP($F150,Sheet1!$A:E,5,FALSE),"")</f>
        <v>115.9</v>
      </c>
      <c r="K150" t="str">
        <f>IF(J150&lt;&gt;"",VLOOKUP($F150,Sheet1!$A:F,6,FALSE),"")</f>
        <v>cLBP</v>
      </c>
    </row>
    <row r="151" spans="1:11" x14ac:dyDescent="0.3">
      <c r="A151">
        <v>149</v>
      </c>
      <c r="B151" t="s">
        <v>200</v>
      </c>
      <c r="C151" t="s">
        <v>202</v>
      </c>
      <c r="D151" t="s">
        <v>5</v>
      </c>
      <c r="E151">
        <f>COUNTIF(B$2:B151,B151)</f>
        <v>2</v>
      </c>
      <c r="F151" t="str">
        <f t="shared" si="2"/>
        <v/>
      </c>
      <c r="G151" t="str">
        <f>IF(F151&lt;&gt;"",VLOOKUP(F151,Sheet1!A:B,2,FALSE),"")</f>
        <v/>
      </c>
      <c r="H151" t="str">
        <f>IF(G151&lt;&gt;"",VLOOKUP($F151,Sheet1!$A:C,3,FALSE),"")</f>
        <v/>
      </c>
      <c r="I151" t="str">
        <f>IF(H151&lt;&gt;"",VLOOKUP($F151,Sheet1!$A:D,4,FALSE),"")</f>
        <v/>
      </c>
      <c r="J151" t="str">
        <f>IF(I151&lt;&gt;"",VLOOKUP($F151,Sheet1!$A:E,5,FALSE),"")</f>
        <v/>
      </c>
      <c r="K151" t="str">
        <f>IF(J151&lt;&gt;"",VLOOKUP($F151,Sheet1!$A:F,6,FALSE),"")</f>
        <v/>
      </c>
    </row>
    <row r="152" spans="1:11" x14ac:dyDescent="0.3">
      <c r="A152">
        <v>150</v>
      </c>
      <c r="B152" t="s">
        <v>200</v>
      </c>
      <c r="C152" t="s">
        <v>203</v>
      </c>
      <c r="D152" t="s">
        <v>5</v>
      </c>
      <c r="E152">
        <f>COUNTIF(B$2:B152,B152)</f>
        <v>3</v>
      </c>
      <c r="F152" t="str">
        <f t="shared" si="2"/>
        <v/>
      </c>
      <c r="G152" t="str">
        <f>IF(F152&lt;&gt;"",VLOOKUP(F152,Sheet1!A:B,2,FALSE),"")</f>
        <v/>
      </c>
      <c r="H152" t="str">
        <f>IF(G152&lt;&gt;"",VLOOKUP($F152,Sheet1!$A:C,3,FALSE),"")</f>
        <v/>
      </c>
      <c r="I152" t="str">
        <f>IF(H152&lt;&gt;"",VLOOKUP($F152,Sheet1!$A:D,4,FALSE),"")</f>
        <v/>
      </c>
      <c r="J152" t="str">
        <f>IF(I152&lt;&gt;"",VLOOKUP($F152,Sheet1!$A:E,5,FALSE),"")</f>
        <v/>
      </c>
      <c r="K152" t="str">
        <f>IF(J152&lt;&gt;"",VLOOKUP($F152,Sheet1!$A:F,6,FALSE),"")</f>
        <v/>
      </c>
    </row>
    <row r="153" spans="1:11" x14ac:dyDescent="0.3">
      <c r="A153">
        <v>151</v>
      </c>
      <c r="B153" t="s">
        <v>204</v>
      </c>
      <c r="C153" t="s">
        <v>205</v>
      </c>
      <c r="D153" t="s">
        <v>5</v>
      </c>
      <c r="E153">
        <f>COUNTIF(B$2:B153,B153)</f>
        <v>1</v>
      </c>
      <c r="F153" t="str">
        <f t="shared" si="2"/>
        <v>pp074</v>
      </c>
      <c r="G153" t="str">
        <f>IF(F153&lt;&gt;"",VLOOKUP(F153,Sheet1!A:B,2,FALSE),"")</f>
        <v>M</v>
      </c>
      <c r="H153">
        <f>IF(G153&lt;&gt;"",VLOOKUP($F153,Sheet1!$A:C,3,FALSE),"")</f>
        <v>84</v>
      </c>
      <c r="I153">
        <f>IF(H153&lt;&gt;"",VLOOKUP($F153,Sheet1!$A:D,4,FALSE),"")</f>
        <v>184</v>
      </c>
      <c r="J153">
        <f>IF(I153&lt;&gt;"",VLOOKUP($F153,Sheet1!$A:E,5,FALSE),"")</f>
        <v>92.3</v>
      </c>
      <c r="K153" t="str">
        <f>IF(J153&lt;&gt;"",VLOOKUP($F153,Sheet1!$A:F,6,FALSE),"")</f>
        <v>cLBP</v>
      </c>
    </row>
    <row r="154" spans="1:11" x14ac:dyDescent="0.3">
      <c r="A154">
        <v>152</v>
      </c>
      <c r="B154" t="s">
        <v>204</v>
      </c>
      <c r="C154" t="s">
        <v>206</v>
      </c>
      <c r="D154" t="s">
        <v>5</v>
      </c>
      <c r="E154">
        <f>COUNTIF(B$2:B154,B154)</f>
        <v>2</v>
      </c>
      <c r="F154" t="str">
        <f t="shared" si="2"/>
        <v/>
      </c>
      <c r="G154" t="str">
        <f>IF(F154&lt;&gt;"",VLOOKUP(F154,Sheet1!A:B,2,FALSE),"")</f>
        <v/>
      </c>
      <c r="H154" t="str">
        <f>IF(G154&lt;&gt;"",VLOOKUP($F154,Sheet1!$A:C,3,FALSE),"")</f>
        <v/>
      </c>
      <c r="I154" t="str">
        <f>IF(H154&lt;&gt;"",VLOOKUP($F154,Sheet1!$A:D,4,FALSE),"")</f>
        <v/>
      </c>
      <c r="J154" t="str">
        <f>IF(I154&lt;&gt;"",VLOOKUP($F154,Sheet1!$A:E,5,FALSE),"")</f>
        <v/>
      </c>
      <c r="K154" t="str">
        <f>IF(J154&lt;&gt;"",VLOOKUP($F154,Sheet1!$A:F,6,FALSE),"")</f>
        <v/>
      </c>
    </row>
    <row r="155" spans="1:11" x14ac:dyDescent="0.3">
      <c r="A155">
        <v>153</v>
      </c>
      <c r="B155" t="s">
        <v>204</v>
      </c>
      <c r="C155" t="s">
        <v>207</v>
      </c>
      <c r="D155" t="s">
        <v>5</v>
      </c>
      <c r="E155">
        <f>COUNTIF(B$2:B155,B155)</f>
        <v>3</v>
      </c>
      <c r="F155" t="str">
        <f t="shared" si="2"/>
        <v/>
      </c>
      <c r="G155" t="str">
        <f>IF(F155&lt;&gt;"",VLOOKUP(F155,Sheet1!A:B,2,FALSE),"")</f>
        <v/>
      </c>
      <c r="H155" t="str">
        <f>IF(G155&lt;&gt;"",VLOOKUP($F155,Sheet1!$A:C,3,FALSE),"")</f>
        <v/>
      </c>
      <c r="I155" t="str">
        <f>IF(H155&lt;&gt;"",VLOOKUP($F155,Sheet1!$A:D,4,FALSE),"")</f>
        <v/>
      </c>
      <c r="J155" t="str">
        <f>IF(I155&lt;&gt;"",VLOOKUP($F155,Sheet1!$A:E,5,FALSE),"")</f>
        <v/>
      </c>
      <c r="K155" t="str">
        <f>IF(J155&lt;&gt;"",VLOOKUP($F155,Sheet1!$A:F,6,FALSE),"")</f>
        <v/>
      </c>
    </row>
    <row r="156" spans="1:11" x14ac:dyDescent="0.3">
      <c r="A156">
        <v>154</v>
      </c>
      <c r="B156" t="s">
        <v>208</v>
      </c>
      <c r="C156" t="s">
        <v>209</v>
      </c>
      <c r="D156" t="s">
        <v>5</v>
      </c>
      <c r="E156">
        <f>COUNTIF(B$2:B156,B156)</f>
        <v>1</v>
      </c>
      <c r="F156" t="str">
        <f t="shared" si="2"/>
        <v>pp169</v>
      </c>
      <c r="G156" t="str">
        <f>IF(F156&lt;&gt;"",VLOOKUP(F156,Sheet1!A:B,2,FALSE),"")</f>
        <v>M</v>
      </c>
      <c r="H156">
        <f>IF(G156&lt;&gt;"",VLOOKUP($F156,Sheet1!$A:C,3,FALSE),"")</f>
        <v>35</v>
      </c>
      <c r="I156">
        <f>IF(H156&lt;&gt;"",VLOOKUP($F156,Sheet1!$A:D,4,FALSE),"")</f>
        <v>181</v>
      </c>
      <c r="J156">
        <f>IF(I156&lt;&gt;"",VLOOKUP($F156,Sheet1!$A:E,5,FALSE),"")</f>
        <v>85.3</v>
      </c>
      <c r="K156" t="str">
        <f>IF(J156&lt;&gt;"",VLOOKUP($F156,Sheet1!$A:F,6,FALSE),"")</f>
        <v>cLBP</v>
      </c>
    </row>
    <row r="157" spans="1:11" x14ac:dyDescent="0.3">
      <c r="A157">
        <v>155</v>
      </c>
      <c r="B157" t="s">
        <v>208</v>
      </c>
      <c r="C157" t="s">
        <v>210</v>
      </c>
      <c r="D157" t="s">
        <v>5</v>
      </c>
      <c r="E157">
        <f>COUNTIF(B$2:B157,B157)</f>
        <v>2</v>
      </c>
      <c r="F157" t="str">
        <f t="shared" si="2"/>
        <v/>
      </c>
      <c r="G157" t="str">
        <f>IF(F157&lt;&gt;"",VLOOKUP(F157,Sheet1!A:B,2,FALSE),"")</f>
        <v/>
      </c>
      <c r="H157" t="str">
        <f>IF(G157&lt;&gt;"",VLOOKUP($F157,Sheet1!$A:C,3,FALSE),"")</f>
        <v/>
      </c>
      <c r="I157" t="str">
        <f>IF(H157&lt;&gt;"",VLOOKUP($F157,Sheet1!$A:D,4,FALSE),"")</f>
        <v/>
      </c>
      <c r="J157" t="str">
        <f>IF(I157&lt;&gt;"",VLOOKUP($F157,Sheet1!$A:E,5,FALSE),"")</f>
        <v/>
      </c>
      <c r="K157" t="str">
        <f>IF(J157&lt;&gt;"",VLOOKUP($F157,Sheet1!$A:F,6,FALSE),"")</f>
        <v/>
      </c>
    </row>
    <row r="158" spans="1:11" x14ac:dyDescent="0.3">
      <c r="A158">
        <v>156</v>
      </c>
      <c r="B158" t="s">
        <v>208</v>
      </c>
      <c r="C158" t="s">
        <v>211</v>
      </c>
      <c r="D158" t="s">
        <v>5</v>
      </c>
      <c r="E158">
        <f>COUNTIF(B$2:B158,B158)</f>
        <v>3</v>
      </c>
      <c r="F158" t="str">
        <f t="shared" si="2"/>
        <v/>
      </c>
      <c r="G158" t="str">
        <f>IF(F158&lt;&gt;"",VLOOKUP(F158,Sheet1!A:B,2,FALSE),"")</f>
        <v/>
      </c>
      <c r="H158" t="str">
        <f>IF(G158&lt;&gt;"",VLOOKUP($F158,Sheet1!$A:C,3,FALSE),"")</f>
        <v/>
      </c>
      <c r="I158" t="str">
        <f>IF(H158&lt;&gt;"",VLOOKUP($F158,Sheet1!$A:D,4,FALSE),"")</f>
        <v/>
      </c>
      <c r="J158" t="str">
        <f>IF(I158&lt;&gt;"",VLOOKUP($F158,Sheet1!$A:E,5,FALSE),"")</f>
        <v/>
      </c>
      <c r="K158" t="str">
        <f>IF(J158&lt;&gt;"",VLOOKUP($F158,Sheet1!$A:F,6,FALSE),"")</f>
        <v/>
      </c>
    </row>
    <row r="159" spans="1:11" x14ac:dyDescent="0.3">
      <c r="A159">
        <v>157</v>
      </c>
      <c r="B159" t="s">
        <v>212</v>
      </c>
      <c r="C159" t="s">
        <v>213</v>
      </c>
      <c r="D159" t="s">
        <v>5</v>
      </c>
      <c r="E159">
        <f>COUNTIF(B$2:B159,B159)</f>
        <v>1</v>
      </c>
      <c r="F159" t="str">
        <f t="shared" si="2"/>
        <v>pp073</v>
      </c>
      <c r="G159" t="str">
        <f>IF(F159&lt;&gt;"",VLOOKUP(F159,Sheet1!A:B,2,FALSE),"")</f>
        <v>M</v>
      </c>
      <c r="H159">
        <f>IF(G159&lt;&gt;"",VLOOKUP($F159,Sheet1!$A:C,3,FALSE),"")</f>
        <v>77</v>
      </c>
      <c r="I159">
        <f>IF(H159&lt;&gt;"",VLOOKUP($F159,Sheet1!$A:D,4,FALSE),"")</f>
        <v>179</v>
      </c>
      <c r="J159">
        <f>IF(I159&lt;&gt;"",VLOOKUP($F159,Sheet1!$A:E,5,FALSE),"")</f>
        <v>93.2</v>
      </c>
      <c r="K159" t="str">
        <f>IF(J159&lt;&gt;"",VLOOKUP($F159,Sheet1!$A:F,6,FALSE),"")</f>
        <v>other</v>
      </c>
    </row>
    <row r="160" spans="1:11" x14ac:dyDescent="0.3">
      <c r="A160">
        <v>158</v>
      </c>
      <c r="B160" t="s">
        <v>212</v>
      </c>
      <c r="C160" t="s">
        <v>214</v>
      </c>
      <c r="D160" t="s">
        <v>5</v>
      </c>
      <c r="E160">
        <f>COUNTIF(B$2:B160,B160)</f>
        <v>2</v>
      </c>
      <c r="F160" t="str">
        <f t="shared" si="2"/>
        <v/>
      </c>
      <c r="G160" t="str">
        <f>IF(F160&lt;&gt;"",VLOOKUP(F160,Sheet1!A:B,2,FALSE),"")</f>
        <v/>
      </c>
      <c r="H160" t="str">
        <f>IF(G160&lt;&gt;"",VLOOKUP($F160,Sheet1!$A:C,3,FALSE),"")</f>
        <v/>
      </c>
      <c r="I160" t="str">
        <f>IF(H160&lt;&gt;"",VLOOKUP($F160,Sheet1!$A:D,4,FALSE),"")</f>
        <v/>
      </c>
      <c r="J160" t="str">
        <f>IF(I160&lt;&gt;"",VLOOKUP($F160,Sheet1!$A:E,5,FALSE),"")</f>
        <v/>
      </c>
      <c r="K160" t="str">
        <f>IF(J160&lt;&gt;"",VLOOKUP($F160,Sheet1!$A:F,6,FALSE),"")</f>
        <v/>
      </c>
    </row>
    <row r="161" spans="1:11" x14ac:dyDescent="0.3">
      <c r="A161">
        <v>159</v>
      </c>
      <c r="B161" t="s">
        <v>212</v>
      </c>
      <c r="C161" t="s">
        <v>215</v>
      </c>
      <c r="D161" t="s">
        <v>5</v>
      </c>
      <c r="E161">
        <f>COUNTIF(B$2:B161,B161)</f>
        <v>3</v>
      </c>
      <c r="F161" t="str">
        <f t="shared" si="2"/>
        <v/>
      </c>
      <c r="G161" t="str">
        <f>IF(F161&lt;&gt;"",VLOOKUP(F161,Sheet1!A:B,2,FALSE),"")</f>
        <v/>
      </c>
      <c r="H161" t="str">
        <f>IF(G161&lt;&gt;"",VLOOKUP($F161,Sheet1!$A:C,3,FALSE),"")</f>
        <v/>
      </c>
      <c r="I161" t="str">
        <f>IF(H161&lt;&gt;"",VLOOKUP($F161,Sheet1!$A:D,4,FALSE),"")</f>
        <v/>
      </c>
      <c r="J161" t="str">
        <f>IF(I161&lt;&gt;"",VLOOKUP($F161,Sheet1!$A:E,5,FALSE),"")</f>
        <v/>
      </c>
      <c r="K161" t="str">
        <f>IF(J161&lt;&gt;"",VLOOKUP($F161,Sheet1!$A:F,6,FALSE),"")</f>
        <v/>
      </c>
    </row>
    <row r="162" spans="1:11" x14ac:dyDescent="0.3">
      <c r="A162">
        <v>160</v>
      </c>
      <c r="B162" t="s">
        <v>216</v>
      </c>
      <c r="C162" t="s">
        <v>217</v>
      </c>
      <c r="D162" t="s">
        <v>5</v>
      </c>
      <c r="E162">
        <f>COUNTIF(B$2:B162,B162)</f>
        <v>1</v>
      </c>
      <c r="F162" t="str">
        <f t="shared" si="2"/>
        <v>pp016</v>
      </c>
      <c r="G162" t="str">
        <f>IF(F162&lt;&gt;"",VLOOKUP(F162,Sheet1!A:B,2,FALSE),"")</f>
        <v>M</v>
      </c>
      <c r="H162">
        <f>IF(G162&lt;&gt;"",VLOOKUP($F162,Sheet1!$A:C,3,FALSE),"")</f>
        <v>25</v>
      </c>
      <c r="I162">
        <f>IF(H162&lt;&gt;"",VLOOKUP($F162,Sheet1!$A:D,4,FALSE),"")</f>
        <v>185</v>
      </c>
      <c r="J162">
        <f>IF(I162&lt;&gt;"",VLOOKUP($F162,Sheet1!$A:E,5,FALSE),"")</f>
        <v>73.400000000000006</v>
      </c>
      <c r="K162" t="str">
        <f>IF(J162&lt;&gt;"",VLOOKUP($F162,Sheet1!$A:F,6,FALSE),"")</f>
        <v>other</v>
      </c>
    </row>
    <row r="163" spans="1:11" x14ac:dyDescent="0.3">
      <c r="A163">
        <v>161</v>
      </c>
      <c r="B163" t="s">
        <v>216</v>
      </c>
      <c r="C163" t="s">
        <v>218</v>
      </c>
      <c r="D163" t="s">
        <v>5</v>
      </c>
      <c r="E163">
        <f>COUNTIF(B$2:B163,B163)</f>
        <v>2</v>
      </c>
      <c r="F163" t="str">
        <f t="shared" si="2"/>
        <v/>
      </c>
      <c r="G163" t="str">
        <f>IF(F163&lt;&gt;"",VLOOKUP(F163,Sheet1!A:B,2,FALSE),"")</f>
        <v/>
      </c>
      <c r="H163" t="str">
        <f>IF(G163&lt;&gt;"",VLOOKUP($F163,Sheet1!$A:C,3,FALSE),"")</f>
        <v/>
      </c>
      <c r="I163" t="str">
        <f>IF(H163&lt;&gt;"",VLOOKUP($F163,Sheet1!$A:D,4,FALSE),"")</f>
        <v/>
      </c>
      <c r="J163" t="str">
        <f>IF(I163&lt;&gt;"",VLOOKUP($F163,Sheet1!$A:E,5,FALSE),"")</f>
        <v/>
      </c>
      <c r="K163" t="str">
        <f>IF(J163&lt;&gt;"",VLOOKUP($F163,Sheet1!$A:F,6,FALSE),"")</f>
        <v/>
      </c>
    </row>
    <row r="164" spans="1:11" x14ac:dyDescent="0.3">
      <c r="A164">
        <v>162</v>
      </c>
      <c r="B164" t="s">
        <v>216</v>
      </c>
      <c r="C164" t="s">
        <v>219</v>
      </c>
      <c r="D164" t="s">
        <v>5</v>
      </c>
      <c r="E164">
        <f>COUNTIF(B$2:B164,B164)</f>
        <v>3</v>
      </c>
      <c r="F164" t="str">
        <f t="shared" si="2"/>
        <v/>
      </c>
      <c r="G164" t="str">
        <f>IF(F164&lt;&gt;"",VLOOKUP(F164,Sheet1!A:B,2,FALSE),"")</f>
        <v/>
      </c>
      <c r="H164" t="str">
        <f>IF(G164&lt;&gt;"",VLOOKUP($F164,Sheet1!$A:C,3,FALSE),"")</f>
        <v/>
      </c>
      <c r="I164" t="str">
        <f>IF(H164&lt;&gt;"",VLOOKUP($F164,Sheet1!$A:D,4,FALSE),"")</f>
        <v/>
      </c>
      <c r="J164" t="str">
        <f>IF(I164&lt;&gt;"",VLOOKUP($F164,Sheet1!$A:E,5,FALSE),"")</f>
        <v/>
      </c>
      <c r="K164" t="str">
        <f>IF(J164&lt;&gt;"",VLOOKUP($F164,Sheet1!$A:F,6,FALSE),"")</f>
        <v/>
      </c>
    </row>
    <row r="165" spans="1:11" x14ac:dyDescent="0.3">
      <c r="A165">
        <v>163</v>
      </c>
      <c r="B165" t="s">
        <v>220</v>
      </c>
      <c r="C165" t="s">
        <v>221</v>
      </c>
      <c r="D165" t="s">
        <v>5</v>
      </c>
      <c r="E165">
        <f>COUNTIF(B$2:B165,B165)</f>
        <v>1</v>
      </c>
      <c r="F165" t="str">
        <f t="shared" si="2"/>
        <v>pp120</v>
      </c>
      <c r="G165" t="str">
        <f>IF(F165&lt;&gt;"",VLOOKUP(F165,Sheet1!A:B,2,FALSE),"")</f>
        <v>M</v>
      </c>
      <c r="H165">
        <f>IF(G165&lt;&gt;"",VLOOKUP($F165,Sheet1!$A:C,3,FALSE),"")</f>
        <v>80</v>
      </c>
      <c r="I165">
        <f>IF(H165&lt;&gt;"",VLOOKUP($F165,Sheet1!$A:D,4,FALSE),"")</f>
        <v>182</v>
      </c>
      <c r="J165">
        <f>IF(I165&lt;&gt;"",VLOOKUP($F165,Sheet1!$A:E,5,FALSE),"")</f>
        <v>96.2</v>
      </c>
      <c r="K165" t="str">
        <f>IF(J165&lt;&gt;"",VLOOKUP($F165,Sheet1!$A:F,6,FALSE),"")</f>
        <v>other</v>
      </c>
    </row>
    <row r="166" spans="1:11" x14ac:dyDescent="0.3">
      <c r="A166">
        <v>164</v>
      </c>
      <c r="B166" t="s">
        <v>220</v>
      </c>
      <c r="C166" t="s">
        <v>222</v>
      </c>
      <c r="D166" t="s">
        <v>5</v>
      </c>
      <c r="E166">
        <f>COUNTIF(B$2:B166,B166)</f>
        <v>2</v>
      </c>
      <c r="F166" t="str">
        <f t="shared" si="2"/>
        <v/>
      </c>
      <c r="G166" t="str">
        <f>IF(F166&lt;&gt;"",VLOOKUP(F166,Sheet1!A:B,2,FALSE),"")</f>
        <v/>
      </c>
      <c r="H166" t="str">
        <f>IF(G166&lt;&gt;"",VLOOKUP($F166,Sheet1!$A:C,3,FALSE),"")</f>
        <v/>
      </c>
      <c r="I166" t="str">
        <f>IF(H166&lt;&gt;"",VLOOKUP($F166,Sheet1!$A:D,4,FALSE),"")</f>
        <v/>
      </c>
      <c r="J166" t="str">
        <f>IF(I166&lt;&gt;"",VLOOKUP($F166,Sheet1!$A:E,5,FALSE),"")</f>
        <v/>
      </c>
      <c r="K166" t="str">
        <f>IF(J166&lt;&gt;"",VLOOKUP($F166,Sheet1!$A:F,6,FALSE),"")</f>
        <v/>
      </c>
    </row>
    <row r="167" spans="1:11" x14ac:dyDescent="0.3">
      <c r="A167">
        <v>165</v>
      </c>
      <c r="B167" t="s">
        <v>220</v>
      </c>
      <c r="C167" t="s">
        <v>223</v>
      </c>
      <c r="D167" t="s">
        <v>5</v>
      </c>
      <c r="E167">
        <f>COUNTIF(B$2:B167,B167)</f>
        <v>3</v>
      </c>
      <c r="F167" t="str">
        <f t="shared" si="2"/>
        <v/>
      </c>
      <c r="G167" t="str">
        <f>IF(F167&lt;&gt;"",VLOOKUP(F167,Sheet1!A:B,2,FALSE),"")</f>
        <v/>
      </c>
      <c r="H167" t="str">
        <f>IF(G167&lt;&gt;"",VLOOKUP($F167,Sheet1!$A:C,3,FALSE),"")</f>
        <v/>
      </c>
      <c r="I167" t="str">
        <f>IF(H167&lt;&gt;"",VLOOKUP($F167,Sheet1!$A:D,4,FALSE),"")</f>
        <v/>
      </c>
      <c r="J167" t="str">
        <f>IF(I167&lt;&gt;"",VLOOKUP($F167,Sheet1!$A:E,5,FALSE),"")</f>
        <v/>
      </c>
      <c r="K167" t="str">
        <f>IF(J167&lt;&gt;"",VLOOKUP($F167,Sheet1!$A:F,6,FALSE),"")</f>
        <v/>
      </c>
    </row>
    <row r="168" spans="1:11" x14ac:dyDescent="0.3">
      <c r="A168">
        <v>166</v>
      </c>
      <c r="B168" t="s">
        <v>224</v>
      </c>
      <c r="C168" t="s">
        <v>225</v>
      </c>
      <c r="D168" t="s">
        <v>5</v>
      </c>
      <c r="E168">
        <f>COUNTIF(B$2:B168,B168)</f>
        <v>1</v>
      </c>
      <c r="F168" t="str">
        <f t="shared" si="2"/>
        <v>pp108</v>
      </c>
      <c r="G168" t="str">
        <f>IF(F168&lt;&gt;"",VLOOKUP(F168,Sheet1!A:B,2,FALSE),"")</f>
        <v>M</v>
      </c>
      <c r="H168">
        <f>IF(G168&lt;&gt;"",VLOOKUP($F168,Sheet1!$A:C,3,FALSE),"")</f>
        <v>77</v>
      </c>
      <c r="I168">
        <f>IF(H168&lt;&gt;"",VLOOKUP($F168,Sheet1!$A:D,4,FALSE),"")</f>
        <v>181</v>
      </c>
      <c r="J168">
        <f>IF(I168&lt;&gt;"",VLOOKUP($F168,Sheet1!$A:E,5,FALSE),"")</f>
        <v>80</v>
      </c>
      <c r="K168" t="str">
        <f>IF(J168&lt;&gt;"",VLOOKUP($F168,Sheet1!$A:F,6,FALSE),"")</f>
        <v>other</v>
      </c>
    </row>
    <row r="169" spans="1:11" x14ac:dyDescent="0.3">
      <c r="A169">
        <v>167</v>
      </c>
      <c r="B169" t="s">
        <v>224</v>
      </c>
      <c r="C169" t="s">
        <v>226</v>
      </c>
      <c r="D169" t="s">
        <v>5</v>
      </c>
      <c r="E169">
        <f>COUNTIF(B$2:B169,B169)</f>
        <v>2</v>
      </c>
      <c r="F169" t="str">
        <f t="shared" si="2"/>
        <v/>
      </c>
      <c r="G169" t="str">
        <f>IF(F169&lt;&gt;"",VLOOKUP(F169,Sheet1!A:B,2,FALSE),"")</f>
        <v/>
      </c>
      <c r="H169" t="str">
        <f>IF(G169&lt;&gt;"",VLOOKUP($F169,Sheet1!$A:C,3,FALSE),"")</f>
        <v/>
      </c>
      <c r="I169" t="str">
        <f>IF(H169&lt;&gt;"",VLOOKUP($F169,Sheet1!$A:D,4,FALSE),"")</f>
        <v/>
      </c>
      <c r="J169" t="str">
        <f>IF(I169&lt;&gt;"",VLOOKUP($F169,Sheet1!$A:E,5,FALSE),"")</f>
        <v/>
      </c>
      <c r="K169" t="str">
        <f>IF(J169&lt;&gt;"",VLOOKUP($F169,Sheet1!$A:F,6,FALSE),"")</f>
        <v/>
      </c>
    </row>
    <row r="170" spans="1:11" x14ac:dyDescent="0.3">
      <c r="A170">
        <v>168</v>
      </c>
      <c r="B170" t="s">
        <v>224</v>
      </c>
      <c r="C170" t="s">
        <v>227</v>
      </c>
      <c r="D170" t="s">
        <v>5</v>
      </c>
      <c r="E170">
        <f>COUNTIF(B$2:B170,B170)</f>
        <v>3</v>
      </c>
      <c r="F170" t="str">
        <f t="shared" si="2"/>
        <v/>
      </c>
      <c r="G170" t="str">
        <f>IF(F170&lt;&gt;"",VLOOKUP(F170,Sheet1!A:B,2,FALSE),"")</f>
        <v/>
      </c>
      <c r="H170" t="str">
        <f>IF(G170&lt;&gt;"",VLOOKUP($F170,Sheet1!$A:C,3,FALSE),"")</f>
        <v/>
      </c>
      <c r="I170" t="str">
        <f>IF(H170&lt;&gt;"",VLOOKUP($F170,Sheet1!$A:D,4,FALSE),"")</f>
        <v/>
      </c>
      <c r="J170" t="str">
        <f>IF(I170&lt;&gt;"",VLOOKUP($F170,Sheet1!$A:E,5,FALSE),"")</f>
        <v/>
      </c>
      <c r="K170" t="str">
        <f>IF(J170&lt;&gt;"",VLOOKUP($F170,Sheet1!$A:F,6,FALSE),"")</f>
        <v/>
      </c>
    </row>
    <row r="171" spans="1:11" x14ac:dyDescent="0.3">
      <c r="A171">
        <v>169</v>
      </c>
      <c r="B171" t="s">
        <v>228</v>
      </c>
      <c r="C171" t="s">
        <v>229</v>
      </c>
      <c r="D171" t="s">
        <v>5</v>
      </c>
      <c r="E171">
        <f>COUNTIF(B$2:B171,B171)</f>
        <v>1</v>
      </c>
      <c r="F171" t="str">
        <f t="shared" si="2"/>
        <v>pp145</v>
      </c>
      <c r="G171" t="str">
        <f>IF(F171&lt;&gt;"",VLOOKUP(F171,Sheet1!A:B,2,FALSE),"")</f>
        <v>M</v>
      </c>
      <c r="H171">
        <f>IF(G171&lt;&gt;"",VLOOKUP($F171,Sheet1!$A:C,3,FALSE),"")</f>
        <v>53</v>
      </c>
      <c r="I171">
        <f>IF(H171&lt;&gt;"",VLOOKUP($F171,Sheet1!$A:D,4,FALSE),"")</f>
        <v>190</v>
      </c>
      <c r="J171">
        <f>IF(I171&lt;&gt;"",VLOOKUP($F171,Sheet1!$A:E,5,FALSE),"")</f>
        <v>106.4</v>
      </c>
      <c r="K171" t="str">
        <f>IF(J171&lt;&gt;"",VLOOKUP($F171,Sheet1!$A:F,6,FALSE),"")</f>
        <v>stroke</v>
      </c>
    </row>
    <row r="172" spans="1:11" x14ac:dyDescent="0.3">
      <c r="A172">
        <v>170</v>
      </c>
      <c r="B172" t="s">
        <v>228</v>
      </c>
      <c r="C172" t="s">
        <v>230</v>
      </c>
      <c r="D172" t="s">
        <v>5</v>
      </c>
      <c r="E172">
        <f>COUNTIF(B$2:B172,B172)</f>
        <v>2</v>
      </c>
      <c r="F172" t="str">
        <f t="shared" si="2"/>
        <v/>
      </c>
      <c r="G172" t="str">
        <f>IF(F172&lt;&gt;"",VLOOKUP(F172,Sheet1!A:B,2,FALSE),"")</f>
        <v/>
      </c>
      <c r="H172" t="str">
        <f>IF(G172&lt;&gt;"",VLOOKUP($F172,Sheet1!$A:C,3,FALSE),"")</f>
        <v/>
      </c>
      <c r="I172" t="str">
        <f>IF(H172&lt;&gt;"",VLOOKUP($F172,Sheet1!$A:D,4,FALSE),"")</f>
        <v/>
      </c>
      <c r="J172" t="str">
        <f>IF(I172&lt;&gt;"",VLOOKUP($F172,Sheet1!$A:E,5,FALSE),"")</f>
        <v/>
      </c>
      <c r="K172" t="str">
        <f>IF(J172&lt;&gt;"",VLOOKUP($F172,Sheet1!$A:F,6,FALSE),"")</f>
        <v/>
      </c>
    </row>
    <row r="173" spans="1:11" x14ac:dyDescent="0.3">
      <c r="A173">
        <v>171</v>
      </c>
      <c r="B173" t="s">
        <v>228</v>
      </c>
      <c r="C173" t="s">
        <v>231</v>
      </c>
      <c r="D173" t="s">
        <v>5</v>
      </c>
      <c r="E173">
        <f>COUNTIF(B$2:B173,B173)</f>
        <v>3</v>
      </c>
      <c r="F173" t="str">
        <f t="shared" si="2"/>
        <v/>
      </c>
      <c r="G173" t="str">
        <f>IF(F173&lt;&gt;"",VLOOKUP(F173,Sheet1!A:B,2,FALSE),"")</f>
        <v/>
      </c>
      <c r="H173" t="str">
        <f>IF(G173&lt;&gt;"",VLOOKUP($F173,Sheet1!$A:C,3,FALSE),"")</f>
        <v/>
      </c>
      <c r="I173" t="str">
        <f>IF(H173&lt;&gt;"",VLOOKUP($F173,Sheet1!$A:D,4,FALSE),"")</f>
        <v/>
      </c>
      <c r="J173" t="str">
        <f>IF(I173&lt;&gt;"",VLOOKUP($F173,Sheet1!$A:E,5,FALSE),"")</f>
        <v/>
      </c>
      <c r="K173" t="str">
        <f>IF(J173&lt;&gt;"",VLOOKUP($F173,Sheet1!$A:F,6,FALSE),"")</f>
        <v/>
      </c>
    </row>
    <row r="174" spans="1:11" x14ac:dyDescent="0.3">
      <c r="A174">
        <v>172</v>
      </c>
      <c r="B174" t="s">
        <v>232</v>
      </c>
      <c r="C174" t="s">
        <v>233</v>
      </c>
      <c r="D174" t="s">
        <v>5</v>
      </c>
      <c r="E174">
        <f>COUNTIF(B$2:B174,B174)</f>
        <v>1</v>
      </c>
      <c r="F174" t="str">
        <f t="shared" si="2"/>
        <v>pp023</v>
      </c>
      <c r="G174" t="str">
        <f>IF(F174&lt;&gt;"",VLOOKUP(F174,Sheet1!A:B,2,FALSE),"")</f>
        <v>M</v>
      </c>
      <c r="H174">
        <f>IF(G174&lt;&gt;"",VLOOKUP($F174,Sheet1!$A:C,3,FALSE),"")</f>
        <v>78</v>
      </c>
      <c r="I174">
        <f>IF(H174&lt;&gt;"",VLOOKUP($F174,Sheet1!$A:D,4,FALSE),"")</f>
        <v>175</v>
      </c>
      <c r="J174">
        <f>IF(I174&lt;&gt;"",VLOOKUP($F174,Sheet1!$A:E,5,FALSE),"")</f>
        <v>88.6</v>
      </c>
      <c r="K174" t="str">
        <f>IF(J174&lt;&gt;"",VLOOKUP($F174,Sheet1!$A:F,6,FALSE),"")</f>
        <v>stroke</v>
      </c>
    </row>
    <row r="175" spans="1:11" x14ac:dyDescent="0.3">
      <c r="A175">
        <v>173</v>
      </c>
      <c r="B175" t="s">
        <v>232</v>
      </c>
      <c r="C175" t="s">
        <v>234</v>
      </c>
      <c r="D175" t="s">
        <v>5</v>
      </c>
      <c r="E175">
        <f>COUNTIF(B$2:B175,B175)</f>
        <v>2</v>
      </c>
      <c r="F175" t="str">
        <f t="shared" si="2"/>
        <v/>
      </c>
      <c r="G175" t="str">
        <f>IF(F175&lt;&gt;"",VLOOKUP(F175,Sheet1!A:B,2,FALSE),"")</f>
        <v/>
      </c>
      <c r="H175" t="str">
        <f>IF(G175&lt;&gt;"",VLOOKUP($F175,Sheet1!$A:C,3,FALSE),"")</f>
        <v/>
      </c>
      <c r="I175" t="str">
        <f>IF(H175&lt;&gt;"",VLOOKUP($F175,Sheet1!$A:D,4,FALSE),"")</f>
        <v/>
      </c>
      <c r="J175" t="str">
        <f>IF(I175&lt;&gt;"",VLOOKUP($F175,Sheet1!$A:E,5,FALSE),"")</f>
        <v/>
      </c>
      <c r="K175" t="str">
        <f>IF(J175&lt;&gt;"",VLOOKUP($F175,Sheet1!$A:F,6,FALSE),"")</f>
        <v/>
      </c>
    </row>
    <row r="176" spans="1:11" x14ac:dyDescent="0.3">
      <c r="A176">
        <v>174</v>
      </c>
      <c r="B176" t="s">
        <v>232</v>
      </c>
      <c r="C176" t="s">
        <v>235</v>
      </c>
      <c r="D176" t="s">
        <v>5</v>
      </c>
      <c r="E176">
        <f>COUNTIF(B$2:B176,B176)</f>
        <v>3</v>
      </c>
      <c r="F176" t="str">
        <f t="shared" si="2"/>
        <v/>
      </c>
      <c r="G176" t="str">
        <f>IF(F176&lt;&gt;"",VLOOKUP(F176,Sheet1!A:B,2,FALSE),"")</f>
        <v/>
      </c>
      <c r="H176" t="str">
        <f>IF(G176&lt;&gt;"",VLOOKUP($F176,Sheet1!$A:C,3,FALSE),"")</f>
        <v/>
      </c>
      <c r="I176" t="str">
        <f>IF(H176&lt;&gt;"",VLOOKUP($F176,Sheet1!$A:D,4,FALSE),"")</f>
        <v/>
      </c>
      <c r="J176" t="str">
        <f>IF(I176&lt;&gt;"",VLOOKUP($F176,Sheet1!$A:E,5,FALSE),"")</f>
        <v/>
      </c>
      <c r="K176" t="str">
        <f>IF(J176&lt;&gt;"",VLOOKUP($F176,Sheet1!$A:F,6,FALSE),"")</f>
        <v/>
      </c>
    </row>
    <row r="177" spans="1:11" x14ac:dyDescent="0.3">
      <c r="A177">
        <v>175</v>
      </c>
      <c r="B177" t="s">
        <v>236</v>
      </c>
      <c r="C177" t="s">
        <v>237</v>
      </c>
      <c r="D177" t="s">
        <v>5</v>
      </c>
      <c r="E177">
        <f>COUNTIF(B$2:B177,B177)</f>
        <v>1</v>
      </c>
      <c r="F177" t="str">
        <f t="shared" si="2"/>
        <v>pp111</v>
      </c>
      <c r="G177" t="str">
        <f>IF(F177&lt;&gt;"",VLOOKUP(F177,Sheet1!A:B,2,FALSE),"")</f>
        <v>M</v>
      </c>
      <c r="H177">
        <f>IF(G177&lt;&gt;"",VLOOKUP($F177,Sheet1!$A:C,3,FALSE),"")</f>
        <v>75</v>
      </c>
      <c r="I177">
        <f>IF(H177&lt;&gt;"",VLOOKUP($F177,Sheet1!$A:D,4,FALSE),"")</f>
        <v>169</v>
      </c>
      <c r="J177">
        <f>IF(I177&lt;&gt;"",VLOOKUP($F177,Sheet1!$A:E,5,FALSE),"")</f>
        <v>75.5</v>
      </c>
      <c r="K177" t="str">
        <f>IF(J177&lt;&gt;"",VLOOKUP($F177,Sheet1!$A:F,6,FALSE),"")</f>
        <v>stroke</v>
      </c>
    </row>
    <row r="178" spans="1:11" x14ac:dyDescent="0.3">
      <c r="A178">
        <v>176</v>
      </c>
      <c r="B178" t="s">
        <v>236</v>
      </c>
      <c r="C178" t="s">
        <v>238</v>
      </c>
      <c r="D178" t="s">
        <v>5</v>
      </c>
      <c r="E178">
        <f>COUNTIF(B$2:B178,B178)</f>
        <v>2</v>
      </c>
      <c r="F178" t="str">
        <f t="shared" si="2"/>
        <v/>
      </c>
      <c r="G178" t="str">
        <f>IF(F178&lt;&gt;"",VLOOKUP(F178,Sheet1!A:B,2,FALSE),"")</f>
        <v/>
      </c>
      <c r="H178" t="str">
        <f>IF(G178&lt;&gt;"",VLOOKUP($F178,Sheet1!$A:C,3,FALSE),"")</f>
        <v/>
      </c>
      <c r="I178" t="str">
        <f>IF(H178&lt;&gt;"",VLOOKUP($F178,Sheet1!$A:D,4,FALSE),"")</f>
        <v/>
      </c>
      <c r="J178" t="str">
        <f>IF(I178&lt;&gt;"",VLOOKUP($F178,Sheet1!$A:E,5,FALSE),"")</f>
        <v/>
      </c>
      <c r="K178" t="str">
        <f>IF(J178&lt;&gt;"",VLOOKUP($F178,Sheet1!$A:F,6,FALSE),"")</f>
        <v/>
      </c>
    </row>
    <row r="179" spans="1:11" x14ac:dyDescent="0.3">
      <c r="A179">
        <v>177</v>
      </c>
      <c r="B179" t="s">
        <v>236</v>
      </c>
      <c r="C179" t="s">
        <v>239</v>
      </c>
      <c r="D179" t="s">
        <v>5</v>
      </c>
      <c r="E179">
        <f>COUNTIF(B$2:B179,B179)</f>
        <v>3</v>
      </c>
      <c r="F179" t="str">
        <f t="shared" si="2"/>
        <v/>
      </c>
      <c r="G179" t="str">
        <f>IF(F179&lt;&gt;"",VLOOKUP(F179,Sheet1!A:B,2,FALSE),"")</f>
        <v/>
      </c>
      <c r="H179" t="str">
        <f>IF(G179&lt;&gt;"",VLOOKUP($F179,Sheet1!$A:C,3,FALSE),"")</f>
        <v/>
      </c>
      <c r="I179" t="str">
        <f>IF(H179&lt;&gt;"",VLOOKUP($F179,Sheet1!$A:D,4,FALSE),"")</f>
        <v/>
      </c>
      <c r="J179" t="str">
        <f>IF(I179&lt;&gt;"",VLOOKUP($F179,Sheet1!$A:E,5,FALSE),"")</f>
        <v/>
      </c>
      <c r="K179" t="str">
        <f>IF(J179&lt;&gt;"",VLOOKUP($F179,Sheet1!$A:F,6,FALSE),"")</f>
        <v/>
      </c>
    </row>
    <row r="180" spans="1:11" x14ac:dyDescent="0.3">
      <c r="A180">
        <v>178</v>
      </c>
      <c r="B180" t="s">
        <v>240</v>
      </c>
      <c r="C180" t="s">
        <v>241</v>
      </c>
      <c r="D180" t="s">
        <v>5</v>
      </c>
      <c r="E180">
        <f>COUNTIF(B$2:B180,B180)</f>
        <v>1</v>
      </c>
      <c r="F180" t="str">
        <f t="shared" si="2"/>
        <v>pp109</v>
      </c>
      <c r="G180" t="str">
        <f>IF(F180&lt;&gt;"",VLOOKUP(F180,Sheet1!A:B,2,FALSE),"")</f>
        <v>M</v>
      </c>
      <c r="H180">
        <f>IF(G180&lt;&gt;"",VLOOKUP($F180,Sheet1!$A:C,3,FALSE),"")</f>
        <v>79</v>
      </c>
      <c r="I180">
        <f>IF(H180&lt;&gt;"",VLOOKUP($F180,Sheet1!$A:D,4,FALSE),"")</f>
        <v>170</v>
      </c>
      <c r="J180">
        <f>IF(I180&lt;&gt;"",VLOOKUP($F180,Sheet1!$A:E,5,FALSE),"")</f>
        <v>64.900000000000006</v>
      </c>
      <c r="K180" t="str">
        <f>IF(J180&lt;&gt;"",VLOOKUP($F180,Sheet1!$A:F,6,FALSE),"")</f>
        <v>stroke</v>
      </c>
    </row>
    <row r="181" spans="1:11" x14ac:dyDescent="0.3">
      <c r="A181">
        <v>179</v>
      </c>
      <c r="B181" t="s">
        <v>240</v>
      </c>
      <c r="C181" t="s">
        <v>242</v>
      </c>
      <c r="D181" t="s">
        <v>5</v>
      </c>
      <c r="E181">
        <f>COUNTIF(B$2:B181,B181)</f>
        <v>2</v>
      </c>
      <c r="F181" t="str">
        <f t="shared" si="2"/>
        <v/>
      </c>
      <c r="G181" t="str">
        <f>IF(F181&lt;&gt;"",VLOOKUP(F181,Sheet1!A:B,2,FALSE),"")</f>
        <v/>
      </c>
      <c r="H181" t="str">
        <f>IF(G181&lt;&gt;"",VLOOKUP($F181,Sheet1!$A:C,3,FALSE),"")</f>
        <v/>
      </c>
      <c r="I181" t="str">
        <f>IF(H181&lt;&gt;"",VLOOKUP($F181,Sheet1!$A:D,4,FALSE),"")</f>
        <v/>
      </c>
      <c r="J181" t="str">
        <f>IF(I181&lt;&gt;"",VLOOKUP($F181,Sheet1!$A:E,5,FALSE),"")</f>
        <v/>
      </c>
      <c r="K181" t="str">
        <f>IF(J181&lt;&gt;"",VLOOKUP($F181,Sheet1!$A:F,6,FALSE),"")</f>
        <v/>
      </c>
    </row>
    <row r="182" spans="1:11" x14ac:dyDescent="0.3">
      <c r="A182">
        <v>180</v>
      </c>
      <c r="B182" t="s">
        <v>240</v>
      </c>
      <c r="C182" t="s">
        <v>243</v>
      </c>
      <c r="D182" t="s">
        <v>5</v>
      </c>
      <c r="E182">
        <f>COUNTIF(B$2:B182,B182)</f>
        <v>3</v>
      </c>
      <c r="F182" t="str">
        <f t="shared" si="2"/>
        <v/>
      </c>
      <c r="G182" t="str">
        <f>IF(F182&lt;&gt;"",VLOOKUP(F182,Sheet1!A:B,2,FALSE),"")</f>
        <v/>
      </c>
      <c r="H182" t="str">
        <f>IF(G182&lt;&gt;"",VLOOKUP($F182,Sheet1!$A:C,3,FALSE),"")</f>
        <v/>
      </c>
      <c r="I182" t="str">
        <f>IF(H182&lt;&gt;"",VLOOKUP($F182,Sheet1!$A:D,4,FALSE),"")</f>
        <v/>
      </c>
      <c r="J182" t="str">
        <f>IF(I182&lt;&gt;"",VLOOKUP($F182,Sheet1!$A:E,5,FALSE),"")</f>
        <v/>
      </c>
      <c r="K182" t="str">
        <f>IF(J182&lt;&gt;"",VLOOKUP($F182,Sheet1!$A:F,6,FALSE),"")</f>
        <v/>
      </c>
    </row>
    <row r="183" spans="1:11" x14ac:dyDescent="0.3">
      <c r="A183">
        <v>181</v>
      </c>
      <c r="B183" t="s">
        <v>244</v>
      </c>
      <c r="C183" t="s">
        <v>245</v>
      </c>
      <c r="D183" t="s">
        <v>5</v>
      </c>
      <c r="E183">
        <f>COUNTIF(B$2:B183,B183)</f>
        <v>1</v>
      </c>
      <c r="F183" t="str">
        <f t="shared" si="2"/>
        <v>pp115</v>
      </c>
      <c r="G183" t="str">
        <f>IF(F183&lt;&gt;"",VLOOKUP(F183,Sheet1!A:B,2,FALSE),"")</f>
        <v>M</v>
      </c>
      <c r="H183">
        <f>IF(G183&lt;&gt;"",VLOOKUP($F183,Sheet1!$A:C,3,FALSE),"")</f>
        <v>63</v>
      </c>
      <c r="I183">
        <f>IF(H183&lt;&gt;"",VLOOKUP($F183,Sheet1!$A:D,4,FALSE),"")</f>
        <v>180</v>
      </c>
      <c r="J183">
        <f>IF(I183&lt;&gt;"",VLOOKUP($F183,Sheet1!$A:E,5,FALSE),"")</f>
        <v>87.4</v>
      </c>
      <c r="K183" t="str">
        <f>IF(J183&lt;&gt;"",VLOOKUP($F183,Sheet1!$A:F,6,FALSE),"")</f>
        <v>stroke</v>
      </c>
    </row>
    <row r="184" spans="1:11" x14ac:dyDescent="0.3">
      <c r="A184">
        <v>182</v>
      </c>
      <c r="B184" t="s">
        <v>244</v>
      </c>
      <c r="C184" t="s">
        <v>246</v>
      </c>
      <c r="D184" t="s">
        <v>5</v>
      </c>
      <c r="E184">
        <f>COUNTIF(B$2:B184,B184)</f>
        <v>2</v>
      </c>
      <c r="F184" t="str">
        <f t="shared" si="2"/>
        <v/>
      </c>
      <c r="G184" t="str">
        <f>IF(F184&lt;&gt;"",VLOOKUP(F184,Sheet1!A:B,2,FALSE),"")</f>
        <v/>
      </c>
      <c r="H184" t="str">
        <f>IF(G184&lt;&gt;"",VLOOKUP($F184,Sheet1!$A:C,3,FALSE),"")</f>
        <v/>
      </c>
      <c r="I184" t="str">
        <f>IF(H184&lt;&gt;"",VLOOKUP($F184,Sheet1!$A:D,4,FALSE),"")</f>
        <v/>
      </c>
      <c r="J184" t="str">
        <f>IF(I184&lt;&gt;"",VLOOKUP($F184,Sheet1!$A:E,5,FALSE),"")</f>
        <v/>
      </c>
      <c r="K184" t="str">
        <f>IF(J184&lt;&gt;"",VLOOKUP($F184,Sheet1!$A:F,6,FALSE),"")</f>
        <v/>
      </c>
    </row>
    <row r="185" spans="1:11" x14ac:dyDescent="0.3">
      <c r="A185">
        <v>183</v>
      </c>
      <c r="B185" t="s">
        <v>244</v>
      </c>
      <c r="C185" t="s">
        <v>247</v>
      </c>
      <c r="D185" t="s">
        <v>5</v>
      </c>
      <c r="E185">
        <f>COUNTIF(B$2:B185,B185)</f>
        <v>3</v>
      </c>
      <c r="F185" t="str">
        <f t="shared" si="2"/>
        <v/>
      </c>
      <c r="G185" t="str">
        <f>IF(F185&lt;&gt;"",VLOOKUP(F185,Sheet1!A:B,2,FALSE),"")</f>
        <v/>
      </c>
      <c r="H185" t="str">
        <f>IF(G185&lt;&gt;"",VLOOKUP($F185,Sheet1!$A:C,3,FALSE),"")</f>
        <v/>
      </c>
      <c r="I185" t="str">
        <f>IF(H185&lt;&gt;"",VLOOKUP($F185,Sheet1!$A:D,4,FALSE),"")</f>
        <v/>
      </c>
      <c r="J185" t="str">
        <f>IF(I185&lt;&gt;"",VLOOKUP($F185,Sheet1!$A:E,5,FALSE),"")</f>
        <v/>
      </c>
      <c r="K185" t="str">
        <f>IF(J185&lt;&gt;"",VLOOKUP($F185,Sheet1!$A:F,6,FALSE),"")</f>
        <v/>
      </c>
    </row>
    <row r="186" spans="1:11" x14ac:dyDescent="0.3">
      <c r="A186">
        <v>184</v>
      </c>
      <c r="B186" t="s">
        <v>248</v>
      </c>
      <c r="C186" t="s">
        <v>249</v>
      </c>
      <c r="D186" t="s">
        <v>5</v>
      </c>
      <c r="E186">
        <f>COUNTIF(B$2:B186,B186)</f>
        <v>1</v>
      </c>
      <c r="F186" t="str">
        <f t="shared" si="2"/>
        <v>pp077</v>
      </c>
      <c r="G186" t="str">
        <f>IF(F186&lt;&gt;"",VLOOKUP(F186,Sheet1!A:B,2,FALSE),"")</f>
        <v>M</v>
      </c>
      <c r="H186">
        <f>IF(G186&lt;&gt;"",VLOOKUP($F186,Sheet1!$A:C,3,FALSE),"")</f>
        <v>82</v>
      </c>
      <c r="I186">
        <f>IF(H186&lt;&gt;"",VLOOKUP($F186,Sheet1!$A:D,4,FALSE),"")</f>
        <v>175</v>
      </c>
      <c r="J186">
        <f>IF(I186&lt;&gt;"",VLOOKUP($F186,Sheet1!$A:E,5,FALSE),"")</f>
        <v>94.5</v>
      </c>
      <c r="K186" t="str">
        <f>IF(J186&lt;&gt;"",VLOOKUP($F186,Sheet1!$A:F,6,FALSE),"")</f>
        <v>stroke</v>
      </c>
    </row>
    <row r="187" spans="1:11" x14ac:dyDescent="0.3">
      <c r="A187">
        <v>185</v>
      </c>
      <c r="B187" t="s">
        <v>248</v>
      </c>
      <c r="C187" t="s">
        <v>250</v>
      </c>
      <c r="D187" t="s">
        <v>5</v>
      </c>
      <c r="E187">
        <f>COUNTIF(B$2:B187,B187)</f>
        <v>2</v>
      </c>
      <c r="F187" t="str">
        <f t="shared" si="2"/>
        <v/>
      </c>
      <c r="G187" t="str">
        <f>IF(F187&lt;&gt;"",VLOOKUP(F187,Sheet1!A:B,2,FALSE),"")</f>
        <v/>
      </c>
      <c r="H187" t="str">
        <f>IF(G187&lt;&gt;"",VLOOKUP($F187,Sheet1!$A:C,3,FALSE),"")</f>
        <v/>
      </c>
      <c r="I187" t="str">
        <f>IF(H187&lt;&gt;"",VLOOKUP($F187,Sheet1!$A:D,4,FALSE),"")</f>
        <v/>
      </c>
      <c r="J187" t="str">
        <f>IF(I187&lt;&gt;"",VLOOKUP($F187,Sheet1!$A:E,5,FALSE),"")</f>
        <v/>
      </c>
      <c r="K187" t="str">
        <f>IF(J187&lt;&gt;"",VLOOKUP($F187,Sheet1!$A:F,6,FALSE),"")</f>
        <v/>
      </c>
    </row>
    <row r="188" spans="1:11" x14ac:dyDescent="0.3">
      <c r="A188">
        <v>186</v>
      </c>
      <c r="B188" t="s">
        <v>248</v>
      </c>
      <c r="C188" t="s">
        <v>251</v>
      </c>
      <c r="D188" t="s">
        <v>5</v>
      </c>
      <c r="E188">
        <f>COUNTIF(B$2:B188,B188)</f>
        <v>3</v>
      </c>
      <c r="F188" t="str">
        <f t="shared" si="2"/>
        <v/>
      </c>
      <c r="G188" t="str">
        <f>IF(F188&lt;&gt;"",VLOOKUP(F188,Sheet1!A:B,2,FALSE),"")</f>
        <v/>
      </c>
      <c r="H188" t="str">
        <f>IF(G188&lt;&gt;"",VLOOKUP($F188,Sheet1!$A:C,3,FALSE),"")</f>
        <v/>
      </c>
      <c r="I188" t="str">
        <f>IF(H188&lt;&gt;"",VLOOKUP($F188,Sheet1!$A:D,4,FALSE),"")</f>
        <v/>
      </c>
      <c r="J188" t="str">
        <f>IF(I188&lt;&gt;"",VLOOKUP($F188,Sheet1!$A:E,5,FALSE),"")</f>
        <v/>
      </c>
      <c r="K188" t="str">
        <f>IF(J188&lt;&gt;"",VLOOKUP($F188,Sheet1!$A:F,6,FALSE),"")</f>
        <v/>
      </c>
    </row>
    <row r="189" spans="1:11" x14ac:dyDescent="0.3">
      <c r="A189">
        <v>187</v>
      </c>
      <c r="B189" t="s">
        <v>252</v>
      </c>
      <c r="C189" t="s">
        <v>253</v>
      </c>
      <c r="D189" t="s">
        <v>5</v>
      </c>
      <c r="E189">
        <f>COUNTIF(B$2:B189,B189)</f>
        <v>1</v>
      </c>
      <c r="F189" t="str">
        <f t="shared" si="2"/>
        <v>pp015</v>
      </c>
      <c r="G189" t="str">
        <f>IF(F189&lt;&gt;"",VLOOKUP(F189,Sheet1!A:B,2,FALSE),"")</f>
        <v>M</v>
      </c>
      <c r="H189">
        <f>IF(G189&lt;&gt;"",VLOOKUP($F189,Sheet1!$A:C,3,FALSE),"")</f>
        <v>70</v>
      </c>
      <c r="I189">
        <f>IF(H189&lt;&gt;"",VLOOKUP($F189,Sheet1!$A:D,4,FALSE),"")</f>
        <v>179</v>
      </c>
      <c r="J189">
        <f>IF(I189&lt;&gt;"",VLOOKUP($F189,Sheet1!$A:E,5,FALSE),"")</f>
        <v>61.1</v>
      </c>
      <c r="K189" t="str">
        <f>IF(J189&lt;&gt;"",VLOOKUP($F189,Sheet1!$A:F,6,FALSE),"")</f>
        <v>stroke</v>
      </c>
    </row>
    <row r="190" spans="1:11" x14ac:dyDescent="0.3">
      <c r="A190">
        <v>188</v>
      </c>
      <c r="B190" t="s">
        <v>252</v>
      </c>
      <c r="C190" t="s">
        <v>254</v>
      </c>
      <c r="D190" t="s">
        <v>5</v>
      </c>
      <c r="E190">
        <f>COUNTIF(B$2:B190,B190)</f>
        <v>2</v>
      </c>
      <c r="F190" t="str">
        <f t="shared" si="2"/>
        <v/>
      </c>
      <c r="G190" t="str">
        <f>IF(F190&lt;&gt;"",VLOOKUP(F190,Sheet1!A:B,2,FALSE),"")</f>
        <v/>
      </c>
      <c r="H190" t="str">
        <f>IF(G190&lt;&gt;"",VLOOKUP($F190,Sheet1!$A:C,3,FALSE),"")</f>
        <v/>
      </c>
      <c r="I190" t="str">
        <f>IF(H190&lt;&gt;"",VLOOKUP($F190,Sheet1!$A:D,4,FALSE),"")</f>
        <v/>
      </c>
      <c r="J190" t="str">
        <f>IF(I190&lt;&gt;"",VLOOKUP($F190,Sheet1!$A:E,5,FALSE),"")</f>
        <v/>
      </c>
      <c r="K190" t="str">
        <f>IF(J190&lt;&gt;"",VLOOKUP($F190,Sheet1!$A:F,6,FALSE),"")</f>
        <v/>
      </c>
    </row>
    <row r="191" spans="1:11" x14ac:dyDescent="0.3">
      <c r="A191">
        <v>189</v>
      </c>
      <c r="B191" t="s">
        <v>252</v>
      </c>
      <c r="C191" t="s">
        <v>255</v>
      </c>
      <c r="D191" t="s">
        <v>5</v>
      </c>
      <c r="E191">
        <f>COUNTIF(B$2:B191,B191)</f>
        <v>3</v>
      </c>
      <c r="F191" t="str">
        <f t="shared" si="2"/>
        <v/>
      </c>
      <c r="G191" t="str">
        <f>IF(F191&lt;&gt;"",VLOOKUP(F191,Sheet1!A:B,2,FALSE),"")</f>
        <v/>
      </c>
      <c r="H191" t="str">
        <f>IF(G191&lt;&gt;"",VLOOKUP($F191,Sheet1!$A:C,3,FALSE),"")</f>
        <v/>
      </c>
      <c r="I191" t="str">
        <f>IF(H191&lt;&gt;"",VLOOKUP($F191,Sheet1!$A:D,4,FALSE),"")</f>
        <v/>
      </c>
      <c r="J191" t="str">
        <f>IF(I191&lt;&gt;"",VLOOKUP($F191,Sheet1!$A:E,5,FALSE),"")</f>
        <v/>
      </c>
      <c r="K191" t="str">
        <f>IF(J191&lt;&gt;"",VLOOKUP($F191,Sheet1!$A:F,6,FALSE),"")</f>
        <v/>
      </c>
    </row>
    <row r="192" spans="1:11" x14ac:dyDescent="0.3">
      <c r="A192">
        <v>190</v>
      </c>
      <c r="B192" t="s">
        <v>256</v>
      </c>
      <c r="C192" t="s">
        <v>257</v>
      </c>
      <c r="D192" t="s">
        <v>258</v>
      </c>
      <c r="E192">
        <f>COUNTIF(B$2:B192,B192)</f>
        <v>1</v>
      </c>
      <c r="F192" t="str">
        <f t="shared" si="2"/>
        <v>pp047</v>
      </c>
      <c r="G192" t="str">
        <f>IF(F192&lt;&gt;"",VLOOKUP(F192,Sheet1!A:B,2,FALSE),"")</f>
        <v>F</v>
      </c>
      <c r="H192">
        <f>IF(G192&lt;&gt;"",VLOOKUP($F192,Sheet1!$A:C,3,FALSE),"")</f>
        <v>46</v>
      </c>
      <c r="I192">
        <f>IF(H192&lt;&gt;"",VLOOKUP($F192,Sheet1!$A:D,4,FALSE),"")</f>
        <v>181</v>
      </c>
      <c r="J192">
        <f>IF(I192&lt;&gt;"",VLOOKUP($F192,Sheet1!$A:E,5,FALSE),"")</f>
        <v>79.599999999999994</v>
      </c>
      <c r="K192" t="str">
        <f>IF(J192&lt;&gt;"",VLOOKUP($F192,Sheet1!$A:F,6,FALSE),"")</f>
        <v>MS</v>
      </c>
    </row>
    <row r="193" spans="1:11" x14ac:dyDescent="0.3">
      <c r="A193">
        <v>191</v>
      </c>
      <c r="B193" t="s">
        <v>256</v>
      </c>
      <c r="C193" t="s">
        <v>259</v>
      </c>
      <c r="D193" t="s">
        <v>258</v>
      </c>
      <c r="E193">
        <f>COUNTIF(B$2:B193,B193)</f>
        <v>2</v>
      </c>
      <c r="F193" t="str">
        <f t="shared" si="2"/>
        <v/>
      </c>
      <c r="G193" t="str">
        <f>IF(F193&lt;&gt;"",VLOOKUP(F193,Sheet1!A:B,2,FALSE),"")</f>
        <v/>
      </c>
      <c r="H193" t="str">
        <f>IF(G193&lt;&gt;"",VLOOKUP($F193,Sheet1!$A:C,3,FALSE),"")</f>
        <v/>
      </c>
      <c r="I193" t="str">
        <f>IF(H193&lt;&gt;"",VLOOKUP($F193,Sheet1!$A:D,4,FALSE),"")</f>
        <v/>
      </c>
      <c r="J193" t="str">
        <f>IF(I193&lt;&gt;"",VLOOKUP($F193,Sheet1!$A:E,5,FALSE),"")</f>
        <v/>
      </c>
      <c r="K193" t="str">
        <f>IF(J193&lt;&gt;"",VLOOKUP($F193,Sheet1!$A:F,6,FALSE),"")</f>
        <v/>
      </c>
    </row>
    <row r="194" spans="1:11" x14ac:dyDescent="0.3">
      <c r="A194">
        <v>192</v>
      </c>
      <c r="B194" t="s">
        <v>256</v>
      </c>
      <c r="C194" t="s">
        <v>260</v>
      </c>
      <c r="D194" t="s">
        <v>258</v>
      </c>
      <c r="E194">
        <f>COUNTIF(B$2:B194,B194)</f>
        <v>3</v>
      </c>
      <c r="F194" t="str">
        <f t="shared" si="2"/>
        <v/>
      </c>
      <c r="G194" t="str">
        <f>IF(F194&lt;&gt;"",VLOOKUP(F194,Sheet1!A:B,2,FALSE),"")</f>
        <v/>
      </c>
      <c r="H194" t="str">
        <f>IF(G194&lt;&gt;"",VLOOKUP($F194,Sheet1!$A:C,3,FALSE),"")</f>
        <v/>
      </c>
      <c r="I194" t="str">
        <f>IF(H194&lt;&gt;"",VLOOKUP($F194,Sheet1!$A:D,4,FALSE),"")</f>
        <v/>
      </c>
      <c r="J194" t="str">
        <f>IF(I194&lt;&gt;"",VLOOKUP($F194,Sheet1!$A:E,5,FALSE),"")</f>
        <v/>
      </c>
      <c r="K194" t="str">
        <f>IF(J194&lt;&gt;"",VLOOKUP($F194,Sheet1!$A:F,6,FALSE),"")</f>
        <v/>
      </c>
    </row>
    <row r="195" spans="1:11" x14ac:dyDescent="0.3">
      <c r="A195">
        <v>193</v>
      </c>
      <c r="B195" t="s">
        <v>261</v>
      </c>
      <c r="C195" t="s">
        <v>262</v>
      </c>
      <c r="D195" t="s">
        <v>258</v>
      </c>
      <c r="E195">
        <f>COUNTIF(B$2:B195,B195)</f>
        <v>1</v>
      </c>
      <c r="F195" t="str">
        <f t="shared" ref="F195:F258" si="3">IF(E195=1,RIGHT(B195,5),"")</f>
        <v>pp153</v>
      </c>
      <c r="G195" t="str">
        <f>IF(F195&lt;&gt;"",VLOOKUP(F195,Sheet1!A:B,2,FALSE),"")</f>
        <v>F</v>
      </c>
      <c r="H195">
        <f>IF(G195&lt;&gt;"",VLOOKUP($F195,Sheet1!$A:C,3,FALSE),"")</f>
        <v>25</v>
      </c>
      <c r="I195">
        <f>IF(H195&lt;&gt;"",VLOOKUP($F195,Sheet1!$A:D,4,FALSE),"")</f>
        <v>178</v>
      </c>
      <c r="J195">
        <f>IF(I195&lt;&gt;"",VLOOKUP($F195,Sheet1!$A:E,5,FALSE),"")</f>
        <v>70.2</v>
      </c>
      <c r="K195" t="str">
        <f>IF(J195&lt;&gt;"",VLOOKUP($F195,Sheet1!$A:F,6,FALSE),"")</f>
        <v>MS</v>
      </c>
    </row>
    <row r="196" spans="1:11" x14ac:dyDescent="0.3">
      <c r="A196">
        <v>194</v>
      </c>
      <c r="B196" t="s">
        <v>261</v>
      </c>
      <c r="C196" t="s">
        <v>263</v>
      </c>
      <c r="D196" t="s">
        <v>258</v>
      </c>
      <c r="E196">
        <f>COUNTIF(B$2:B196,B196)</f>
        <v>2</v>
      </c>
      <c r="F196" t="str">
        <f t="shared" si="3"/>
        <v/>
      </c>
      <c r="G196" t="str">
        <f>IF(F196&lt;&gt;"",VLOOKUP(F196,Sheet1!A:B,2,FALSE),"")</f>
        <v/>
      </c>
      <c r="H196" t="str">
        <f>IF(G196&lt;&gt;"",VLOOKUP($F196,Sheet1!$A:C,3,FALSE),"")</f>
        <v/>
      </c>
      <c r="I196" t="str">
        <f>IF(H196&lt;&gt;"",VLOOKUP($F196,Sheet1!$A:D,4,FALSE),"")</f>
        <v/>
      </c>
      <c r="J196" t="str">
        <f>IF(I196&lt;&gt;"",VLOOKUP($F196,Sheet1!$A:E,5,FALSE),"")</f>
        <v/>
      </c>
      <c r="K196" t="str">
        <f>IF(J196&lt;&gt;"",VLOOKUP($F196,Sheet1!$A:F,6,FALSE),"")</f>
        <v/>
      </c>
    </row>
    <row r="197" spans="1:11" x14ac:dyDescent="0.3">
      <c r="A197">
        <v>195</v>
      </c>
      <c r="B197" t="s">
        <v>261</v>
      </c>
      <c r="C197" t="s">
        <v>264</v>
      </c>
      <c r="D197" t="s">
        <v>258</v>
      </c>
      <c r="E197">
        <f>COUNTIF(B$2:B197,B197)</f>
        <v>3</v>
      </c>
      <c r="F197" t="str">
        <f t="shared" si="3"/>
        <v/>
      </c>
      <c r="G197" t="str">
        <f>IF(F197&lt;&gt;"",VLOOKUP(F197,Sheet1!A:B,2,FALSE),"")</f>
        <v/>
      </c>
      <c r="H197" t="str">
        <f>IF(G197&lt;&gt;"",VLOOKUP($F197,Sheet1!$A:C,3,FALSE),"")</f>
        <v/>
      </c>
      <c r="I197" t="str">
        <f>IF(H197&lt;&gt;"",VLOOKUP($F197,Sheet1!$A:D,4,FALSE),"")</f>
        <v/>
      </c>
      <c r="J197" t="str">
        <f>IF(I197&lt;&gt;"",VLOOKUP($F197,Sheet1!$A:E,5,FALSE),"")</f>
        <v/>
      </c>
      <c r="K197" t="str">
        <f>IF(J197&lt;&gt;"",VLOOKUP($F197,Sheet1!$A:F,6,FALSE),"")</f>
        <v/>
      </c>
    </row>
    <row r="198" spans="1:11" x14ac:dyDescent="0.3">
      <c r="A198">
        <v>196</v>
      </c>
      <c r="B198" t="s">
        <v>265</v>
      </c>
      <c r="C198" t="s">
        <v>266</v>
      </c>
      <c r="D198" t="s">
        <v>258</v>
      </c>
      <c r="E198">
        <f>COUNTIF(B$2:B198,B198)</f>
        <v>1</v>
      </c>
      <c r="F198" t="str">
        <f t="shared" si="3"/>
        <v>pp168</v>
      </c>
      <c r="G198" t="str">
        <f>IF(F198&lt;&gt;"",VLOOKUP(F198,Sheet1!A:B,2,FALSE),"")</f>
        <v>F</v>
      </c>
      <c r="H198">
        <f>IF(G198&lt;&gt;"",VLOOKUP($F198,Sheet1!$A:C,3,FALSE),"")</f>
        <v>30</v>
      </c>
      <c r="I198">
        <f>IF(H198&lt;&gt;"",VLOOKUP($F198,Sheet1!$A:D,4,FALSE),"")</f>
        <v>186</v>
      </c>
      <c r="J198">
        <f>IF(I198&lt;&gt;"",VLOOKUP($F198,Sheet1!$A:E,5,FALSE),"")</f>
        <v>93.9</v>
      </c>
      <c r="K198" t="str">
        <f>IF(J198&lt;&gt;"",VLOOKUP($F198,Sheet1!$A:F,6,FALSE),"")</f>
        <v>MS</v>
      </c>
    </row>
    <row r="199" spans="1:11" x14ac:dyDescent="0.3">
      <c r="A199">
        <v>197</v>
      </c>
      <c r="B199" t="s">
        <v>265</v>
      </c>
      <c r="C199" t="s">
        <v>267</v>
      </c>
      <c r="D199" t="s">
        <v>258</v>
      </c>
      <c r="E199">
        <f>COUNTIF(B$2:B199,B199)</f>
        <v>2</v>
      </c>
      <c r="F199" t="str">
        <f t="shared" si="3"/>
        <v/>
      </c>
      <c r="G199" t="str">
        <f>IF(F199&lt;&gt;"",VLOOKUP(F199,Sheet1!A:B,2,FALSE),"")</f>
        <v/>
      </c>
      <c r="H199" t="str">
        <f>IF(G199&lt;&gt;"",VLOOKUP($F199,Sheet1!$A:C,3,FALSE),"")</f>
        <v/>
      </c>
      <c r="I199" t="str">
        <f>IF(H199&lt;&gt;"",VLOOKUP($F199,Sheet1!$A:D,4,FALSE),"")</f>
        <v/>
      </c>
      <c r="J199" t="str">
        <f>IF(I199&lt;&gt;"",VLOOKUP($F199,Sheet1!$A:E,5,FALSE),"")</f>
        <v/>
      </c>
      <c r="K199" t="str">
        <f>IF(J199&lt;&gt;"",VLOOKUP($F199,Sheet1!$A:F,6,FALSE),"")</f>
        <v/>
      </c>
    </row>
    <row r="200" spans="1:11" x14ac:dyDescent="0.3">
      <c r="A200">
        <v>198</v>
      </c>
      <c r="B200" t="s">
        <v>265</v>
      </c>
      <c r="C200" t="s">
        <v>268</v>
      </c>
      <c r="D200" t="s">
        <v>258</v>
      </c>
      <c r="E200">
        <f>COUNTIF(B$2:B200,B200)</f>
        <v>3</v>
      </c>
      <c r="F200" t="str">
        <f t="shared" si="3"/>
        <v/>
      </c>
      <c r="G200" t="str">
        <f>IF(F200&lt;&gt;"",VLOOKUP(F200,Sheet1!A:B,2,FALSE),"")</f>
        <v/>
      </c>
      <c r="H200" t="str">
        <f>IF(G200&lt;&gt;"",VLOOKUP($F200,Sheet1!$A:C,3,FALSE),"")</f>
        <v/>
      </c>
      <c r="I200" t="str">
        <f>IF(H200&lt;&gt;"",VLOOKUP($F200,Sheet1!$A:D,4,FALSE),"")</f>
        <v/>
      </c>
      <c r="J200" t="str">
        <f>IF(I200&lt;&gt;"",VLOOKUP($F200,Sheet1!$A:E,5,FALSE),"")</f>
        <v/>
      </c>
      <c r="K200" t="str">
        <f>IF(J200&lt;&gt;"",VLOOKUP($F200,Sheet1!$A:F,6,FALSE),"")</f>
        <v/>
      </c>
    </row>
    <row r="201" spans="1:11" x14ac:dyDescent="0.3">
      <c r="A201">
        <v>199</v>
      </c>
      <c r="B201" t="s">
        <v>269</v>
      </c>
      <c r="C201" t="s">
        <v>270</v>
      </c>
      <c r="D201" t="s">
        <v>258</v>
      </c>
      <c r="E201">
        <f>COUNTIF(B$2:B201,B201)</f>
        <v>1</v>
      </c>
      <c r="F201" t="str">
        <f t="shared" si="3"/>
        <v>pp125</v>
      </c>
      <c r="G201" t="str">
        <f>IF(F201&lt;&gt;"",VLOOKUP(F201,Sheet1!A:B,2,FALSE),"")</f>
        <v>F</v>
      </c>
      <c r="H201">
        <f>IF(G201&lt;&gt;"",VLOOKUP($F201,Sheet1!$A:C,3,FALSE),"")</f>
        <v>52</v>
      </c>
      <c r="I201">
        <f>IF(H201&lt;&gt;"",VLOOKUP($F201,Sheet1!$A:D,4,FALSE),"")</f>
        <v>166</v>
      </c>
      <c r="J201">
        <f>IF(I201&lt;&gt;"",VLOOKUP($F201,Sheet1!$A:E,5,FALSE),"")</f>
        <v>75.599999999999994</v>
      </c>
      <c r="K201" t="str">
        <f>IF(J201&lt;&gt;"",VLOOKUP($F201,Sheet1!$A:F,6,FALSE),"")</f>
        <v>MS</v>
      </c>
    </row>
    <row r="202" spans="1:11" x14ac:dyDescent="0.3">
      <c r="A202">
        <v>200</v>
      </c>
      <c r="B202" t="s">
        <v>269</v>
      </c>
      <c r="C202" t="s">
        <v>271</v>
      </c>
      <c r="D202" t="s">
        <v>258</v>
      </c>
      <c r="E202">
        <f>COUNTIF(B$2:B202,B202)</f>
        <v>2</v>
      </c>
      <c r="F202" t="str">
        <f t="shared" si="3"/>
        <v/>
      </c>
      <c r="G202" t="str">
        <f>IF(F202&lt;&gt;"",VLOOKUP(F202,Sheet1!A:B,2,FALSE),"")</f>
        <v/>
      </c>
      <c r="H202" t="str">
        <f>IF(G202&lt;&gt;"",VLOOKUP($F202,Sheet1!$A:C,3,FALSE),"")</f>
        <v/>
      </c>
      <c r="I202" t="str">
        <f>IF(H202&lt;&gt;"",VLOOKUP($F202,Sheet1!$A:D,4,FALSE),"")</f>
        <v/>
      </c>
      <c r="J202" t="str">
        <f>IF(I202&lt;&gt;"",VLOOKUP($F202,Sheet1!$A:E,5,FALSE),"")</f>
        <v/>
      </c>
      <c r="K202" t="str">
        <f>IF(J202&lt;&gt;"",VLOOKUP($F202,Sheet1!$A:F,6,FALSE),"")</f>
        <v/>
      </c>
    </row>
    <row r="203" spans="1:11" x14ac:dyDescent="0.3">
      <c r="A203">
        <v>201</v>
      </c>
      <c r="B203" t="s">
        <v>269</v>
      </c>
      <c r="C203" t="s">
        <v>272</v>
      </c>
      <c r="D203" t="s">
        <v>258</v>
      </c>
      <c r="E203">
        <f>COUNTIF(B$2:B203,B203)</f>
        <v>3</v>
      </c>
      <c r="F203" t="str">
        <f t="shared" si="3"/>
        <v/>
      </c>
      <c r="G203" t="str">
        <f>IF(F203&lt;&gt;"",VLOOKUP(F203,Sheet1!A:B,2,FALSE),"")</f>
        <v/>
      </c>
      <c r="H203" t="str">
        <f>IF(G203&lt;&gt;"",VLOOKUP($F203,Sheet1!$A:C,3,FALSE),"")</f>
        <v/>
      </c>
      <c r="I203" t="str">
        <f>IF(H203&lt;&gt;"",VLOOKUP($F203,Sheet1!$A:D,4,FALSE),"")</f>
        <v/>
      </c>
      <c r="J203" t="str">
        <f>IF(I203&lt;&gt;"",VLOOKUP($F203,Sheet1!$A:E,5,FALSE),"")</f>
        <v/>
      </c>
      <c r="K203" t="str">
        <f>IF(J203&lt;&gt;"",VLOOKUP($F203,Sheet1!$A:F,6,FALSE),"")</f>
        <v/>
      </c>
    </row>
    <row r="204" spans="1:11" x14ac:dyDescent="0.3">
      <c r="A204">
        <v>202</v>
      </c>
      <c r="B204" t="s">
        <v>273</v>
      </c>
      <c r="C204" t="s">
        <v>274</v>
      </c>
      <c r="D204" t="s">
        <v>258</v>
      </c>
      <c r="E204">
        <f>COUNTIF(B$2:B204,B204)</f>
        <v>1</v>
      </c>
      <c r="F204" t="str">
        <f t="shared" si="3"/>
        <v>pp010</v>
      </c>
      <c r="G204" t="str">
        <f>IF(F204&lt;&gt;"",VLOOKUP(F204,Sheet1!A:B,2,FALSE),"")</f>
        <v>F</v>
      </c>
      <c r="H204">
        <f>IF(G204&lt;&gt;"",VLOOKUP($F204,Sheet1!$A:C,3,FALSE),"")</f>
        <v>70</v>
      </c>
      <c r="I204">
        <f>IF(H204&lt;&gt;"",VLOOKUP($F204,Sheet1!$A:D,4,FALSE),"")</f>
        <v>175</v>
      </c>
      <c r="J204">
        <f>IF(I204&lt;&gt;"",VLOOKUP($F204,Sheet1!$A:E,5,FALSE),"")</f>
        <v>56.1</v>
      </c>
      <c r="K204" t="str">
        <f>IF(J204&lt;&gt;"",VLOOKUP($F204,Sheet1!$A:F,6,FALSE),"")</f>
        <v>OA</v>
      </c>
    </row>
    <row r="205" spans="1:11" x14ac:dyDescent="0.3">
      <c r="A205">
        <v>203</v>
      </c>
      <c r="B205" t="s">
        <v>273</v>
      </c>
      <c r="C205" t="s">
        <v>275</v>
      </c>
      <c r="D205" t="s">
        <v>258</v>
      </c>
      <c r="E205">
        <f>COUNTIF(B$2:B205,B205)</f>
        <v>2</v>
      </c>
      <c r="F205" t="str">
        <f t="shared" si="3"/>
        <v/>
      </c>
      <c r="G205" t="str">
        <f>IF(F205&lt;&gt;"",VLOOKUP(F205,Sheet1!A:B,2,FALSE),"")</f>
        <v/>
      </c>
      <c r="H205" t="str">
        <f>IF(G205&lt;&gt;"",VLOOKUP($F205,Sheet1!$A:C,3,FALSE),"")</f>
        <v/>
      </c>
      <c r="I205" t="str">
        <f>IF(H205&lt;&gt;"",VLOOKUP($F205,Sheet1!$A:D,4,FALSE),"")</f>
        <v/>
      </c>
      <c r="J205" t="str">
        <f>IF(I205&lt;&gt;"",VLOOKUP($F205,Sheet1!$A:E,5,FALSE),"")</f>
        <v/>
      </c>
      <c r="K205" t="str">
        <f>IF(J205&lt;&gt;"",VLOOKUP($F205,Sheet1!$A:F,6,FALSE),"")</f>
        <v/>
      </c>
    </row>
    <row r="206" spans="1:11" x14ac:dyDescent="0.3">
      <c r="A206">
        <v>204</v>
      </c>
      <c r="B206" t="s">
        <v>273</v>
      </c>
      <c r="C206" t="s">
        <v>276</v>
      </c>
      <c r="D206" t="s">
        <v>258</v>
      </c>
      <c r="E206">
        <f>COUNTIF(B$2:B206,B206)</f>
        <v>3</v>
      </c>
      <c r="F206" t="str">
        <f t="shared" si="3"/>
        <v/>
      </c>
      <c r="G206" t="str">
        <f>IF(F206&lt;&gt;"",VLOOKUP(F206,Sheet1!A:B,2,FALSE),"")</f>
        <v/>
      </c>
      <c r="H206" t="str">
        <f>IF(G206&lt;&gt;"",VLOOKUP($F206,Sheet1!$A:C,3,FALSE),"")</f>
        <v/>
      </c>
      <c r="I206" t="str">
        <f>IF(H206&lt;&gt;"",VLOOKUP($F206,Sheet1!$A:D,4,FALSE),"")</f>
        <v/>
      </c>
      <c r="J206" t="str">
        <f>IF(I206&lt;&gt;"",VLOOKUP($F206,Sheet1!$A:E,5,FALSE),"")</f>
        <v/>
      </c>
      <c r="K206" t="str">
        <f>IF(J206&lt;&gt;"",VLOOKUP($F206,Sheet1!$A:F,6,FALSE),"")</f>
        <v/>
      </c>
    </row>
    <row r="207" spans="1:11" x14ac:dyDescent="0.3">
      <c r="A207">
        <v>205</v>
      </c>
      <c r="B207" t="s">
        <v>277</v>
      </c>
      <c r="C207" t="s">
        <v>278</v>
      </c>
      <c r="D207" t="s">
        <v>258</v>
      </c>
      <c r="E207">
        <f>COUNTIF(B$2:B207,B207)</f>
        <v>1</v>
      </c>
      <c r="F207" t="str">
        <f t="shared" si="3"/>
        <v>pp158</v>
      </c>
      <c r="G207" t="str">
        <f>IF(F207&lt;&gt;"",VLOOKUP(F207,Sheet1!A:B,2,FALSE),"")</f>
        <v>F</v>
      </c>
      <c r="H207">
        <f>IF(G207&lt;&gt;"",VLOOKUP($F207,Sheet1!$A:C,3,FALSE),"")</f>
        <v>66</v>
      </c>
      <c r="I207">
        <f>IF(H207&lt;&gt;"",VLOOKUP($F207,Sheet1!$A:D,4,FALSE),"")</f>
        <v>170</v>
      </c>
      <c r="J207">
        <f>IF(I207&lt;&gt;"",VLOOKUP($F207,Sheet1!$A:E,5,FALSE),"")</f>
        <v>55</v>
      </c>
      <c r="K207" t="str">
        <f>IF(J207&lt;&gt;"",VLOOKUP($F207,Sheet1!$A:F,6,FALSE),"")</f>
        <v>OA</v>
      </c>
    </row>
    <row r="208" spans="1:11" x14ac:dyDescent="0.3">
      <c r="A208">
        <v>206</v>
      </c>
      <c r="B208" t="s">
        <v>277</v>
      </c>
      <c r="C208" t="s">
        <v>279</v>
      </c>
      <c r="D208" t="s">
        <v>258</v>
      </c>
      <c r="E208">
        <f>COUNTIF(B$2:B208,B208)</f>
        <v>2</v>
      </c>
      <c r="F208" t="str">
        <f t="shared" si="3"/>
        <v/>
      </c>
      <c r="G208" t="str">
        <f>IF(F208&lt;&gt;"",VLOOKUP(F208,Sheet1!A:B,2,FALSE),"")</f>
        <v/>
      </c>
      <c r="H208" t="str">
        <f>IF(G208&lt;&gt;"",VLOOKUP($F208,Sheet1!$A:C,3,FALSE),"")</f>
        <v/>
      </c>
      <c r="I208" t="str">
        <f>IF(H208&lt;&gt;"",VLOOKUP($F208,Sheet1!$A:D,4,FALSE),"")</f>
        <v/>
      </c>
      <c r="J208" t="str">
        <f>IF(I208&lt;&gt;"",VLOOKUP($F208,Sheet1!$A:E,5,FALSE),"")</f>
        <v/>
      </c>
      <c r="K208" t="str">
        <f>IF(J208&lt;&gt;"",VLOOKUP($F208,Sheet1!$A:F,6,FALSE),"")</f>
        <v/>
      </c>
    </row>
    <row r="209" spans="1:11" x14ac:dyDescent="0.3">
      <c r="A209">
        <v>207</v>
      </c>
      <c r="B209" t="s">
        <v>277</v>
      </c>
      <c r="C209" t="s">
        <v>280</v>
      </c>
      <c r="D209" t="s">
        <v>258</v>
      </c>
      <c r="E209">
        <f>COUNTIF(B$2:B209,B209)</f>
        <v>3</v>
      </c>
      <c r="F209" t="str">
        <f t="shared" si="3"/>
        <v/>
      </c>
      <c r="G209" t="str">
        <f>IF(F209&lt;&gt;"",VLOOKUP(F209,Sheet1!A:B,2,FALSE),"")</f>
        <v/>
      </c>
      <c r="H209" t="str">
        <f>IF(G209&lt;&gt;"",VLOOKUP($F209,Sheet1!$A:C,3,FALSE),"")</f>
        <v/>
      </c>
      <c r="I209" t="str">
        <f>IF(H209&lt;&gt;"",VLOOKUP($F209,Sheet1!$A:D,4,FALSE),"")</f>
        <v/>
      </c>
      <c r="J209" t="str">
        <f>IF(I209&lt;&gt;"",VLOOKUP($F209,Sheet1!$A:E,5,FALSE),"")</f>
        <v/>
      </c>
      <c r="K209" t="str">
        <f>IF(J209&lt;&gt;"",VLOOKUP($F209,Sheet1!$A:F,6,FALSE),"")</f>
        <v/>
      </c>
    </row>
    <row r="210" spans="1:11" x14ac:dyDescent="0.3">
      <c r="A210">
        <v>208</v>
      </c>
      <c r="B210" t="s">
        <v>281</v>
      </c>
      <c r="C210" t="s">
        <v>282</v>
      </c>
      <c r="D210" t="s">
        <v>258</v>
      </c>
      <c r="E210">
        <f>COUNTIF(B$2:B210,B210)</f>
        <v>1</v>
      </c>
      <c r="F210" t="str">
        <f t="shared" si="3"/>
        <v>pp090</v>
      </c>
      <c r="G210" t="str">
        <f>IF(F210&lt;&gt;"",VLOOKUP(F210,Sheet1!A:B,2,FALSE),"")</f>
        <v>F</v>
      </c>
      <c r="H210">
        <f>IF(G210&lt;&gt;"",VLOOKUP($F210,Sheet1!$A:C,3,FALSE),"")</f>
        <v>65</v>
      </c>
      <c r="I210">
        <f>IF(H210&lt;&gt;"",VLOOKUP($F210,Sheet1!$A:D,4,FALSE),"")</f>
        <v>165</v>
      </c>
      <c r="J210">
        <f>IF(I210&lt;&gt;"",VLOOKUP($F210,Sheet1!$A:E,5,FALSE),"")</f>
        <v>68.7</v>
      </c>
      <c r="K210" t="str">
        <f>IF(J210&lt;&gt;"",VLOOKUP($F210,Sheet1!$A:F,6,FALSE),"")</f>
        <v>OA</v>
      </c>
    </row>
    <row r="211" spans="1:11" x14ac:dyDescent="0.3">
      <c r="A211">
        <v>209</v>
      </c>
      <c r="B211" t="s">
        <v>281</v>
      </c>
      <c r="C211" t="s">
        <v>283</v>
      </c>
      <c r="D211" t="s">
        <v>258</v>
      </c>
      <c r="E211">
        <f>COUNTIF(B$2:B211,B211)</f>
        <v>2</v>
      </c>
      <c r="F211" t="str">
        <f t="shared" si="3"/>
        <v/>
      </c>
      <c r="G211" t="str">
        <f>IF(F211&lt;&gt;"",VLOOKUP(F211,Sheet1!A:B,2,FALSE),"")</f>
        <v/>
      </c>
      <c r="H211" t="str">
        <f>IF(G211&lt;&gt;"",VLOOKUP($F211,Sheet1!$A:C,3,FALSE),"")</f>
        <v/>
      </c>
      <c r="I211" t="str">
        <f>IF(H211&lt;&gt;"",VLOOKUP($F211,Sheet1!$A:D,4,FALSE),"")</f>
        <v/>
      </c>
      <c r="J211" t="str">
        <f>IF(I211&lt;&gt;"",VLOOKUP($F211,Sheet1!$A:E,5,FALSE),"")</f>
        <v/>
      </c>
      <c r="K211" t="str">
        <f>IF(J211&lt;&gt;"",VLOOKUP($F211,Sheet1!$A:F,6,FALSE),"")</f>
        <v/>
      </c>
    </row>
    <row r="212" spans="1:11" x14ac:dyDescent="0.3">
      <c r="A212">
        <v>210</v>
      </c>
      <c r="B212" t="s">
        <v>281</v>
      </c>
      <c r="C212" t="s">
        <v>284</v>
      </c>
      <c r="D212" t="s">
        <v>258</v>
      </c>
      <c r="E212">
        <f>COUNTIF(B$2:B212,B212)</f>
        <v>3</v>
      </c>
      <c r="F212" t="str">
        <f t="shared" si="3"/>
        <v/>
      </c>
      <c r="G212" t="str">
        <f>IF(F212&lt;&gt;"",VLOOKUP(F212,Sheet1!A:B,2,FALSE),"")</f>
        <v/>
      </c>
      <c r="H212" t="str">
        <f>IF(G212&lt;&gt;"",VLOOKUP($F212,Sheet1!$A:C,3,FALSE),"")</f>
        <v/>
      </c>
      <c r="I212" t="str">
        <f>IF(H212&lt;&gt;"",VLOOKUP($F212,Sheet1!$A:D,4,FALSE),"")</f>
        <v/>
      </c>
      <c r="J212" t="str">
        <f>IF(I212&lt;&gt;"",VLOOKUP($F212,Sheet1!$A:E,5,FALSE),"")</f>
        <v/>
      </c>
      <c r="K212" t="str">
        <f>IF(J212&lt;&gt;"",VLOOKUP($F212,Sheet1!$A:F,6,FALSE),"")</f>
        <v/>
      </c>
    </row>
    <row r="213" spans="1:11" x14ac:dyDescent="0.3">
      <c r="A213">
        <v>211</v>
      </c>
      <c r="B213" t="s">
        <v>285</v>
      </c>
      <c r="C213" t="s">
        <v>286</v>
      </c>
      <c r="D213" t="s">
        <v>258</v>
      </c>
      <c r="E213">
        <f>COUNTIF(B$2:B213,B213)</f>
        <v>1</v>
      </c>
      <c r="F213" t="str">
        <f t="shared" si="3"/>
        <v>pp042</v>
      </c>
      <c r="G213" t="str">
        <f>IF(F213&lt;&gt;"",VLOOKUP(F213,Sheet1!A:B,2,FALSE),"")</f>
        <v>F</v>
      </c>
      <c r="H213">
        <f>IF(G213&lt;&gt;"",VLOOKUP($F213,Sheet1!$A:C,3,FALSE),"")</f>
        <v>76</v>
      </c>
      <c r="I213">
        <f>IF(H213&lt;&gt;"",VLOOKUP($F213,Sheet1!$A:D,4,FALSE),"")</f>
        <v>172</v>
      </c>
      <c r="J213">
        <f>IF(I213&lt;&gt;"",VLOOKUP($F213,Sheet1!$A:E,5,FALSE),"")</f>
        <v>80.2</v>
      </c>
      <c r="K213" t="str">
        <f>IF(J213&lt;&gt;"",VLOOKUP($F213,Sheet1!$A:F,6,FALSE),"")</f>
        <v>PD</v>
      </c>
    </row>
    <row r="214" spans="1:11" x14ac:dyDescent="0.3">
      <c r="A214">
        <v>212</v>
      </c>
      <c r="B214" t="s">
        <v>285</v>
      </c>
      <c r="C214" t="s">
        <v>287</v>
      </c>
      <c r="D214" t="s">
        <v>258</v>
      </c>
      <c r="E214">
        <f>COUNTIF(B$2:B214,B214)</f>
        <v>2</v>
      </c>
      <c r="F214" t="str">
        <f t="shared" si="3"/>
        <v/>
      </c>
      <c r="G214" t="str">
        <f>IF(F214&lt;&gt;"",VLOOKUP(F214,Sheet1!A:B,2,FALSE),"")</f>
        <v/>
      </c>
      <c r="H214" t="str">
        <f>IF(G214&lt;&gt;"",VLOOKUP($F214,Sheet1!$A:C,3,FALSE),"")</f>
        <v/>
      </c>
      <c r="I214" t="str">
        <f>IF(H214&lt;&gt;"",VLOOKUP($F214,Sheet1!$A:D,4,FALSE),"")</f>
        <v/>
      </c>
      <c r="J214" t="str">
        <f>IF(I214&lt;&gt;"",VLOOKUP($F214,Sheet1!$A:E,5,FALSE),"")</f>
        <v/>
      </c>
      <c r="K214" t="str">
        <f>IF(J214&lt;&gt;"",VLOOKUP($F214,Sheet1!$A:F,6,FALSE),"")</f>
        <v/>
      </c>
    </row>
    <row r="215" spans="1:11" x14ac:dyDescent="0.3">
      <c r="A215">
        <v>213</v>
      </c>
      <c r="B215" t="s">
        <v>285</v>
      </c>
      <c r="C215" t="s">
        <v>288</v>
      </c>
      <c r="D215" t="s">
        <v>258</v>
      </c>
      <c r="E215">
        <f>COUNTIF(B$2:B215,B215)</f>
        <v>3</v>
      </c>
      <c r="F215" t="str">
        <f t="shared" si="3"/>
        <v/>
      </c>
      <c r="G215" t="str">
        <f>IF(F215&lt;&gt;"",VLOOKUP(F215,Sheet1!A:B,2,FALSE),"")</f>
        <v/>
      </c>
      <c r="H215" t="str">
        <f>IF(G215&lt;&gt;"",VLOOKUP($F215,Sheet1!$A:C,3,FALSE),"")</f>
        <v/>
      </c>
      <c r="I215" t="str">
        <f>IF(H215&lt;&gt;"",VLOOKUP($F215,Sheet1!$A:D,4,FALSE),"")</f>
        <v/>
      </c>
      <c r="J215" t="str">
        <f>IF(I215&lt;&gt;"",VLOOKUP($F215,Sheet1!$A:E,5,FALSE),"")</f>
        <v/>
      </c>
      <c r="K215" t="str">
        <f>IF(J215&lt;&gt;"",VLOOKUP($F215,Sheet1!$A:F,6,FALSE),"")</f>
        <v/>
      </c>
    </row>
    <row r="216" spans="1:11" x14ac:dyDescent="0.3">
      <c r="A216">
        <v>214</v>
      </c>
      <c r="B216" t="s">
        <v>289</v>
      </c>
      <c r="C216" t="s">
        <v>290</v>
      </c>
      <c r="D216" t="s">
        <v>258</v>
      </c>
      <c r="E216">
        <f>COUNTIF(B$2:B216,B216)</f>
        <v>1</v>
      </c>
      <c r="F216" t="str">
        <f t="shared" si="3"/>
        <v>pp081</v>
      </c>
      <c r="G216" t="str">
        <f>IF(F216&lt;&gt;"",VLOOKUP(F216,Sheet1!A:B,2,FALSE),"")</f>
        <v>F</v>
      </c>
      <c r="H216">
        <f>IF(G216&lt;&gt;"",VLOOKUP($F216,Sheet1!$A:C,3,FALSE),"")</f>
        <v>66</v>
      </c>
      <c r="I216">
        <f>IF(H216&lt;&gt;"",VLOOKUP($F216,Sheet1!$A:D,4,FALSE),"")</f>
        <v>169</v>
      </c>
      <c r="J216">
        <f>IF(I216&lt;&gt;"",VLOOKUP($F216,Sheet1!$A:E,5,FALSE),"")</f>
        <v>75.900000000000006</v>
      </c>
      <c r="K216" t="str">
        <f>IF(J216&lt;&gt;"",VLOOKUP($F216,Sheet1!$A:F,6,FALSE),"")</f>
        <v>PD</v>
      </c>
    </row>
    <row r="217" spans="1:11" x14ac:dyDescent="0.3">
      <c r="A217">
        <v>215</v>
      </c>
      <c r="B217" t="s">
        <v>289</v>
      </c>
      <c r="C217" t="s">
        <v>291</v>
      </c>
      <c r="D217" t="s">
        <v>258</v>
      </c>
      <c r="E217">
        <f>COUNTIF(B$2:B217,B217)</f>
        <v>2</v>
      </c>
      <c r="F217" t="str">
        <f t="shared" si="3"/>
        <v/>
      </c>
      <c r="G217" t="str">
        <f>IF(F217&lt;&gt;"",VLOOKUP(F217,Sheet1!A:B,2,FALSE),"")</f>
        <v/>
      </c>
      <c r="H217" t="str">
        <f>IF(G217&lt;&gt;"",VLOOKUP($F217,Sheet1!$A:C,3,FALSE),"")</f>
        <v/>
      </c>
      <c r="I217" t="str">
        <f>IF(H217&lt;&gt;"",VLOOKUP($F217,Sheet1!$A:D,4,FALSE),"")</f>
        <v/>
      </c>
      <c r="J217" t="str">
        <f>IF(I217&lt;&gt;"",VLOOKUP($F217,Sheet1!$A:E,5,FALSE),"")</f>
        <v/>
      </c>
      <c r="K217" t="str">
        <f>IF(J217&lt;&gt;"",VLOOKUP($F217,Sheet1!$A:F,6,FALSE),"")</f>
        <v/>
      </c>
    </row>
    <row r="218" spans="1:11" x14ac:dyDescent="0.3">
      <c r="A218">
        <v>216</v>
      </c>
      <c r="B218" t="s">
        <v>292</v>
      </c>
      <c r="C218" t="s">
        <v>293</v>
      </c>
      <c r="D218" t="s">
        <v>258</v>
      </c>
      <c r="E218">
        <f>COUNTIF(B$2:B218,B218)</f>
        <v>1</v>
      </c>
      <c r="F218" t="str">
        <f t="shared" si="3"/>
        <v>pp151</v>
      </c>
      <c r="G218" t="str">
        <f>IF(F218&lt;&gt;"",VLOOKUP(F218,Sheet1!A:B,2,FALSE),"")</f>
        <v>F</v>
      </c>
      <c r="H218">
        <f>IF(G218&lt;&gt;"",VLOOKUP($F218,Sheet1!$A:C,3,FALSE),"")</f>
        <v>69</v>
      </c>
      <c r="I218">
        <f>IF(H218&lt;&gt;"",VLOOKUP($F218,Sheet1!$A:D,4,FALSE),"")</f>
        <v>161</v>
      </c>
      <c r="J218">
        <f>IF(I218&lt;&gt;"",VLOOKUP($F218,Sheet1!$A:E,5,FALSE),"")</f>
        <v>58.9</v>
      </c>
      <c r="K218" t="str">
        <f>IF(J218&lt;&gt;"",VLOOKUP($F218,Sheet1!$A:F,6,FALSE),"")</f>
        <v>PD</v>
      </c>
    </row>
    <row r="219" spans="1:11" x14ac:dyDescent="0.3">
      <c r="A219">
        <v>217</v>
      </c>
      <c r="B219" t="s">
        <v>292</v>
      </c>
      <c r="C219" t="s">
        <v>294</v>
      </c>
      <c r="D219" t="s">
        <v>258</v>
      </c>
      <c r="E219">
        <f>COUNTIF(B$2:B219,B219)</f>
        <v>2</v>
      </c>
      <c r="F219" t="str">
        <f t="shared" si="3"/>
        <v/>
      </c>
      <c r="G219" t="str">
        <f>IF(F219&lt;&gt;"",VLOOKUP(F219,Sheet1!A:B,2,FALSE),"")</f>
        <v/>
      </c>
      <c r="H219" t="str">
        <f>IF(G219&lt;&gt;"",VLOOKUP($F219,Sheet1!$A:C,3,FALSE),"")</f>
        <v/>
      </c>
      <c r="I219" t="str">
        <f>IF(H219&lt;&gt;"",VLOOKUP($F219,Sheet1!$A:D,4,FALSE),"")</f>
        <v/>
      </c>
      <c r="J219" t="str">
        <f>IF(I219&lt;&gt;"",VLOOKUP($F219,Sheet1!$A:E,5,FALSE),"")</f>
        <v/>
      </c>
      <c r="K219" t="str">
        <f>IF(J219&lt;&gt;"",VLOOKUP($F219,Sheet1!$A:F,6,FALSE),"")</f>
        <v/>
      </c>
    </row>
    <row r="220" spans="1:11" x14ac:dyDescent="0.3">
      <c r="A220">
        <v>218</v>
      </c>
      <c r="B220" t="s">
        <v>292</v>
      </c>
      <c r="C220" t="s">
        <v>295</v>
      </c>
      <c r="D220" t="s">
        <v>258</v>
      </c>
      <c r="E220">
        <f>COUNTIF(B$2:B220,B220)</f>
        <v>3</v>
      </c>
      <c r="F220" t="str">
        <f t="shared" si="3"/>
        <v/>
      </c>
      <c r="G220" t="str">
        <f>IF(F220&lt;&gt;"",VLOOKUP(F220,Sheet1!A:B,2,FALSE),"")</f>
        <v/>
      </c>
      <c r="H220" t="str">
        <f>IF(G220&lt;&gt;"",VLOOKUP($F220,Sheet1!$A:C,3,FALSE),"")</f>
        <v/>
      </c>
      <c r="I220" t="str">
        <f>IF(H220&lt;&gt;"",VLOOKUP($F220,Sheet1!$A:D,4,FALSE),"")</f>
        <v/>
      </c>
      <c r="J220" t="str">
        <f>IF(I220&lt;&gt;"",VLOOKUP($F220,Sheet1!$A:E,5,FALSE),"")</f>
        <v/>
      </c>
      <c r="K220" t="str">
        <f>IF(J220&lt;&gt;"",VLOOKUP($F220,Sheet1!$A:F,6,FALSE),"")</f>
        <v/>
      </c>
    </row>
    <row r="221" spans="1:11" x14ac:dyDescent="0.3">
      <c r="A221">
        <v>219</v>
      </c>
      <c r="B221" t="s">
        <v>296</v>
      </c>
      <c r="C221" t="s">
        <v>297</v>
      </c>
      <c r="D221" t="s">
        <v>258</v>
      </c>
      <c r="E221">
        <f>COUNTIF(B$2:B221,B221)</f>
        <v>1</v>
      </c>
      <c r="F221" t="str">
        <f t="shared" si="3"/>
        <v>pp021</v>
      </c>
      <c r="G221" t="str">
        <f>IF(F221&lt;&gt;"",VLOOKUP(F221,Sheet1!A:B,2,FALSE),"")</f>
        <v>F</v>
      </c>
      <c r="H221">
        <f>IF(G221&lt;&gt;"",VLOOKUP($F221,Sheet1!$A:C,3,FALSE),"")</f>
        <v>68</v>
      </c>
      <c r="I221">
        <f>IF(H221&lt;&gt;"",VLOOKUP($F221,Sheet1!$A:D,4,FALSE),"")</f>
        <v>173</v>
      </c>
      <c r="J221">
        <f>IF(I221&lt;&gt;"",VLOOKUP($F221,Sheet1!$A:E,5,FALSE),"")</f>
        <v>86.2</v>
      </c>
      <c r="K221" t="str">
        <f>IF(J221&lt;&gt;"",VLOOKUP($F221,Sheet1!$A:F,6,FALSE),"")</f>
        <v>PD</v>
      </c>
    </row>
    <row r="222" spans="1:11" x14ac:dyDescent="0.3">
      <c r="A222">
        <v>220</v>
      </c>
      <c r="B222" t="s">
        <v>296</v>
      </c>
      <c r="C222" t="s">
        <v>298</v>
      </c>
      <c r="D222" t="s">
        <v>258</v>
      </c>
      <c r="E222">
        <f>COUNTIF(B$2:B222,B222)</f>
        <v>2</v>
      </c>
      <c r="F222" t="str">
        <f t="shared" si="3"/>
        <v/>
      </c>
      <c r="G222" t="str">
        <f>IF(F222&lt;&gt;"",VLOOKUP(F222,Sheet1!A:B,2,FALSE),"")</f>
        <v/>
      </c>
      <c r="H222" t="str">
        <f>IF(G222&lt;&gt;"",VLOOKUP($F222,Sheet1!$A:C,3,FALSE),"")</f>
        <v/>
      </c>
      <c r="I222" t="str">
        <f>IF(H222&lt;&gt;"",VLOOKUP($F222,Sheet1!$A:D,4,FALSE),"")</f>
        <v/>
      </c>
      <c r="J222" t="str">
        <f>IF(I222&lt;&gt;"",VLOOKUP($F222,Sheet1!$A:E,5,FALSE),"")</f>
        <v/>
      </c>
      <c r="K222" t="str">
        <f>IF(J222&lt;&gt;"",VLOOKUP($F222,Sheet1!$A:F,6,FALSE),"")</f>
        <v/>
      </c>
    </row>
    <row r="223" spans="1:11" x14ac:dyDescent="0.3">
      <c r="A223">
        <v>221</v>
      </c>
      <c r="B223" t="s">
        <v>296</v>
      </c>
      <c r="C223" t="s">
        <v>299</v>
      </c>
      <c r="D223" t="s">
        <v>258</v>
      </c>
      <c r="E223">
        <f>COUNTIF(B$2:B223,B223)</f>
        <v>3</v>
      </c>
      <c r="F223" t="str">
        <f t="shared" si="3"/>
        <v/>
      </c>
      <c r="G223" t="str">
        <f>IF(F223&lt;&gt;"",VLOOKUP(F223,Sheet1!A:B,2,FALSE),"")</f>
        <v/>
      </c>
      <c r="H223" t="str">
        <f>IF(G223&lt;&gt;"",VLOOKUP($F223,Sheet1!$A:C,3,FALSE),"")</f>
        <v/>
      </c>
      <c r="I223" t="str">
        <f>IF(H223&lt;&gt;"",VLOOKUP($F223,Sheet1!$A:D,4,FALSE),"")</f>
        <v/>
      </c>
      <c r="J223" t="str">
        <f>IF(I223&lt;&gt;"",VLOOKUP($F223,Sheet1!$A:E,5,FALSE),"")</f>
        <v/>
      </c>
      <c r="K223" t="str">
        <f>IF(J223&lt;&gt;"",VLOOKUP($F223,Sheet1!$A:F,6,FALSE),"")</f>
        <v/>
      </c>
    </row>
    <row r="224" spans="1:11" x14ac:dyDescent="0.3">
      <c r="A224">
        <v>222</v>
      </c>
      <c r="B224" t="s">
        <v>300</v>
      </c>
      <c r="C224" t="s">
        <v>301</v>
      </c>
      <c r="D224" t="s">
        <v>258</v>
      </c>
      <c r="E224">
        <f>COUNTIF(B$2:B224,B224)</f>
        <v>1</v>
      </c>
      <c r="F224" t="str">
        <f t="shared" si="3"/>
        <v>pp133</v>
      </c>
      <c r="G224" t="str">
        <f>IF(F224&lt;&gt;"",VLOOKUP(F224,Sheet1!A:B,2,FALSE),"")</f>
        <v>F</v>
      </c>
      <c r="H224">
        <f>IF(G224&lt;&gt;"",VLOOKUP($F224,Sheet1!$A:C,3,FALSE),"")</f>
        <v>22</v>
      </c>
      <c r="I224">
        <f>IF(H224&lt;&gt;"",VLOOKUP($F224,Sheet1!$A:D,4,FALSE),"")</f>
        <v>169</v>
      </c>
      <c r="J224">
        <f>IF(I224&lt;&gt;"",VLOOKUP($F224,Sheet1!$A:E,5,FALSE),"")</f>
        <v>65.599999999999994</v>
      </c>
      <c r="K224" t="str">
        <f>IF(J224&lt;&gt;"",VLOOKUP($F224,Sheet1!$A:F,6,FALSE),"")</f>
        <v>YA</v>
      </c>
    </row>
    <row r="225" spans="1:11" x14ac:dyDescent="0.3">
      <c r="A225">
        <v>223</v>
      </c>
      <c r="B225" t="s">
        <v>300</v>
      </c>
      <c r="C225" t="s">
        <v>302</v>
      </c>
      <c r="D225" t="s">
        <v>258</v>
      </c>
      <c r="E225">
        <f>COUNTIF(B$2:B225,B225)</f>
        <v>2</v>
      </c>
      <c r="F225" t="str">
        <f t="shared" si="3"/>
        <v/>
      </c>
      <c r="G225" t="str">
        <f>IF(F225&lt;&gt;"",VLOOKUP(F225,Sheet1!A:B,2,FALSE),"")</f>
        <v/>
      </c>
      <c r="H225" t="str">
        <f>IF(G225&lt;&gt;"",VLOOKUP($F225,Sheet1!$A:C,3,FALSE),"")</f>
        <v/>
      </c>
      <c r="I225" t="str">
        <f>IF(H225&lt;&gt;"",VLOOKUP($F225,Sheet1!$A:D,4,FALSE),"")</f>
        <v/>
      </c>
      <c r="J225" t="str">
        <f>IF(I225&lt;&gt;"",VLOOKUP($F225,Sheet1!$A:E,5,FALSE),"")</f>
        <v/>
      </c>
      <c r="K225" t="str">
        <f>IF(J225&lt;&gt;"",VLOOKUP($F225,Sheet1!$A:F,6,FALSE),"")</f>
        <v/>
      </c>
    </row>
    <row r="226" spans="1:11" x14ac:dyDescent="0.3">
      <c r="A226">
        <v>224</v>
      </c>
      <c r="B226" t="s">
        <v>300</v>
      </c>
      <c r="C226" t="s">
        <v>303</v>
      </c>
      <c r="D226" t="s">
        <v>258</v>
      </c>
      <c r="E226">
        <f>COUNTIF(B$2:B226,B226)</f>
        <v>3</v>
      </c>
      <c r="F226" t="str">
        <f t="shared" si="3"/>
        <v/>
      </c>
      <c r="G226" t="str">
        <f>IF(F226&lt;&gt;"",VLOOKUP(F226,Sheet1!A:B,2,FALSE),"")</f>
        <v/>
      </c>
      <c r="H226" t="str">
        <f>IF(G226&lt;&gt;"",VLOOKUP($F226,Sheet1!$A:C,3,FALSE),"")</f>
        <v/>
      </c>
      <c r="I226" t="str">
        <f>IF(H226&lt;&gt;"",VLOOKUP($F226,Sheet1!$A:D,4,FALSE),"")</f>
        <v/>
      </c>
      <c r="J226" t="str">
        <f>IF(I226&lt;&gt;"",VLOOKUP($F226,Sheet1!$A:E,5,FALSE),"")</f>
        <v/>
      </c>
      <c r="K226" t="str">
        <f>IF(J226&lt;&gt;"",VLOOKUP($F226,Sheet1!$A:F,6,FALSE),"")</f>
        <v/>
      </c>
    </row>
    <row r="227" spans="1:11" x14ac:dyDescent="0.3">
      <c r="A227">
        <v>225</v>
      </c>
      <c r="B227" t="s">
        <v>304</v>
      </c>
      <c r="C227" t="s">
        <v>305</v>
      </c>
      <c r="D227" t="s">
        <v>258</v>
      </c>
      <c r="E227">
        <f>COUNTIF(B$2:B227,B227)</f>
        <v>1</v>
      </c>
      <c r="F227" t="str">
        <f t="shared" si="3"/>
        <v>pp083</v>
      </c>
      <c r="G227" t="str">
        <f>IF(F227&lt;&gt;"",VLOOKUP(F227,Sheet1!A:B,2,FALSE),"")</f>
        <v>F</v>
      </c>
      <c r="H227">
        <f>IF(G227&lt;&gt;"",VLOOKUP($F227,Sheet1!$A:C,3,FALSE),"")</f>
        <v>29</v>
      </c>
      <c r="I227">
        <f>IF(H227&lt;&gt;"",VLOOKUP($F227,Sheet1!$A:D,4,FALSE),"")</f>
        <v>169</v>
      </c>
      <c r="J227">
        <f>IF(I227&lt;&gt;"",VLOOKUP($F227,Sheet1!$A:E,5,FALSE),"")</f>
        <v>60.5</v>
      </c>
      <c r="K227" t="str">
        <f>IF(J227&lt;&gt;"",VLOOKUP($F227,Sheet1!$A:F,6,FALSE),"")</f>
        <v>YA</v>
      </c>
    </row>
    <row r="228" spans="1:11" x14ac:dyDescent="0.3">
      <c r="A228">
        <v>226</v>
      </c>
      <c r="B228" t="s">
        <v>304</v>
      </c>
      <c r="C228" t="s">
        <v>306</v>
      </c>
      <c r="D228" t="s">
        <v>258</v>
      </c>
      <c r="E228">
        <f>COUNTIF(B$2:B228,B228)</f>
        <v>2</v>
      </c>
      <c r="F228" t="str">
        <f t="shared" si="3"/>
        <v/>
      </c>
      <c r="G228" t="str">
        <f>IF(F228&lt;&gt;"",VLOOKUP(F228,Sheet1!A:B,2,FALSE),"")</f>
        <v/>
      </c>
      <c r="H228" t="str">
        <f>IF(G228&lt;&gt;"",VLOOKUP($F228,Sheet1!$A:C,3,FALSE),"")</f>
        <v/>
      </c>
      <c r="I228" t="str">
        <f>IF(H228&lt;&gt;"",VLOOKUP($F228,Sheet1!$A:D,4,FALSE),"")</f>
        <v/>
      </c>
      <c r="J228" t="str">
        <f>IF(I228&lt;&gt;"",VLOOKUP($F228,Sheet1!$A:E,5,FALSE),"")</f>
        <v/>
      </c>
      <c r="K228" t="str">
        <f>IF(J228&lt;&gt;"",VLOOKUP($F228,Sheet1!$A:F,6,FALSE),"")</f>
        <v/>
      </c>
    </row>
    <row r="229" spans="1:11" x14ac:dyDescent="0.3">
      <c r="A229">
        <v>227</v>
      </c>
      <c r="B229" t="s">
        <v>304</v>
      </c>
      <c r="C229" t="s">
        <v>307</v>
      </c>
      <c r="D229" t="s">
        <v>258</v>
      </c>
      <c r="E229">
        <f>COUNTIF(B$2:B229,B229)</f>
        <v>3</v>
      </c>
      <c r="F229" t="str">
        <f t="shared" si="3"/>
        <v/>
      </c>
      <c r="G229" t="str">
        <f>IF(F229&lt;&gt;"",VLOOKUP(F229,Sheet1!A:B,2,FALSE),"")</f>
        <v/>
      </c>
      <c r="H229" t="str">
        <f>IF(G229&lt;&gt;"",VLOOKUP($F229,Sheet1!$A:C,3,FALSE),"")</f>
        <v/>
      </c>
      <c r="I229" t="str">
        <f>IF(H229&lt;&gt;"",VLOOKUP($F229,Sheet1!$A:D,4,FALSE),"")</f>
        <v/>
      </c>
      <c r="J229" t="str">
        <f>IF(I229&lt;&gt;"",VLOOKUP($F229,Sheet1!$A:E,5,FALSE),"")</f>
        <v/>
      </c>
      <c r="K229" t="str">
        <f>IF(J229&lt;&gt;"",VLOOKUP($F229,Sheet1!$A:F,6,FALSE),"")</f>
        <v/>
      </c>
    </row>
    <row r="230" spans="1:11" x14ac:dyDescent="0.3">
      <c r="A230">
        <v>228</v>
      </c>
      <c r="B230" t="s">
        <v>308</v>
      </c>
      <c r="C230" t="s">
        <v>309</v>
      </c>
      <c r="D230" t="s">
        <v>258</v>
      </c>
      <c r="E230">
        <f>COUNTIF(B$2:B230,B230)</f>
        <v>1</v>
      </c>
      <c r="F230" t="str">
        <f t="shared" si="3"/>
        <v>pp026</v>
      </c>
      <c r="G230" t="str">
        <f>IF(F230&lt;&gt;"",VLOOKUP(F230,Sheet1!A:B,2,FALSE),"")</f>
        <v>F</v>
      </c>
      <c r="H230">
        <f>IF(G230&lt;&gt;"",VLOOKUP($F230,Sheet1!$A:C,3,FALSE),"")</f>
        <v>29</v>
      </c>
      <c r="I230">
        <f>IF(H230&lt;&gt;"",VLOOKUP($F230,Sheet1!$A:D,4,FALSE),"")</f>
        <v>171</v>
      </c>
      <c r="J230">
        <f>IF(I230&lt;&gt;"",VLOOKUP($F230,Sheet1!$A:E,5,FALSE),"")</f>
        <v>83.5</v>
      </c>
      <c r="K230" t="str">
        <f>IF(J230&lt;&gt;"",VLOOKUP($F230,Sheet1!$A:F,6,FALSE),"")</f>
        <v>YA</v>
      </c>
    </row>
    <row r="231" spans="1:11" x14ac:dyDescent="0.3">
      <c r="A231">
        <v>229</v>
      </c>
      <c r="B231" t="s">
        <v>308</v>
      </c>
      <c r="C231" t="s">
        <v>310</v>
      </c>
      <c r="D231" t="s">
        <v>258</v>
      </c>
      <c r="E231">
        <f>COUNTIF(B$2:B231,B231)</f>
        <v>2</v>
      </c>
      <c r="F231" t="str">
        <f t="shared" si="3"/>
        <v/>
      </c>
      <c r="G231" t="str">
        <f>IF(F231&lt;&gt;"",VLOOKUP(F231,Sheet1!A:B,2,FALSE),"")</f>
        <v/>
      </c>
      <c r="H231" t="str">
        <f>IF(G231&lt;&gt;"",VLOOKUP($F231,Sheet1!$A:C,3,FALSE),"")</f>
        <v/>
      </c>
      <c r="I231" t="str">
        <f>IF(H231&lt;&gt;"",VLOOKUP($F231,Sheet1!$A:D,4,FALSE),"")</f>
        <v/>
      </c>
      <c r="J231" t="str">
        <f>IF(I231&lt;&gt;"",VLOOKUP($F231,Sheet1!$A:E,5,FALSE),"")</f>
        <v/>
      </c>
      <c r="K231" t="str">
        <f>IF(J231&lt;&gt;"",VLOOKUP($F231,Sheet1!$A:F,6,FALSE),"")</f>
        <v/>
      </c>
    </row>
    <row r="232" spans="1:11" x14ac:dyDescent="0.3">
      <c r="A232">
        <v>230</v>
      </c>
      <c r="B232" t="s">
        <v>308</v>
      </c>
      <c r="C232" t="s">
        <v>311</v>
      </c>
      <c r="D232" t="s">
        <v>258</v>
      </c>
      <c r="E232">
        <f>COUNTIF(B$2:B232,B232)</f>
        <v>3</v>
      </c>
      <c r="F232" t="str">
        <f t="shared" si="3"/>
        <v/>
      </c>
      <c r="G232" t="str">
        <f>IF(F232&lt;&gt;"",VLOOKUP(F232,Sheet1!A:B,2,FALSE),"")</f>
        <v/>
      </c>
      <c r="H232" t="str">
        <f>IF(G232&lt;&gt;"",VLOOKUP($F232,Sheet1!$A:C,3,FALSE),"")</f>
        <v/>
      </c>
      <c r="I232" t="str">
        <f>IF(H232&lt;&gt;"",VLOOKUP($F232,Sheet1!$A:D,4,FALSE),"")</f>
        <v/>
      </c>
      <c r="J232" t="str">
        <f>IF(I232&lt;&gt;"",VLOOKUP($F232,Sheet1!$A:E,5,FALSE),"")</f>
        <v/>
      </c>
      <c r="K232" t="str">
        <f>IF(J232&lt;&gt;"",VLOOKUP($F232,Sheet1!$A:F,6,FALSE),"")</f>
        <v/>
      </c>
    </row>
    <row r="233" spans="1:11" x14ac:dyDescent="0.3">
      <c r="A233">
        <v>231</v>
      </c>
      <c r="B233" t="s">
        <v>312</v>
      </c>
      <c r="C233" t="s">
        <v>313</v>
      </c>
      <c r="D233" t="s">
        <v>258</v>
      </c>
      <c r="E233">
        <f>COUNTIF(B$2:B233,B233)</f>
        <v>1</v>
      </c>
      <c r="F233" t="str">
        <f t="shared" si="3"/>
        <v>pp060</v>
      </c>
      <c r="G233" t="str">
        <f>IF(F233&lt;&gt;"",VLOOKUP(F233,Sheet1!A:B,2,FALSE),"")</f>
        <v>F</v>
      </c>
      <c r="H233">
        <f>IF(G233&lt;&gt;"",VLOOKUP($F233,Sheet1!$A:C,3,FALSE),"")</f>
        <v>24</v>
      </c>
      <c r="I233">
        <f>IF(H233&lt;&gt;"",VLOOKUP($F233,Sheet1!$A:D,4,FALSE),"")</f>
        <v>176</v>
      </c>
      <c r="J233">
        <f>IF(I233&lt;&gt;"",VLOOKUP($F233,Sheet1!$A:E,5,FALSE),"")</f>
        <v>54.3</v>
      </c>
      <c r="K233" t="str">
        <f>IF(J233&lt;&gt;"",VLOOKUP($F233,Sheet1!$A:F,6,FALSE),"")</f>
        <v>YA</v>
      </c>
    </row>
    <row r="234" spans="1:11" x14ac:dyDescent="0.3">
      <c r="A234">
        <v>232</v>
      </c>
      <c r="B234" t="s">
        <v>312</v>
      </c>
      <c r="C234" t="s">
        <v>314</v>
      </c>
      <c r="D234" t="s">
        <v>258</v>
      </c>
      <c r="E234">
        <f>COUNTIF(B$2:B234,B234)</f>
        <v>2</v>
      </c>
      <c r="F234" t="str">
        <f t="shared" si="3"/>
        <v/>
      </c>
      <c r="G234" t="str">
        <f>IF(F234&lt;&gt;"",VLOOKUP(F234,Sheet1!A:B,2,FALSE),"")</f>
        <v/>
      </c>
      <c r="H234" t="str">
        <f>IF(G234&lt;&gt;"",VLOOKUP($F234,Sheet1!$A:C,3,FALSE),"")</f>
        <v/>
      </c>
      <c r="I234" t="str">
        <f>IF(H234&lt;&gt;"",VLOOKUP($F234,Sheet1!$A:D,4,FALSE),"")</f>
        <v/>
      </c>
      <c r="J234" t="str">
        <f>IF(I234&lt;&gt;"",VLOOKUP($F234,Sheet1!$A:E,5,FALSE),"")</f>
        <v/>
      </c>
      <c r="K234" t="str">
        <f>IF(J234&lt;&gt;"",VLOOKUP($F234,Sheet1!$A:F,6,FALSE),"")</f>
        <v/>
      </c>
    </row>
    <row r="235" spans="1:11" x14ac:dyDescent="0.3">
      <c r="A235">
        <v>233</v>
      </c>
      <c r="B235" t="s">
        <v>312</v>
      </c>
      <c r="C235" t="s">
        <v>315</v>
      </c>
      <c r="D235" t="s">
        <v>258</v>
      </c>
      <c r="E235">
        <f>COUNTIF(B$2:B235,B235)</f>
        <v>3</v>
      </c>
      <c r="F235" t="str">
        <f t="shared" si="3"/>
        <v/>
      </c>
      <c r="G235" t="str">
        <f>IF(F235&lt;&gt;"",VLOOKUP(F235,Sheet1!A:B,2,FALSE),"")</f>
        <v/>
      </c>
      <c r="H235" t="str">
        <f>IF(G235&lt;&gt;"",VLOOKUP($F235,Sheet1!$A:C,3,FALSE),"")</f>
        <v/>
      </c>
      <c r="I235" t="str">
        <f>IF(H235&lt;&gt;"",VLOOKUP($F235,Sheet1!$A:D,4,FALSE),"")</f>
        <v/>
      </c>
      <c r="J235" t="str">
        <f>IF(I235&lt;&gt;"",VLOOKUP($F235,Sheet1!$A:E,5,FALSE),"")</f>
        <v/>
      </c>
      <c r="K235" t="str">
        <f>IF(J235&lt;&gt;"",VLOOKUP($F235,Sheet1!$A:F,6,FALSE),"")</f>
        <v/>
      </c>
    </row>
    <row r="236" spans="1:11" x14ac:dyDescent="0.3">
      <c r="A236">
        <v>234</v>
      </c>
      <c r="B236" t="s">
        <v>316</v>
      </c>
      <c r="C236" t="s">
        <v>317</v>
      </c>
      <c r="D236" t="s">
        <v>258</v>
      </c>
      <c r="E236">
        <f>COUNTIF(B$2:B236,B236)</f>
        <v>1</v>
      </c>
      <c r="F236" t="str">
        <f t="shared" si="3"/>
        <v>pp049</v>
      </c>
      <c r="G236" t="str">
        <f>IF(F236&lt;&gt;"",VLOOKUP(F236,Sheet1!A:B,2,FALSE),"")</f>
        <v>F</v>
      </c>
      <c r="H236">
        <f>IF(G236&lt;&gt;"",VLOOKUP($F236,Sheet1!$A:C,3,FALSE),"")</f>
        <v>22</v>
      </c>
      <c r="I236">
        <f>IF(H236&lt;&gt;"",VLOOKUP($F236,Sheet1!$A:D,4,FALSE),"")</f>
        <v>182</v>
      </c>
      <c r="J236">
        <f>IF(I236&lt;&gt;"",VLOOKUP($F236,Sheet1!$A:E,5,FALSE),"")</f>
        <v>84.5</v>
      </c>
      <c r="K236" t="str">
        <f>IF(J236&lt;&gt;"",VLOOKUP($F236,Sheet1!$A:F,6,FALSE),"")</f>
        <v>YA</v>
      </c>
    </row>
    <row r="237" spans="1:11" x14ac:dyDescent="0.3">
      <c r="A237">
        <v>235</v>
      </c>
      <c r="B237" t="s">
        <v>316</v>
      </c>
      <c r="C237" t="s">
        <v>318</v>
      </c>
      <c r="D237" t="s">
        <v>258</v>
      </c>
      <c r="E237">
        <f>COUNTIF(B$2:B237,B237)</f>
        <v>2</v>
      </c>
      <c r="F237" t="str">
        <f t="shared" si="3"/>
        <v/>
      </c>
      <c r="G237" t="str">
        <f>IF(F237&lt;&gt;"",VLOOKUP(F237,Sheet1!A:B,2,FALSE),"")</f>
        <v/>
      </c>
      <c r="H237" t="str">
        <f>IF(G237&lt;&gt;"",VLOOKUP($F237,Sheet1!$A:C,3,FALSE),"")</f>
        <v/>
      </c>
      <c r="I237" t="str">
        <f>IF(H237&lt;&gt;"",VLOOKUP($F237,Sheet1!$A:D,4,FALSE),"")</f>
        <v/>
      </c>
      <c r="J237" t="str">
        <f>IF(I237&lt;&gt;"",VLOOKUP($F237,Sheet1!$A:E,5,FALSE),"")</f>
        <v/>
      </c>
      <c r="K237" t="str">
        <f>IF(J237&lt;&gt;"",VLOOKUP($F237,Sheet1!$A:F,6,FALSE),"")</f>
        <v/>
      </c>
    </row>
    <row r="238" spans="1:11" x14ac:dyDescent="0.3">
      <c r="A238">
        <v>236</v>
      </c>
      <c r="B238" t="s">
        <v>316</v>
      </c>
      <c r="C238" t="s">
        <v>319</v>
      </c>
      <c r="D238" t="s">
        <v>258</v>
      </c>
      <c r="E238">
        <f>COUNTIF(B$2:B238,B238)</f>
        <v>3</v>
      </c>
      <c r="F238" t="str">
        <f t="shared" si="3"/>
        <v/>
      </c>
      <c r="G238" t="str">
        <f>IF(F238&lt;&gt;"",VLOOKUP(F238,Sheet1!A:B,2,FALSE),"")</f>
        <v/>
      </c>
      <c r="H238" t="str">
        <f>IF(G238&lt;&gt;"",VLOOKUP($F238,Sheet1!$A:C,3,FALSE),"")</f>
        <v/>
      </c>
      <c r="I238" t="str">
        <f>IF(H238&lt;&gt;"",VLOOKUP($F238,Sheet1!$A:D,4,FALSE),"")</f>
        <v/>
      </c>
      <c r="J238" t="str">
        <f>IF(I238&lt;&gt;"",VLOOKUP($F238,Sheet1!$A:E,5,FALSE),"")</f>
        <v/>
      </c>
      <c r="K238" t="str">
        <f>IF(J238&lt;&gt;"",VLOOKUP($F238,Sheet1!$A:F,6,FALSE),"")</f>
        <v/>
      </c>
    </row>
    <row r="239" spans="1:11" x14ac:dyDescent="0.3">
      <c r="A239">
        <v>237</v>
      </c>
      <c r="B239" t="s">
        <v>320</v>
      </c>
      <c r="C239" t="s">
        <v>321</v>
      </c>
      <c r="D239" t="s">
        <v>258</v>
      </c>
      <c r="E239">
        <f>COUNTIF(B$2:B239,B239)</f>
        <v>1</v>
      </c>
      <c r="F239" t="str">
        <f t="shared" si="3"/>
        <v>pp096</v>
      </c>
      <c r="G239" t="str">
        <f>IF(F239&lt;&gt;"",VLOOKUP(F239,Sheet1!A:B,2,FALSE),"")</f>
        <v>F</v>
      </c>
      <c r="H239">
        <f>IF(G239&lt;&gt;"",VLOOKUP($F239,Sheet1!$A:C,3,FALSE),"")</f>
        <v>27</v>
      </c>
      <c r="I239">
        <f>IF(H239&lt;&gt;"",VLOOKUP($F239,Sheet1!$A:D,4,FALSE),"")</f>
        <v>167</v>
      </c>
      <c r="J239">
        <f>IF(I239&lt;&gt;"",VLOOKUP($F239,Sheet1!$A:E,5,FALSE),"")</f>
        <v>72</v>
      </c>
      <c r="K239" t="str">
        <f>IF(J239&lt;&gt;"",VLOOKUP($F239,Sheet1!$A:F,6,FALSE),"")</f>
        <v>YA</v>
      </c>
    </row>
    <row r="240" spans="1:11" x14ac:dyDescent="0.3">
      <c r="A240">
        <v>238</v>
      </c>
      <c r="B240" t="s">
        <v>320</v>
      </c>
      <c r="C240" t="s">
        <v>322</v>
      </c>
      <c r="D240" t="s">
        <v>258</v>
      </c>
      <c r="E240">
        <f>COUNTIF(B$2:B240,B240)</f>
        <v>2</v>
      </c>
      <c r="F240" t="str">
        <f t="shared" si="3"/>
        <v/>
      </c>
      <c r="G240" t="str">
        <f>IF(F240&lt;&gt;"",VLOOKUP(F240,Sheet1!A:B,2,FALSE),"")</f>
        <v/>
      </c>
      <c r="H240" t="str">
        <f>IF(G240&lt;&gt;"",VLOOKUP($F240,Sheet1!$A:C,3,FALSE),"")</f>
        <v/>
      </c>
      <c r="I240" t="str">
        <f>IF(H240&lt;&gt;"",VLOOKUP($F240,Sheet1!$A:D,4,FALSE),"")</f>
        <v/>
      </c>
      <c r="J240" t="str">
        <f>IF(I240&lt;&gt;"",VLOOKUP($F240,Sheet1!$A:E,5,FALSE),"")</f>
        <v/>
      </c>
      <c r="K240" t="str">
        <f>IF(J240&lt;&gt;"",VLOOKUP($F240,Sheet1!$A:F,6,FALSE),"")</f>
        <v/>
      </c>
    </row>
    <row r="241" spans="1:11" x14ac:dyDescent="0.3">
      <c r="A241">
        <v>239</v>
      </c>
      <c r="B241" t="s">
        <v>320</v>
      </c>
      <c r="C241" t="s">
        <v>323</v>
      </c>
      <c r="D241" t="s">
        <v>258</v>
      </c>
      <c r="E241">
        <f>COUNTIF(B$2:B241,B241)</f>
        <v>3</v>
      </c>
      <c r="F241" t="str">
        <f t="shared" si="3"/>
        <v/>
      </c>
      <c r="G241" t="str">
        <f>IF(F241&lt;&gt;"",VLOOKUP(F241,Sheet1!A:B,2,FALSE),"")</f>
        <v/>
      </c>
      <c r="H241" t="str">
        <f>IF(G241&lt;&gt;"",VLOOKUP($F241,Sheet1!$A:C,3,FALSE),"")</f>
        <v/>
      </c>
      <c r="I241" t="str">
        <f>IF(H241&lt;&gt;"",VLOOKUP($F241,Sheet1!$A:D,4,FALSE),"")</f>
        <v/>
      </c>
      <c r="J241" t="str">
        <f>IF(I241&lt;&gt;"",VLOOKUP($F241,Sheet1!$A:E,5,FALSE),"")</f>
        <v/>
      </c>
      <c r="K241" t="str">
        <f>IF(J241&lt;&gt;"",VLOOKUP($F241,Sheet1!$A:F,6,FALSE),"")</f>
        <v/>
      </c>
    </row>
    <row r="242" spans="1:11" x14ac:dyDescent="0.3">
      <c r="A242">
        <v>240</v>
      </c>
      <c r="B242" t="s">
        <v>324</v>
      </c>
      <c r="C242" t="s">
        <v>325</v>
      </c>
      <c r="D242" t="s">
        <v>258</v>
      </c>
      <c r="E242">
        <f>COUNTIF(B$2:B242,B242)</f>
        <v>1</v>
      </c>
      <c r="F242" t="str">
        <f t="shared" si="3"/>
        <v>pp095</v>
      </c>
      <c r="G242" t="str">
        <f>IF(F242&lt;&gt;"",VLOOKUP(F242,Sheet1!A:B,2,FALSE),"")</f>
        <v>F</v>
      </c>
      <c r="H242">
        <f>IF(G242&lt;&gt;"",VLOOKUP($F242,Sheet1!$A:C,3,FALSE),"")</f>
        <v>22</v>
      </c>
      <c r="I242">
        <f>IF(H242&lt;&gt;"",VLOOKUP($F242,Sheet1!$A:D,4,FALSE),"")</f>
        <v>176</v>
      </c>
      <c r="J242">
        <f>IF(I242&lt;&gt;"",VLOOKUP($F242,Sheet1!$A:E,5,FALSE),"")</f>
        <v>65.900000000000006</v>
      </c>
      <c r="K242" t="str">
        <f>IF(J242&lt;&gt;"",VLOOKUP($F242,Sheet1!$A:F,6,FALSE),"")</f>
        <v>YA</v>
      </c>
    </row>
    <row r="243" spans="1:11" x14ac:dyDescent="0.3">
      <c r="A243">
        <v>241</v>
      </c>
      <c r="B243" t="s">
        <v>324</v>
      </c>
      <c r="C243" t="s">
        <v>326</v>
      </c>
      <c r="D243" t="s">
        <v>258</v>
      </c>
      <c r="E243">
        <f>COUNTIF(B$2:B243,B243)</f>
        <v>2</v>
      </c>
      <c r="F243" t="str">
        <f t="shared" si="3"/>
        <v/>
      </c>
      <c r="G243" t="str">
        <f>IF(F243&lt;&gt;"",VLOOKUP(F243,Sheet1!A:B,2,FALSE),"")</f>
        <v/>
      </c>
      <c r="H243" t="str">
        <f>IF(G243&lt;&gt;"",VLOOKUP($F243,Sheet1!$A:C,3,FALSE),"")</f>
        <v/>
      </c>
      <c r="I243" t="str">
        <f>IF(H243&lt;&gt;"",VLOOKUP($F243,Sheet1!$A:D,4,FALSE),"")</f>
        <v/>
      </c>
      <c r="J243" t="str">
        <f>IF(I243&lt;&gt;"",VLOOKUP($F243,Sheet1!$A:E,5,FALSE),"")</f>
        <v/>
      </c>
      <c r="K243" t="str">
        <f>IF(J243&lt;&gt;"",VLOOKUP($F243,Sheet1!$A:F,6,FALSE),"")</f>
        <v/>
      </c>
    </row>
    <row r="244" spans="1:11" x14ac:dyDescent="0.3">
      <c r="A244">
        <v>242</v>
      </c>
      <c r="B244" t="s">
        <v>324</v>
      </c>
      <c r="C244" t="s">
        <v>327</v>
      </c>
      <c r="D244" t="s">
        <v>258</v>
      </c>
      <c r="E244">
        <f>COUNTIF(B$2:B244,B244)</f>
        <v>3</v>
      </c>
      <c r="F244" t="str">
        <f t="shared" si="3"/>
        <v/>
      </c>
      <c r="G244" t="str">
        <f>IF(F244&lt;&gt;"",VLOOKUP(F244,Sheet1!A:B,2,FALSE),"")</f>
        <v/>
      </c>
      <c r="H244" t="str">
        <f>IF(G244&lt;&gt;"",VLOOKUP($F244,Sheet1!$A:C,3,FALSE),"")</f>
        <v/>
      </c>
      <c r="I244" t="str">
        <f>IF(H244&lt;&gt;"",VLOOKUP($F244,Sheet1!$A:D,4,FALSE),"")</f>
        <v/>
      </c>
      <c r="J244" t="str">
        <f>IF(I244&lt;&gt;"",VLOOKUP($F244,Sheet1!$A:E,5,FALSE),"")</f>
        <v/>
      </c>
      <c r="K244" t="str">
        <f>IF(J244&lt;&gt;"",VLOOKUP($F244,Sheet1!$A:F,6,FALSE),"")</f>
        <v/>
      </c>
    </row>
    <row r="245" spans="1:11" x14ac:dyDescent="0.3">
      <c r="A245">
        <v>243</v>
      </c>
      <c r="B245" t="s">
        <v>328</v>
      </c>
      <c r="C245" t="s">
        <v>329</v>
      </c>
      <c r="D245" t="s">
        <v>258</v>
      </c>
      <c r="E245">
        <f>COUNTIF(B$2:B245,B245)</f>
        <v>1</v>
      </c>
      <c r="F245" t="str">
        <f t="shared" si="3"/>
        <v>pp159</v>
      </c>
      <c r="G245" t="str">
        <f>IF(F245&lt;&gt;"",VLOOKUP(F245,Sheet1!A:B,2,FALSE),"")</f>
        <v>F</v>
      </c>
      <c r="H245">
        <f>IF(G245&lt;&gt;"",VLOOKUP($F245,Sheet1!$A:C,3,FALSE),"")</f>
        <v>57</v>
      </c>
      <c r="I245">
        <f>IF(H245&lt;&gt;"",VLOOKUP($F245,Sheet1!$A:D,4,FALSE),"")</f>
        <v>162</v>
      </c>
      <c r="J245">
        <f>IF(I245&lt;&gt;"",VLOOKUP($F245,Sheet1!$A:E,5,FALSE),"")</f>
        <v>72</v>
      </c>
      <c r="K245" t="str">
        <f>IF(J245&lt;&gt;"",VLOOKUP($F245,Sheet1!$A:F,6,FALSE),"")</f>
        <v>cLBP</v>
      </c>
    </row>
    <row r="246" spans="1:11" x14ac:dyDescent="0.3">
      <c r="A246">
        <v>244</v>
      </c>
      <c r="B246" t="s">
        <v>328</v>
      </c>
      <c r="C246" t="s">
        <v>330</v>
      </c>
      <c r="D246" t="s">
        <v>258</v>
      </c>
      <c r="E246">
        <f>COUNTIF(B$2:B246,B246)</f>
        <v>2</v>
      </c>
      <c r="F246" t="str">
        <f t="shared" si="3"/>
        <v/>
      </c>
      <c r="G246" t="str">
        <f>IF(F246&lt;&gt;"",VLOOKUP(F246,Sheet1!A:B,2,FALSE),"")</f>
        <v/>
      </c>
      <c r="H246" t="str">
        <f>IF(G246&lt;&gt;"",VLOOKUP($F246,Sheet1!$A:C,3,FALSE),"")</f>
        <v/>
      </c>
      <c r="I246" t="str">
        <f>IF(H246&lt;&gt;"",VLOOKUP($F246,Sheet1!$A:D,4,FALSE),"")</f>
        <v/>
      </c>
      <c r="J246" t="str">
        <f>IF(I246&lt;&gt;"",VLOOKUP($F246,Sheet1!$A:E,5,FALSE),"")</f>
        <v/>
      </c>
      <c r="K246" t="str">
        <f>IF(J246&lt;&gt;"",VLOOKUP($F246,Sheet1!$A:F,6,FALSE),"")</f>
        <v/>
      </c>
    </row>
    <row r="247" spans="1:11" x14ac:dyDescent="0.3">
      <c r="A247">
        <v>245</v>
      </c>
      <c r="B247" t="s">
        <v>328</v>
      </c>
      <c r="C247" t="s">
        <v>331</v>
      </c>
      <c r="D247" t="s">
        <v>258</v>
      </c>
      <c r="E247">
        <f>COUNTIF(B$2:B247,B247)</f>
        <v>3</v>
      </c>
      <c r="F247" t="str">
        <f t="shared" si="3"/>
        <v/>
      </c>
      <c r="G247" t="str">
        <f>IF(F247&lt;&gt;"",VLOOKUP(F247,Sheet1!A:B,2,FALSE),"")</f>
        <v/>
      </c>
      <c r="H247" t="str">
        <f>IF(G247&lt;&gt;"",VLOOKUP($F247,Sheet1!$A:C,3,FALSE),"")</f>
        <v/>
      </c>
      <c r="I247" t="str">
        <f>IF(H247&lt;&gt;"",VLOOKUP($F247,Sheet1!$A:D,4,FALSE),"")</f>
        <v/>
      </c>
      <c r="J247" t="str">
        <f>IF(I247&lt;&gt;"",VLOOKUP($F247,Sheet1!$A:E,5,FALSE),"")</f>
        <v/>
      </c>
      <c r="K247" t="str">
        <f>IF(J247&lt;&gt;"",VLOOKUP($F247,Sheet1!$A:F,6,FALSE),"")</f>
        <v/>
      </c>
    </row>
    <row r="248" spans="1:11" x14ac:dyDescent="0.3">
      <c r="A248">
        <v>246</v>
      </c>
      <c r="B248" t="s">
        <v>332</v>
      </c>
      <c r="C248" t="s">
        <v>333</v>
      </c>
      <c r="D248" t="s">
        <v>258</v>
      </c>
      <c r="E248">
        <f>COUNTIF(B$2:B248,B248)</f>
        <v>1</v>
      </c>
      <c r="F248" t="str">
        <f t="shared" si="3"/>
        <v>pp129</v>
      </c>
      <c r="G248" t="str">
        <f>IF(F248&lt;&gt;"",VLOOKUP(F248,Sheet1!A:B,2,FALSE),"")</f>
        <v>F</v>
      </c>
      <c r="H248">
        <f>IF(G248&lt;&gt;"",VLOOKUP($F248,Sheet1!$A:C,3,FALSE),"")</f>
        <v>44</v>
      </c>
      <c r="I248">
        <f>IF(H248&lt;&gt;"",VLOOKUP($F248,Sheet1!$A:D,4,FALSE),"")</f>
        <v>165</v>
      </c>
      <c r="J248">
        <f>IF(I248&lt;&gt;"",VLOOKUP($F248,Sheet1!$A:E,5,FALSE),"")</f>
        <v>74.099999999999994</v>
      </c>
      <c r="K248" t="str">
        <f>IF(J248&lt;&gt;"",VLOOKUP($F248,Sheet1!$A:F,6,FALSE),"")</f>
        <v>other</v>
      </c>
    </row>
    <row r="249" spans="1:11" x14ac:dyDescent="0.3">
      <c r="A249">
        <v>247</v>
      </c>
      <c r="B249" t="s">
        <v>332</v>
      </c>
      <c r="C249" t="s">
        <v>334</v>
      </c>
      <c r="D249" t="s">
        <v>258</v>
      </c>
      <c r="E249">
        <f>COUNTIF(B$2:B249,B249)</f>
        <v>2</v>
      </c>
      <c r="F249" t="str">
        <f t="shared" si="3"/>
        <v/>
      </c>
      <c r="G249" t="str">
        <f>IF(F249&lt;&gt;"",VLOOKUP(F249,Sheet1!A:B,2,FALSE),"")</f>
        <v/>
      </c>
      <c r="H249" t="str">
        <f>IF(G249&lt;&gt;"",VLOOKUP($F249,Sheet1!$A:C,3,FALSE),"")</f>
        <v/>
      </c>
      <c r="I249" t="str">
        <f>IF(H249&lt;&gt;"",VLOOKUP($F249,Sheet1!$A:D,4,FALSE),"")</f>
        <v/>
      </c>
      <c r="J249" t="str">
        <f>IF(I249&lt;&gt;"",VLOOKUP($F249,Sheet1!$A:E,5,FALSE),"")</f>
        <v/>
      </c>
      <c r="K249" t="str">
        <f>IF(J249&lt;&gt;"",VLOOKUP($F249,Sheet1!$A:F,6,FALSE),"")</f>
        <v/>
      </c>
    </row>
    <row r="250" spans="1:11" x14ac:dyDescent="0.3">
      <c r="A250">
        <v>248</v>
      </c>
      <c r="B250" t="s">
        <v>332</v>
      </c>
      <c r="C250" t="s">
        <v>335</v>
      </c>
      <c r="D250" t="s">
        <v>258</v>
      </c>
      <c r="E250">
        <f>COUNTIF(B$2:B250,B250)</f>
        <v>3</v>
      </c>
      <c r="F250" t="str">
        <f t="shared" si="3"/>
        <v/>
      </c>
      <c r="G250" t="str">
        <f>IF(F250&lt;&gt;"",VLOOKUP(F250,Sheet1!A:B,2,FALSE),"")</f>
        <v/>
      </c>
      <c r="H250" t="str">
        <f>IF(G250&lt;&gt;"",VLOOKUP($F250,Sheet1!$A:C,3,FALSE),"")</f>
        <v/>
      </c>
      <c r="I250" t="str">
        <f>IF(H250&lt;&gt;"",VLOOKUP($F250,Sheet1!$A:D,4,FALSE),"")</f>
        <v/>
      </c>
      <c r="J250" t="str">
        <f>IF(I250&lt;&gt;"",VLOOKUP($F250,Sheet1!$A:E,5,FALSE),"")</f>
        <v/>
      </c>
      <c r="K250" t="str">
        <f>IF(J250&lt;&gt;"",VLOOKUP($F250,Sheet1!$A:F,6,FALSE),"")</f>
        <v/>
      </c>
    </row>
    <row r="251" spans="1:11" x14ac:dyDescent="0.3">
      <c r="A251">
        <v>249</v>
      </c>
      <c r="B251" t="s">
        <v>336</v>
      </c>
      <c r="C251" t="s">
        <v>337</v>
      </c>
      <c r="D251" t="s">
        <v>258</v>
      </c>
      <c r="E251">
        <f>COUNTIF(B$2:B251,B251)</f>
        <v>1</v>
      </c>
      <c r="F251" t="str">
        <f t="shared" si="3"/>
        <v>pp076</v>
      </c>
      <c r="G251" t="str">
        <f>IF(F251&lt;&gt;"",VLOOKUP(F251,Sheet1!A:B,2,FALSE),"")</f>
        <v>F</v>
      </c>
      <c r="H251">
        <f>IF(G251&lt;&gt;"",VLOOKUP($F251,Sheet1!$A:C,3,FALSE),"")</f>
        <v>61</v>
      </c>
      <c r="I251">
        <f>IF(H251&lt;&gt;"",VLOOKUP($F251,Sheet1!$A:D,4,FALSE),"")</f>
        <v>171</v>
      </c>
      <c r="J251">
        <f>IF(I251&lt;&gt;"",VLOOKUP($F251,Sheet1!$A:E,5,FALSE),"")</f>
        <v>78.900000000000006</v>
      </c>
      <c r="K251" t="str">
        <f>IF(J251&lt;&gt;"",VLOOKUP($F251,Sheet1!$A:F,6,FALSE),"")</f>
        <v>stroke</v>
      </c>
    </row>
    <row r="252" spans="1:11" x14ac:dyDescent="0.3">
      <c r="A252">
        <v>250</v>
      </c>
      <c r="B252" t="s">
        <v>336</v>
      </c>
      <c r="C252" t="s">
        <v>338</v>
      </c>
      <c r="D252" t="s">
        <v>258</v>
      </c>
      <c r="E252">
        <f>COUNTIF(B$2:B252,B252)</f>
        <v>2</v>
      </c>
      <c r="F252" t="str">
        <f t="shared" si="3"/>
        <v/>
      </c>
      <c r="G252" t="str">
        <f>IF(F252&lt;&gt;"",VLOOKUP(F252,Sheet1!A:B,2,FALSE),"")</f>
        <v/>
      </c>
      <c r="H252" t="str">
        <f>IF(G252&lt;&gt;"",VLOOKUP($F252,Sheet1!$A:C,3,FALSE),"")</f>
        <v/>
      </c>
      <c r="I252" t="str">
        <f>IF(H252&lt;&gt;"",VLOOKUP($F252,Sheet1!$A:D,4,FALSE),"")</f>
        <v/>
      </c>
      <c r="J252" t="str">
        <f>IF(I252&lt;&gt;"",VLOOKUP($F252,Sheet1!$A:E,5,FALSE),"")</f>
        <v/>
      </c>
      <c r="K252" t="str">
        <f>IF(J252&lt;&gt;"",VLOOKUP($F252,Sheet1!$A:F,6,FALSE),"")</f>
        <v/>
      </c>
    </row>
    <row r="253" spans="1:11" x14ac:dyDescent="0.3">
      <c r="A253">
        <v>251</v>
      </c>
      <c r="B253" t="s">
        <v>336</v>
      </c>
      <c r="C253" t="s">
        <v>339</v>
      </c>
      <c r="D253" t="s">
        <v>258</v>
      </c>
      <c r="E253">
        <f>COUNTIF(B$2:B253,B253)</f>
        <v>3</v>
      </c>
      <c r="F253" t="str">
        <f t="shared" si="3"/>
        <v/>
      </c>
      <c r="G253" t="str">
        <f>IF(F253&lt;&gt;"",VLOOKUP(F253,Sheet1!A:B,2,FALSE),"")</f>
        <v/>
      </c>
      <c r="H253" t="str">
        <f>IF(G253&lt;&gt;"",VLOOKUP($F253,Sheet1!$A:C,3,FALSE),"")</f>
        <v/>
      </c>
      <c r="I253" t="str">
        <f>IF(H253&lt;&gt;"",VLOOKUP($F253,Sheet1!$A:D,4,FALSE),"")</f>
        <v/>
      </c>
      <c r="J253" t="str">
        <f>IF(I253&lt;&gt;"",VLOOKUP($F253,Sheet1!$A:E,5,FALSE),"")</f>
        <v/>
      </c>
      <c r="K253" t="str">
        <f>IF(J253&lt;&gt;"",VLOOKUP($F253,Sheet1!$A:F,6,FALSE),"")</f>
        <v/>
      </c>
    </row>
    <row r="254" spans="1:11" x14ac:dyDescent="0.3">
      <c r="A254">
        <v>252</v>
      </c>
      <c r="B254" t="s">
        <v>340</v>
      </c>
      <c r="C254" t="s">
        <v>341</v>
      </c>
      <c r="D254" t="s">
        <v>258</v>
      </c>
      <c r="E254">
        <f>COUNTIF(B$2:B254,B254)</f>
        <v>1</v>
      </c>
      <c r="F254" t="str">
        <f t="shared" si="3"/>
        <v>pp142</v>
      </c>
      <c r="G254" t="str">
        <f>IF(F254&lt;&gt;"",VLOOKUP(F254,Sheet1!A:B,2,FALSE),"")</f>
        <v>M</v>
      </c>
      <c r="H254">
        <f>IF(G254&lt;&gt;"",VLOOKUP($F254,Sheet1!$A:C,3,FALSE),"")</f>
        <v>55</v>
      </c>
      <c r="I254">
        <f>IF(H254&lt;&gt;"",VLOOKUP($F254,Sheet1!$A:D,4,FALSE),"")</f>
        <v>191</v>
      </c>
      <c r="J254">
        <f>IF(I254&lt;&gt;"",VLOOKUP($F254,Sheet1!$A:E,5,FALSE),"")</f>
        <v>86</v>
      </c>
      <c r="K254" t="str">
        <f>IF(J254&lt;&gt;"",VLOOKUP($F254,Sheet1!$A:F,6,FALSE),"")</f>
        <v>MS</v>
      </c>
    </row>
    <row r="255" spans="1:11" x14ac:dyDescent="0.3">
      <c r="A255">
        <v>253</v>
      </c>
      <c r="B255" t="s">
        <v>340</v>
      </c>
      <c r="C255" t="s">
        <v>342</v>
      </c>
      <c r="D255" t="s">
        <v>258</v>
      </c>
      <c r="E255">
        <f>COUNTIF(B$2:B255,B255)</f>
        <v>2</v>
      </c>
      <c r="F255" t="str">
        <f t="shared" si="3"/>
        <v/>
      </c>
      <c r="G255" t="str">
        <f>IF(F255&lt;&gt;"",VLOOKUP(F255,Sheet1!A:B,2,FALSE),"")</f>
        <v/>
      </c>
      <c r="H255" t="str">
        <f>IF(G255&lt;&gt;"",VLOOKUP($F255,Sheet1!$A:C,3,FALSE),"")</f>
        <v/>
      </c>
      <c r="I255" t="str">
        <f>IF(H255&lt;&gt;"",VLOOKUP($F255,Sheet1!$A:D,4,FALSE),"")</f>
        <v/>
      </c>
      <c r="J255" t="str">
        <f>IF(I255&lt;&gt;"",VLOOKUP($F255,Sheet1!$A:E,5,FALSE),"")</f>
        <v/>
      </c>
      <c r="K255" t="str">
        <f>IF(J255&lt;&gt;"",VLOOKUP($F255,Sheet1!$A:F,6,FALSE),"")</f>
        <v/>
      </c>
    </row>
    <row r="256" spans="1:11" x14ac:dyDescent="0.3">
      <c r="A256">
        <v>254</v>
      </c>
      <c r="B256" t="s">
        <v>340</v>
      </c>
      <c r="C256" t="s">
        <v>343</v>
      </c>
      <c r="D256" t="s">
        <v>258</v>
      </c>
      <c r="E256">
        <f>COUNTIF(B$2:B256,B256)</f>
        <v>3</v>
      </c>
      <c r="F256" t="str">
        <f t="shared" si="3"/>
        <v/>
      </c>
      <c r="G256" t="str">
        <f>IF(F256&lt;&gt;"",VLOOKUP(F256,Sheet1!A:B,2,FALSE),"")</f>
        <v/>
      </c>
      <c r="H256" t="str">
        <f>IF(G256&lt;&gt;"",VLOOKUP($F256,Sheet1!$A:C,3,FALSE),"")</f>
        <v/>
      </c>
      <c r="I256" t="str">
        <f>IF(H256&lt;&gt;"",VLOOKUP($F256,Sheet1!$A:D,4,FALSE),"")</f>
        <v/>
      </c>
      <c r="J256" t="str">
        <f>IF(I256&lt;&gt;"",VLOOKUP($F256,Sheet1!$A:E,5,FALSE),"")</f>
        <v/>
      </c>
      <c r="K256" t="str">
        <f>IF(J256&lt;&gt;"",VLOOKUP($F256,Sheet1!$A:F,6,FALSE),"")</f>
        <v/>
      </c>
    </row>
    <row r="257" spans="1:11" x14ac:dyDescent="0.3">
      <c r="A257">
        <v>255</v>
      </c>
      <c r="B257" t="s">
        <v>344</v>
      </c>
      <c r="C257" t="s">
        <v>345</v>
      </c>
      <c r="D257" t="s">
        <v>258</v>
      </c>
      <c r="E257">
        <f>COUNTIF(B$2:B257,B257)</f>
        <v>1</v>
      </c>
      <c r="F257" t="str">
        <f t="shared" si="3"/>
        <v>pp143</v>
      </c>
      <c r="G257" t="str">
        <f>IF(F257&lt;&gt;"",VLOOKUP(F257,Sheet1!A:B,2,FALSE),"")</f>
        <v>M</v>
      </c>
      <c r="H257">
        <f>IF(G257&lt;&gt;"",VLOOKUP($F257,Sheet1!$A:C,3,FALSE),"")</f>
        <v>49</v>
      </c>
      <c r="I257">
        <f>IF(H257&lt;&gt;"",VLOOKUP($F257,Sheet1!$A:D,4,FALSE),"")</f>
        <v>198</v>
      </c>
      <c r="J257">
        <f>IF(I257&lt;&gt;"",VLOOKUP($F257,Sheet1!$A:E,5,FALSE),"")</f>
        <v>139</v>
      </c>
      <c r="K257" t="str">
        <f>IF(J257&lt;&gt;"",VLOOKUP($F257,Sheet1!$A:F,6,FALSE),"")</f>
        <v>MS</v>
      </c>
    </row>
    <row r="258" spans="1:11" x14ac:dyDescent="0.3">
      <c r="A258">
        <v>256</v>
      </c>
      <c r="B258" t="s">
        <v>344</v>
      </c>
      <c r="C258" t="s">
        <v>346</v>
      </c>
      <c r="D258" t="s">
        <v>258</v>
      </c>
      <c r="E258">
        <f>COUNTIF(B$2:B258,B258)</f>
        <v>2</v>
      </c>
      <c r="F258" t="str">
        <f t="shared" si="3"/>
        <v/>
      </c>
      <c r="G258" t="str">
        <f>IF(F258&lt;&gt;"",VLOOKUP(F258,Sheet1!A:B,2,FALSE),"")</f>
        <v/>
      </c>
      <c r="H258" t="str">
        <f>IF(G258&lt;&gt;"",VLOOKUP($F258,Sheet1!$A:C,3,FALSE),"")</f>
        <v/>
      </c>
      <c r="I258" t="str">
        <f>IF(H258&lt;&gt;"",VLOOKUP($F258,Sheet1!$A:D,4,FALSE),"")</f>
        <v/>
      </c>
      <c r="J258" t="str">
        <f>IF(I258&lt;&gt;"",VLOOKUP($F258,Sheet1!$A:E,5,FALSE),"")</f>
        <v/>
      </c>
      <c r="K258" t="str">
        <f>IF(J258&lt;&gt;"",VLOOKUP($F258,Sheet1!$A:F,6,FALSE),"")</f>
        <v/>
      </c>
    </row>
    <row r="259" spans="1:11" x14ac:dyDescent="0.3">
      <c r="A259">
        <v>257</v>
      </c>
      <c r="B259" t="s">
        <v>344</v>
      </c>
      <c r="C259" t="s">
        <v>347</v>
      </c>
      <c r="D259" t="s">
        <v>258</v>
      </c>
      <c r="E259">
        <f>COUNTIF(B$2:B259,B259)</f>
        <v>3</v>
      </c>
      <c r="F259" t="str">
        <f t="shared" ref="F259:F322" si="4">IF(E259=1,RIGHT(B259,5),"")</f>
        <v/>
      </c>
      <c r="G259" t="str">
        <f>IF(F259&lt;&gt;"",VLOOKUP(F259,Sheet1!A:B,2,FALSE),"")</f>
        <v/>
      </c>
      <c r="H259" t="str">
        <f>IF(G259&lt;&gt;"",VLOOKUP($F259,Sheet1!$A:C,3,FALSE),"")</f>
        <v/>
      </c>
      <c r="I259" t="str">
        <f>IF(H259&lt;&gt;"",VLOOKUP($F259,Sheet1!$A:D,4,FALSE),"")</f>
        <v/>
      </c>
      <c r="J259" t="str">
        <f>IF(I259&lt;&gt;"",VLOOKUP($F259,Sheet1!$A:E,5,FALSE),"")</f>
        <v/>
      </c>
      <c r="K259" t="str">
        <f>IF(J259&lt;&gt;"",VLOOKUP($F259,Sheet1!$A:F,6,FALSE),"")</f>
        <v/>
      </c>
    </row>
    <row r="260" spans="1:11" x14ac:dyDescent="0.3">
      <c r="A260">
        <v>258</v>
      </c>
      <c r="B260" t="s">
        <v>348</v>
      </c>
      <c r="C260" t="s">
        <v>349</v>
      </c>
      <c r="D260" t="s">
        <v>258</v>
      </c>
      <c r="E260">
        <f>COUNTIF(B$2:B260,B260)</f>
        <v>1</v>
      </c>
      <c r="F260" t="str">
        <f t="shared" si="4"/>
        <v>pp124</v>
      </c>
      <c r="G260" t="str">
        <f>IF(F260&lt;&gt;"",VLOOKUP(F260,Sheet1!A:B,2,FALSE),"")</f>
        <v>M</v>
      </c>
      <c r="H260">
        <f>IF(G260&lt;&gt;"",VLOOKUP($F260,Sheet1!$A:C,3,FALSE),"")</f>
        <v>58</v>
      </c>
      <c r="I260">
        <f>IF(H260&lt;&gt;"",VLOOKUP($F260,Sheet1!$A:D,4,FALSE),"")</f>
        <v>203</v>
      </c>
      <c r="J260">
        <f>IF(I260&lt;&gt;"",VLOOKUP($F260,Sheet1!$A:E,5,FALSE),"")</f>
        <v>158</v>
      </c>
      <c r="K260" t="str">
        <f>IF(J260&lt;&gt;"",VLOOKUP($F260,Sheet1!$A:F,6,FALSE),"")</f>
        <v>MS</v>
      </c>
    </row>
    <row r="261" spans="1:11" x14ac:dyDescent="0.3">
      <c r="A261">
        <v>259</v>
      </c>
      <c r="B261" t="s">
        <v>348</v>
      </c>
      <c r="C261" t="s">
        <v>350</v>
      </c>
      <c r="D261" t="s">
        <v>258</v>
      </c>
      <c r="E261">
        <f>COUNTIF(B$2:B261,B261)</f>
        <v>2</v>
      </c>
      <c r="F261" t="str">
        <f t="shared" si="4"/>
        <v/>
      </c>
      <c r="G261" t="str">
        <f>IF(F261&lt;&gt;"",VLOOKUP(F261,Sheet1!A:B,2,FALSE),"")</f>
        <v/>
      </c>
      <c r="H261" t="str">
        <f>IF(G261&lt;&gt;"",VLOOKUP($F261,Sheet1!$A:C,3,FALSE),"")</f>
        <v/>
      </c>
      <c r="I261" t="str">
        <f>IF(H261&lt;&gt;"",VLOOKUP($F261,Sheet1!$A:D,4,FALSE),"")</f>
        <v/>
      </c>
      <c r="J261" t="str">
        <f>IF(I261&lt;&gt;"",VLOOKUP($F261,Sheet1!$A:E,5,FALSE),"")</f>
        <v/>
      </c>
      <c r="K261" t="str">
        <f>IF(J261&lt;&gt;"",VLOOKUP($F261,Sheet1!$A:F,6,FALSE),"")</f>
        <v/>
      </c>
    </row>
    <row r="262" spans="1:11" x14ac:dyDescent="0.3">
      <c r="A262">
        <v>260</v>
      </c>
      <c r="B262" t="s">
        <v>348</v>
      </c>
      <c r="C262" t="s">
        <v>351</v>
      </c>
      <c r="D262" t="s">
        <v>258</v>
      </c>
      <c r="E262">
        <f>COUNTIF(B$2:B262,B262)</f>
        <v>3</v>
      </c>
      <c r="F262" t="str">
        <f t="shared" si="4"/>
        <v/>
      </c>
      <c r="G262" t="str">
        <f>IF(F262&lt;&gt;"",VLOOKUP(F262,Sheet1!A:B,2,FALSE),"")</f>
        <v/>
      </c>
      <c r="H262" t="str">
        <f>IF(G262&lt;&gt;"",VLOOKUP($F262,Sheet1!$A:C,3,FALSE),"")</f>
        <v/>
      </c>
      <c r="I262" t="str">
        <f>IF(H262&lt;&gt;"",VLOOKUP($F262,Sheet1!$A:D,4,FALSE),"")</f>
        <v/>
      </c>
      <c r="J262" t="str">
        <f>IF(I262&lt;&gt;"",VLOOKUP($F262,Sheet1!$A:E,5,FALSE),"")</f>
        <v/>
      </c>
      <c r="K262" t="str">
        <f>IF(J262&lt;&gt;"",VLOOKUP($F262,Sheet1!$A:F,6,FALSE),"")</f>
        <v/>
      </c>
    </row>
    <row r="263" spans="1:11" x14ac:dyDescent="0.3">
      <c r="A263">
        <v>261</v>
      </c>
      <c r="B263" t="s">
        <v>352</v>
      </c>
      <c r="C263" t="s">
        <v>353</v>
      </c>
      <c r="D263" t="s">
        <v>258</v>
      </c>
      <c r="E263">
        <f>COUNTIF(B$2:B263,B263)</f>
        <v>1</v>
      </c>
      <c r="F263" t="str">
        <f t="shared" si="4"/>
        <v>pp094</v>
      </c>
      <c r="G263" t="str">
        <f>IF(F263&lt;&gt;"",VLOOKUP(F263,Sheet1!A:B,2,FALSE),"")</f>
        <v>M</v>
      </c>
      <c r="H263">
        <f>IF(G263&lt;&gt;"",VLOOKUP($F263,Sheet1!$A:C,3,FALSE),"")</f>
        <v>75</v>
      </c>
      <c r="I263">
        <f>IF(H263&lt;&gt;"",VLOOKUP($F263,Sheet1!$A:D,4,FALSE),"")</f>
        <v>173</v>
      </c>
      <c r="J263">
        <f>IF(I263&lt;&gt;"",VLOOKUP($F263,Sheet1!$A:E,5,FALSE),"")</f>
        <v>71.7</v>
      </c>
      <c r="K263" t="str">
        <f>IF(J263&lt;&gt;"",VLOOKUP($F263,Sheet1!$A:F,6,FALSE),"")</f>
        <v>OA</v>
      </c>
    </row>
    <row r="264" spans="1:11" x14ac:dyDescent="0.3">
      <c r="A264">
        <v>262</v>
      </c>
      <c r="B264" t="s">
        <v>352</v>
      </c>
      <c r="C264" t="s">
        <v>354</v>
      </c>
      <c r="D264" t="s">
        <v>258</v>
      </c>
      <c r="E264">
        <f>COUNTIF(B$2:B264,B264)</f>
        <v>2</v>
      </c>
      <c r="F264" t="str">
        <f t="shared" si="4"/>
        <v/>
      </c>
      <c r="G264" t="str">
        <f>IF(F264&lt;&gt;"",VLOOKUP(F264,Sheet1!A:B,2,FALSE),"")</f>
        <v/>
      </c>
      <c r="H264" t="str">
        <f>IF(G264&lt;&gt;"",VLOOKUP($F264,Sheet1!$A:C,3,FALSE),"")</f>
        <v/>
      </c>
      <c r="I264" t="str">
        <f>IF(H264&lt;&gt;"",VLOOKUP($F264,Sheet1!$A:D,4,FALSE),"")</f>
        <v/>
      </c>
      <c r="J264" t="str">
        <f>IF(I264&lt;&gt;"",VLOOKUP($F264,Sheet1!$A:E,5,FALSE),"")</f>
        <v/>
      </c>
      <c r="K264" t="str">
        <f>IF(J264&lt;&gt;"",VLOOKUP($F264,Sheet1!$A:F,6,FALSE),"")</f>
        <v/>
      </c>
    </row>
    <row r="265" spans="1:11" x14ac:dyDescent="0.3">
      <c r="A265">
        <v>263</v>
      </c>
      <c r="B265" t="s">
        <v>352</v>
      </c>
      <c r="C265" t="s">
        <v>355</v>
      </c>
      <c r="D265" t="s">
        <v>258</v>
      </c>
      <c r="E265">
        <f>COUNTIF(B$2:B265,B265)</f>
        <v>3</v>
      </c>
      <c r="F265" t="str">
        <f t="shared" si="4"/>
        <v/>
      </c>
      <c r="G265" t="str">
        <f>IF(F265&lt;&gt;"",VLOOKUP(F265,Sheet1!A:B,2,FALSE),"")</f>
        <v/>
      </c>
      <c r="H265" t="str">
        <f>IF(G265&lt;&gt;"",VLOOKUP($F265,Sheet1!$A:C,3,FALSE),"")</f>
        <v/>
      </c>
      <c r="I265" t="str">
        <f>IF(H265&lt;&gt;"",VLOOKUP($F265,Sheet1!$A:D,4,FALSE),"")</f>
        <v/>
      </c>
      <c r="J265" t="str">
        <f>IF(I265&lt;&gt;"",VLOOKUP($F265,Sheet1!$A:E,5,FALSE),"")</f>
        <v/>
      </c>
      <c r="K265" t="str">
        <f>IF(J265&lt;&gt;"",VLOOKUP($F265,Sheet1!$A:F,6,FALSE),"")</f>
        <v/>
      </c>
    </row>
    <row r="266" spans="1:11" x14ac:dyDescent="0.3">
      <c r="A266">
        <v>264</v>
      </c>
      <c r="B266" t="s">
        <v>356</v>
      </c>
      <c r="C266" t="s">
        <v>357</v>
      </c>
      <c r="D266" t="s">
        <v>258</v>
      </c>
      <c r="E266">
        <f>COUNTIF(B$2:B266,B266)</f>
        <v>1</v>
      </c>
      <c r="F266" t="str">
        <f t="shared" si="4"/>
        <v>pp098</v>
      </c>
      <c r="G266" t="str">
        <f>IF(F266&lt;&gt;"",VLOOKUP(F266,Sheet1!A:B,2,FALSE),"")</f>
        <v>M</v>
      </c>
      <c r="H266">
        <f>IF(G266&lt;&gt;"",VLOOKUP($F266,Sheet1!$A:C,3,FALSE),"")</f>
        <v>77</v>
      </c>
      <c r="I266">
        <f>IF(H266&lt;&gt;"",VLOOKUP($F266,Sheet1!$A:D,4,FALSE),"")</f>
        <v>187</v>
      </c>
      <c r="J266">
        <f>IF(I266&lt;&gt;"",VLOOKUP($F266,Sheet1!$A:E,5,FALSE),"")</f>
        <v>98.6</v>
      </c>
      <c r="K266" t="str">
        <f>IF(J266&lt;&gt;"",VLOOKUP($F266,Sheet1!$A:F,6,FALSE),"")</f>
        <v>OA</v>
      </c>
    </row>
    <row r="267" spans="1:11" x14ac:dyDescent="0.3">
      <c r="A267">
        <v>265</v>
      </c>
      <c r="B267" t="s">
        <v>356</v>
      </c>
      <c r="C267" t="s">
        <v>358</v>
      </c>
      <c r="D267" t="s">
        <v>258</v>
      </c>
      <c r="E267">
        <f>COUNTIF(B$2:B267,B267)</f>
        <v>2</v>
      </c>
      <c r="F267" t="str">
        <f t="shared" si="4"/>
        <v/>
      </c>
      <c r="G267" t="str">
        <f>IF(F267&lt;&gt;"",VLOOKUP(F267,Sheet1!A:B,2,FALSE),"")</f>
        <v/>
      </c>
      <c r="H267" t="str">
        <f>IF(G267&lt;&gt;"",VLOOKUP($F267,Sheet1!$A:C,3,FALSE),"")</f>
        <v/>
      </c>
      <c r="I267" t="str">
        <f>IF(H267&lt;&gt;"",VLOOKUP($F267,Sheet1!$A:D,4,FALSE),"")</f>
        <v/>
      </c>
      <c r="J267" t="str">
        <f>IF(I267&lt;&gt;"",VLOOKUP($F267,Sheet1!$A:E,5,FALSE),"")</f>
        <v/>
      </c>
      <c r="K267" t="str">
        <f>IF(J267&lt;&gt;"",VLOOKUP($F267,Sheet1!$A:F,6,FALSE),"")</f>
        <v/>
      </c>
    </row>
    <row r="268" spans="1:11" x14ac:dyDescent="0.3">
      <c r="A268">
        <v>266</v>
      </c>
      <c r="B268" t="s">
        <v>356</v>
      </c>
      <c r="C268" t="s">
        <v>359</v>
      </c>
      <c r="D268" t="s">
        <v>258</v>
      </c>
      <c r="E268">
        <f>COUNTIF(B$2:B268,B268)</f>
        <v>3</v>
      </c>
      <c r="F268" t="str">
        <f t="shared" si="4"/>
        <v/>
      </c>
      <c r="G268" t="str">
        <f>IF(F268&lt;&gt;"",VLOOKUP(F268,Sheet1!A:B,2,FALSE),"")</f>
        <v/>
      </c>
      <c r="H268" t="str">
        <f>IF(G268&lt;&gt;"",VLOOKUP($F268,Sheet1!$A:C,3,FALSE),"")</f>
        <v/>
      </c>
      <c r="I268" t="str">
        <f>IF(H268&lt;&gt;"",VLOOKUP($F268,Sheet1!$A:D,4,FALSE),"")</f>
        <v/>
      </c>
      <c r="J268" t="str">
        <f>IF(I268&lt;&gt;"",VLOOKUP($F268,Sheet1!$A:E,5,FALSE),"")</f>
        <v/>
      </c>
      <c r="K268" t="str">
        <f>IF(J268&lt;&gt;"",VLOOKUP($F268,Sheet1!$A:F,6,FALSE),"")</f>
        <v/>
      </c>
    </row>
    <row r="269" spans="1:11" x14ac:dyDescent="0.3">
      <c r="A269">
        <v>267</v>
      </c>
      <c r="B269" t="s">
        <v>360</v>
      </c>
      <c r="C269" t="s">
        <v>361</v>
      </c>
      <c r="D269" t="s">
        <v>258</v>
      </c>
      <c r="E269">
        <f>COUNTIF(B$2:B269,B269)</f>
        <v>1</v>
      </c>
      <c r="F269" t="str">
        <f t="shared" si="4"/>
        <v>pp085</v>
      </c>
      <c r="G269" t="str">
        <f>IF(F269&lt;&gt;"",VLOOKUP(F269,Sheet1!A:B,2,FALSE),"")</f>
        <v>M</v>
      </c>
      <c r="H269">
        <f>IF(G269&lt;&gt;"",VLOOKUP($F269,Sheet1!$A:C,3,FALSE),"")</f>
        <v>79</v>
      </c>
      <c r="I269">
        <f>IF(H269&lt;&gt;"",VLOOKUP($F269,Sheet1!$A:D,4,FALSE),"")</f>
        <v>188</v>
      </c>
      <c r="J269">
        <f>IF(I269&lt;&gt;"",VLOOKUP($F269,Sheet1!$A:E,5,FALSE),"")</f>
        <v>105.7</v>
      </c>
      <c r="K269" t="str">
        <f>IF(J269&lt;&gt;"",VLOOKUP($F269,Sheet1!$A:F,6,FALSE),"")</f>
        <v>OA</v>
      </c>
    </row>
    <row r="270" spans="1:11" x14ac:dyDescent="0.3">
      <c r="A270">
        <v>268</v>
      </c>
      <c r="B270" t="s">
        <v>360</v>
      </c>
      <c r="C270" t="s">
        <v>362</v>
      </c>
      <c r="D270" t="s">
        <v>258</v>
      </c>
      <c r="E270">
        <f>COUNTIF(B$2:B270,B270)</f>
        <v>2</v>
      </c>
      <c r="F270" t="str">
        <f t="shared" si="4"/>
        <v/>
      </c>
      <c r="G270" t="str">
        <f>IF(F270&lt;&gt;"",VLOOKUP(F270,Sheet1!A:B,2,FALSE),"")</f>
        <v/>
      </c>
      <c r="H270" t="str">
        <f>IF(G270&lt;&gt;"",VLOOKUP($F270,Sheet1!$A:C,3,FALSE),"")</f>
        <v/>
      </c>
      <c r="I270" t="str">
        <f>IF(H270&lt;&gt;"",VLOOKUP($F270,Sheet1!$A:D,4,FALSE),"")</f>
        <v/>
      </c>
      <c r="J270" t="str">
        <f>IF(I270&lt;&gt;"",VLOOKUP($F270,Sheet1!$A:E,5,FALSE),"")</f>
        <v/>
      </c>
      <c r="K270" t="str">
        <f>IF(J270&lt;&gt;"",VLOOKUP($F270,Sheet1!$A:F,6,FALSE),"")</f>
        <v/>
      </c>
    </row>
    <row r="271" spans="1:11" x14ac:dyDescent="0.3">
      <c r="A271">
        <v>269</v>
      </c>
      <c r="B271" t="s">
        <v>360</v>
      </c>
      <c r="C271" t="s">
        <v>363</v>
      </c>
      <c r="D271" t="s">
        <v>258</v>
      </c>
      <c r="E271">
        <f>COUNTIF(B$2:B271,B271)</f>
        <v>3</v>
      </c>
      <c r="F271" t="str">
        <f t="shared" si="4"/>
        <v/>
      </c>
      <c r="G271" t="str">
        <f>IF(F271&lt;&gt;"",VLOOKUP(F271,Sheet1!A:B,2,FALSE),"")</f>
        <v/>
      </c>
      <c r="H271" t="str">
        <f>IF(G271&lt;&gt;"",VLOOKUP($F271,Sheet1!$A:C,3,FALSE),"")</f>
        <v/>
      </c>
      <c r="I271" t="str">
        <f>IF(H271&lt;&gt;"",VLOOKUP($F271,Sheet1!$A:D,4,FALSE),"")</f>
        <v/>
      </c>
      <c r="J271" t="str">
        <f>IF(I271&lt;&gt;"",VLOOKUP($F271,Sheet1!$A:E,5,FALSE),"")</f>
        <v/>
      </c>
      <c r="K271" t="str">
        <f>IF(J271&lt;&gt;"",VLOOKUP($F271,Sheet1!$A:F,6,FALSE),"")</f>
        <v/>
      </c>
    </row>
    <row r="272" spans="1:11" x14ac:dyDescent="0.3">
      <c r="A272">
        <v>270</v>
      </c>
      <c r="B272" t="s">
        <v>364</v>
      </c>
      <c r="C272" t="s">
        <v>365</v>
      </c>
      <c r="D272" t="s">
        <v>258</v>
      </c>
      <c r="E272">
        <f>COUNTIF(B$2:B272,B272)</f>
        <v>1</v>
      </c>
      <c r="F272" t="str">
        <f t="shared" si="4"/>
        <v>pp148</v>
      </c>
      <c r="G272" t="str">
        <f>IF(F272&lt;&gt;"",VLOOKUP(F272,Sheet1!A:B,2,FALSE),"")</f>
        <v>M</v>
      </c>
      <c r="H272">
        <f>IF(G272&lt;&gt;"",VLOOKUP($F272,Sheet1!$A:C,3,FALSE),"")</f>
        <v>50</v>
      </c>
      <c r="I272">
        <f>IF(H272&lt;&gt;"",VLOOKUP($F272,Sheet1!$A:D,4,FALSE),"")</f>
        <v>177</v>
      </c>
      <c r="J272">
        <f>IF(I272&lt;&gt;"",VLOOKUP($F272,Sheet1!$A:E,5,FALSE),"")</f>
        <v>89.6</v>
      </c>
      <c r="K272" t="str">
        <f>IF(J272&lt;&gt;"",VLOOKUP($F272,Sheet1!$A:F,6,FALSE),"")</f>
        <v>PD</v>
      </c>
    </row>
    <row r="273" spans="1:11" x14ac:dyDescent="0.3">
      <c r="A273">
        <v>271</v>
      </c>
      <c r="B273" t="s">
        <v>364</v>
      </c>
      <c r="C273" t="s">
        <v>366</v>
      </c>
      <c r="D273" t="s">
        <v>258</v>
      </c>
      <c r="E273">
        <f>COUNTIF(B$2:B273,B273)</f>
        <v>2</v>
      </c>
      <c r="F273" t="str">
        <f t="shared" si="4"/>
        <v/>
      </c>
      <c r="G273" t="str">
        <f>IF(F273&lt;&gt;"",VLOOKUP(F273,Sheet1!A:B,2,FALSE),"")</f>
        <v/>
      </c>
      <c r="H273" t="str">
        <f>IF(G273&lt;&gt;"",VLOOKUP($F273,Sheet1!$A:C,3,FALSE),"")</f>
        <v/>
      </c>
      <c r="I273" t="str">
        <f>IF(H273&lt;&gt;"",VLOOKUP($F273,Sheet1!$A:D,4,FALSE),"")</f>
        <v/>
      </c>
      <c r="J273" t="str">
        <f>IF(I273&lt;&gt;"",VLOOKUP($F273,Sheet1!$A:E,5,FALSE),"")</f>
        <v/>
      </c>
      <c r="K273" t="str">
        <f>IF(J273&lt;&gt;"",VLOOKUP($F273,Sheet1!$A:F,6,FALSE),"")</f>
        <v/>
      </c>
    </row>
    <row r="274" spans="1:11" x14ac:dyDescent="0.3">
      <c r="A274">
        <v>272</v>
      </c>
      <c r="B274" t="s">
        <v>364</v>
      </c>
      <c r="C274" t="s">
        <v>367</v>
      </c>
      <c r="D274" t="s">
        <v>258</v>
      </c>
      <c r="E274">
        <f>COUNTIF(B$2:B274,B274)</f>
        <v>3</v>
      </c>
      <c r="F274" t="str">
        <f t="shared" si="4"/>
        <v/>
      </c>
      <c r="G274" t="str">
        <f>IF(F274&lt;&gt;"",VLOOKUP(F274,Sheet1!A:B,2,FALSE),"")</f>
        <v/>
      </c>
      <c r="H274" t="str">
        <f>IF(G274&lt;&gt;"",VLOOKUP($F274,Sheet1!$A:C,3,FALSE),"")</f>
        <v/>
      </c>
      <c r="I274" t="str">
        <f>IF(H274&lt;&gt;"",VLOOKUP($F274,Sheet1!$A:D,4,FALSE),"")</f>
        <v/>
      </c>
      <c r="J274" t="str">
        <f>IF(I274&lt;&gt;"",VLOOKUP($F274,Sheet1!$A:E,5,FALSE),"")</f>
        <v/>
      </c>
      <c r="K274" t="str">
        <f>IF(J274&lt;&gt;"",VLOOKUP($F274,Sheet1!$A:F,6,FALSE),"")</f>
        <v/>
      </c>
    </row>
    <row r="275" spans="1:11" x14ac:dyDescent="0.3">
      <c r="A275">
        <v>273</v>
      </c>
      <c r="B275" t="s">
        <v>368</v>
      </c>
      <c r="C275" t="s">
        <v>369</v>
      </c>
      <c r="D275" t="s">
        <v>258</v>
      </c>
      <c r="E275">
        <f>COUNTIF(B$2:B275,B275)</f>
        <v>1</v>
      </c>
      <c r="F275" t="str">
        <f t="shared" si="4"/>
        <v>pp038</v>
      </c>
      <c r="G275" t="str">
        <f>IF(F275&lt;&gt;"",VLOOKUP(F275,Sheet1!A:B,2,FALSE),"")</f>
        <v>M</v>
      </c>
      <c r="H275">
        <f>IF(G275&lt;&gt;"",VLOOKUP($F275,Sheet1!$A:C,3,FALSE),"")</f>
        <v>64</v>
      </c>
      <c r="I275">
        <f>IF(H275&lt;&gt;"",VLOOKUP($F275,Sheet1!$A:D,4,FALSE),"")</f>
        <v>183</v>
      </c>
      <c r="J275">
        <f>IF(I275&lt;&gt;"",VLOOKUP($F275,Sheet1!$A:E,5,FALSE),"")</f>
        <v>92.9</v>
      </c>
      <c r="K275" t="str">
        <f>IF(J275&lt;&gt;"",VLOOKUP($F275,Sheet1!$A:F,6,FALSE),"")</f>
        <v>PD</v>
      </c>
    </row>
    <row r="276" spans="1:11" x14ac:dyDescent="0.3">
      <c r="A276">
        <v>274</v>
      </c>
      <c r="B276" t="s">
        <v>368</v>
      </c>
      <c r="C276" t="s">
        <v>370</v>
      </c>
      <c r="D276" t="s">
        <v>258</v>
      </c>
      <c r="E276">
        <f>COUNTIF(B$2:B276,B276)</f>
        <v>2</v>
      </c>
      <c r="F276" t="str">
        <f t="shared" si="4"/>
        <v/>
      </c>
      <c r="G276" t="str">
        <f>IF(F276&lt;&gt;"",VLOOKUP(F276,Sheet1!A:B,2,FALSE),"")</f>
        <v/>
      </c>
      <c r="H276" t="str">
        <f>IF(G276&lt;&gt;"",VLOOKUP($F276,Sheet1!$A:C,3,FALSE),"")</f>
        <v/>
      </c>
      <c r="I276" t="str">
        <f>IF(H276&lt;&gt;"",VLOOKUP($F276,Sheet1!$A:D,4,FALSE),"")</f>
        <v/>
      </c>
      <c r="J276" t="str">
        <f>IF(I276&lt;&gt;"",VLOOKUP($F276,Sheet1!$A:E,5,FALSE),"")</f>
        <v/>
      </c>
      <c r="K276" t="str">
        <f>IF(J276&lt;&gt;"",VLOOKUP($F276,Sheet1!$A:F,6,FALSE),"")</f>
        <v/>
      </c>
    </row>
    <row r="277" spans="1:11" x14ac:dyDescent="0.3">
      <c r="A277">
        <v>275</v>
      </c>
      <c r="B277" t="s">
        <v>368</v>
      </c>
      <c r="C277" t="s">
        <v>371</v>
      </c>
      <c r="D277" t="s">
        <v>258</v>
      </c>
      <c r="E277">
        <f>COUNTIF(B$2:B277,B277)</f>
        <v>3</v>
      </c>
      <c r="F277" t="str">
        <f t="shared" si="4"/>
        <v/>
      </c>
      <c r="G277" t="str">
        <f>IF(F277&lt;&gt;"",VLOOKUP(F277,Sheet1!A:B,2,FALSE),"")</f>
        <v/>
      </c>
      <c r="H277" t="str">
        <f>IF(G277&lt;&gt;"",VLOOKUP($F277,Sheet1!$A:C,3,FALSE),"")</f>
        <v/>
      </c>
      <c r="I277" t="str">
        <f>IF(H277&lt;&gt;"",VLOOKUP($F277,Sheet1!$A:D,4,FALSE),"")</f>
        <v/>
      </c>
      <c r="J277" t="str">
        <f>IF(I277&lt;&gt;"",VLOOKUP($F277,Sheet1!$A:E,5,FALSE),"")</f>
        <v/>
      </c>
      <c r="K277" t="str">
        <f>IF(J277&lt;&gt;"",VLOOKUP($F277,Sheet1!$A:F,6,FALSE),"")</f>
        <v/>
      </c>
    </row>
    <row r="278" spans="1:11" x14ac:dyDescent="0.3">
      <c r="A278">
        <v>276</v>
      </c>
      <c r="B278" t="s">
        <v>368</v>
      </c>
      <c r="C278" t="s">
        <v>372</v>
      </c>
      <c r="D278" t="s">
        <v>258</v>
      </c>
      <c r="E278">
        <f>COUNTIF(B$2:B278,B278)</f>
        <v>4</v>
      </c>
      <c r="F278" t="str">
        <f t="shared" si="4"/>
        <v/>
      </c>
      <c r="G278" t="str">
        <f>IF(F278&lt;&gt;"",VLOOKUP(F278,Sheet1!A:B,2,FALSE),"")</f>
        <v/>
      </c>
      <c r="H278" t="str">
        <f>IF(G278&lt;&gt;"",VLOOKUP($F278,Sheet1!$A:C,3,FALSE),"")</f>
        <v/>
      </c>
      <c r="I278" t="str">
        <f>IF(H278&lt;&gt;"",VLOOKUP($F278,Sheet1!$A:D,4,FALSE),"")</f>
        <v/>
      </c>
      <c r="J278" t="str">
        <f>IF(I278&lt;&gt;"",VLOOKUP($F278,Sheet1!$A:E,5,FALSE),"")</f>
        <v/>
      </c>
      <c r="K278" t="str">
        <f>IF(J278&lt;&gt;"",VLOOKUP($F278,Sheet1!$A:F,6,FALSE),"")</f>
        <v/>
      </c>
    </row>
    <row r="279" spans="1:11" x14ac:dyDescent="0.3">
      <c r="A279">
        <v>277</v>
      </c>
      <c r="B279" t="s">
        <v>368</v>
      </c>
      <c r="C279" t="s">
        <v>373</v>
      </c>
      <c r="D279" t="s">
        <v>258</v>
      </c>
      <c r="E279">
        <f>COUNTIF(B$2:B279,B279)</f>
        <v>5</v>
      </c>
      <c r="F279" t="str">
        <f t="shared" si="4"/>
        <v/>
      </c>
      <c r="G279" t="str">
        <f>IF(F279&lt;&gt;"",VLOOKUP(F279,Sheet1!A:B,2,FALSE),"")</f>
        <v/>
      </c>
      <c r="H279" t="str">
        <f>IF(G279&lt;&gt;"",VLOOKUP($F279,Sheet1!$A:C,3,FALSE),"")</f>
        <v/>
      </c>
      <c r="I279" t="str">
        <f>IF(H279&lt;&gt;"",VLOOKUP($F279,Sheet1!$A:D,4,FALSE),"")</f>
        <v/>
      </c>
      <c r="J279" t="str">
        <f>IF(I279&lt;&gt;"",VLOOKUP($F279,Sheet1!$A:E,5,FALSE),"")</f>
        <v/>
      </c>
      <c r="K279" t="str">
        <f>IF(J279&lt;&gt;"",VLOOKUP($F279,Sheet1!$A:F,6,FALSE),"")</f>
        <v/>
      </c>
    </row>
    <row r="280" spans="1:11" x14ac:dyDescent="0.3">
      <c r="A280">
        <v>278</v>
      </c>
      <c r="B280" t="s">
        <v>374</v>
      </c>
      <c r="C280" t="s">
        <v>375</v>
      </c>
      <c r="D280" t="s">
        <v>258</v>
      </c>
      <c r="E280">
        <f>COUNTIF(B$2:B280,B280)</f>
        <v>1</v>
      </c>
      <c r="F280" t="str">
        <f t="shared" si="4"/>
        <v>pp032</v>
      </c>
      <c r="G280" t="str">
        <f>IF(F280&lt;&gt;"",VLOOKUP(F280,Sheet1!A:B,2,FALSE),"")</f>
        <v>M</v>
      </c>
      <c r="H280">
        <f>IF(G280&lt;&gt;"",VLOOKUP($F280,Sheet1!$A:C,3,FALSE),"")</f>
        <v>67</v>
      </c>
      <c r="I280">
        <f>IF(H280&lt;&gt;"",VLOOKUP($F280,Sheet1!$A:D,4,FALSE),"")</f>
        <v>184</v>
      </c>
      <c r="J280">
        <f>IF(I280&lt;&gt;"",VLOOKUP($F280,Sheet1!$A:E,5,FALSE),"")</f>
        <v>112.5</v>
      </c>
      <c r="K280" t="str">
        <f>IF(J280&lt;&gt;"",VLOOKUP($F280,Sheet1!$A:F,6,FALSE),"")</f>
        <v>PD</v>
      </c>
    </row>
    <row r="281" spans="1:11" x14ac:dyDescent="0.3">
      <c r="A281">
        <v>279</v>
      </c>
      <c r="B281" t="s">
        <v>374</v>
      </c>
      <c r="C281" t="s">
        <v>376</v>
      </c>
      <c r="D281" t="s">
        <v>258</v>
      </c>
      <c r="E281">
        <f>COUNTIF(B$2:B281,B281)</f>
        <v>2</v>
      </c>
      <c r="F281" t="str">
        <f t="shared" si="4"/>
        <v/>
      </c>
      <c r="G281" t="str">
        <f>IF(F281&lt;&gt;"",VLOOKUP(F281,Sheet1!A:B,2,FALSE),"")</f>
        <v/>
      </c>
      <c r="H281" t="str">
        <f>IF(G281&lt;&gt;"",VLOOKUP($F281,Sheet1!$A:C,3,FALSE),"")</f>
        <v/>
      </c>
      <c r="I281" t="str">
        <f>IF(H281&lt;&gt;"",VLOOKUP($F281,Sheet1!$A:D,4,FALSE),"")</f>
        <v/>
      </c>
      <c r="J281" t="str">
        <f>IF(I281&lt;&gt;"",VLOOKUP($F281,Sheet1!$A:E,5,FALSE),"")</f>
        <v/>
      </c>
      <c r="K281" t="str">
        <f>IF(J281&lt;&gt;"",VLOOKUP($F281,Sheet1!$A:F,6,FALSE),"")</f>
        <v/>
      </c>
    </row>
    <row r="282" spans="1:11" x14ac:dyDescent="0.3">
      <c r="A282">
        <v>280</v>
      </c>
      <c r="B282" t="s">
        <v>374</v>
      </c>
      <c r="C282" t="s">
        <v>377</v>
      </c>
      <c r="D282" t="s">
        <v>258</v>
      </c>
      <c r="E282">
        <f>COUNTIF(B$2:B282,B282)</f>
        <v>3</v>
      </c>
      <c r="F282" t="str">
        <f t="shared" si="4"/>
        <v/>
      </c>
      <c r="G282" t="str">
        <f>IF(F282&lt;&gt;"",VLOOKUP(F282,Sheet1!A:B,2,FALSE),"")</f>
        <v/>
      </c>
      <c r="H282" t="str">
        <f>IF(G282&lt;&gt;"",VLOOKUP($F282,Sheet1!$A:C,3,FALSE),"")</f>
        <v/>
      </c>
      <c r="I282" t="str">
        <f>IF(H282&lt;&gt;"",VLOOKUP($F282,Sheet1!$A:D,4,FALSE),"")</f>
        <v/>
      </c>
      <c r="J282" t="str">
        <f>IF(I282&lt;&gt;"",VLOOKUP($F282,Sheet1!$A:E,5,FALSE),"")</f>
        <v/>
      </c>
      <c r="K282" t="str">
        <f>IF(J282&lt;&gt;"",VLOOKUP($F282,Sheet1!$A:F,6,FALSE),"")</f>
        <v/>
      </c>
    </row>
    <row r="283" spans="1:11" x14ac:dyDescent="0.3">
      <c r="A283">
        <v>281</v>
      </c>
      <c r="B283" t="s">
        <v>378</v>
      </c>
      <c r="C283" t="s">
        <v>379</v>
      </c>
      <c r="D283" t="s">
        <v>258</v>
      </c>
      <c r="E283">
        <f>COUNTIF(B$2:B283,B283)</f>
        <v>1</v>
      </c>
      <c r="F283" t="str">
        <f t="shared" si="4"/>
        <v>pp150</v>
      </c>
      <c r="G283" t="str">
        <f>IF(F283&lt;&gt;"",VLOOKUP(F283,Sheet1!A:B,2,FALSE),"")</f>
        <v>M</v>
      </c>
      <c r="H283">
        <f>IF(G283&lt;&gt;"",VLOOKUP($F283,Sheet1!$A:C,3,FALSE),"")</f>
        <v>75</v>
      </c>
      <c r="I283">
        <f>IF(H283&lt;&gt;"",VLOOKUP($F283,Sheet1!$A:D,4,FALSE),"")</f>
        <v>184</v>
      </c>
      <c r="J283">
        <f>IF(I283&lt;&gt;"",VLOOKUP($F283,Sheet1!$A:E,5,FALSE),"")</f>
        <v>80</v>
      </c>
      <c r="K283" t="str">
        <f>IF(J283&lt;&gt;"",VLOOKUP($F283,Sheet1!$A:F,6,FALSE),"")</f>
        <v>PD</v>
      </c>
    </row>
    <row r="284" spans="1:11" x14ac:dyDescent="0.3">
      <c r="A284">
        <v>282</v>
      </c>
      <c r="B284" t="s">
        <v>378</v>
      </c>
      <c r="C284" t="s">
        <v>380</v>
      </c>
      <c r="D284" t="s">
        <v>258</v>
      </c>
      <c r="E284">
        <f>COUNTIF(B$2:B284,B284)</f>
        <v>2</v>
      </c>
      <c r="F284" t="str">
        <f t="shared" si="4"/>
        <v/>
      </c>
      <c r="G284" t="str">
        <f>IF(F284&lt;&gt;"",VLOOKUP(F284,Sheet1!A:B,2,FALSE),"")</f>
        <v/>
      </c>
      <c r="H284" t="str">
        <f>IF(G284&lt;&gt;"",VLOOKUP($F284,Sheet1!$A:C,3,FALSE),"")</f>
        <v/>
      </c>
      <c r="I284" t="str">
        <f>IF(H284&lt;&gt;"",VLOOKUP($F284,Sheet1!$A:D,4,FALSE),"")</f>
        <v/>
      </c>
      <c r="J284" t="str">
        <f>IF(I284&lt;&gt;"",VLOOKUP($F284,Sheet1!$A:E,5,FALSE),"")</f>
        <v/>
      </c>
      <c r="K284" t="str">
        <f>IF(J284&lt;&gt;"",VLOOKUP($F284,Sheet1!$A:F,6,FALSE),"")</f>
        <v/>
      </c>
    </row>
    <row r="285" spans="1:11" x14ac:dyDescent="0.3">
      <c r="A285">
        <v>283</v>
      </c>
      <c r="B285" t="s">
        <v>378</v>
      </c>
      <c r="C285" t="s">
        <v>381</v>
      </c>
      <c r="D285" t="s">
        <v>258</v>
      </c>
      <c r="E285">
        <f>COUNTIF(B$2:B285,B285)</f>
        <v>3</v>
      </c>
      <c r="F285" t="str">
        <f t="shared" si="4"/>
        <v/>
      </c>
      <c r="G285" t="str">
        <f>IF(F285&lt;&gt;"",VLOOKUP(F285,Sheet1!A:B,2,FALSE),"")</f>
        <v/>
      </c>
      <c r="H285" t="str">
        <f>IF(G285&lt;&gt;"",VLOOKUP($F285,Sheet1!$A:C,3,FALSE),"")</f>
        <v/>
      </c>
      <c r="I285" t="str">
        <f>IF(H285&lt;&gt;"",VLOOKUP($F285,Sheet1!$A:D,4,FALSE),"")</f>
        <v/>
      </c>
      <c r="J285" t="str">
        <f>IF(I285&lt;&gt;"",VLOOKUP($F285,Sheet1!$A:E,5,FALSE),"")</f>
        <v/>
      </c>
      <c r="K285" t="str">
        <f>IF(J285&lt;&gt;"",VLOOKUP($F285,Sheet1!$A:F,6,FALSE),"")</f>
        <v/>
      </c>
    </row>
    <row r="286" spans="1:11" x14ac:dyDescent="0.3">
      <c r="A286">
        <v>284</v>
      </c>
      <c r="B286" t="s">
        <v>382</v>
      </c>
      <c r="C286" t="s">
        <v>383</v>
      </c>
      <c r="D286" t="s">
        <v>258</v>
      </c>
      <c r="E286">
        <f>COUNTIF(B$2:B286,B286)</f>
        <v>1</v>
      </c>
      <c r="F286" t="str">
        <f t="shared" si="4"/>
        <v>pp091</v>
      </c>
      <c r="G286" t="str">
        <f>IF(F286&lt;&gt;"",VLOOKUP(F286,Sheet1!A:B,2,FALSE),"")</f>
        <v>M</v>
      </c>
      <c r="H286">
        <f>IF(G286&lt;&gt;"",VLOOKUP($F286,Sheet1!$A:C,3,FALSE),"")</f>
        <v>80</v>
      </c>
      <c r="I286">
        <f>IF(H286&lt;&gt;"",VLOOKUP($F286,Sheet1!$A:D,4,FALSE),"")</f>
        <v>175</v>
      </c>
      <c r="J286">
        <f>IF(I286&lt;&gt;"",VLOOKUP($F286,Sheet1!$A:E,5,FALSE),"")</f>
        <v>97.8</v>
      </c>
      <c r="K286" t="str">
        <f>IF(J286&lt;&gt;"",VLOOKUP($F286,Sheet1!$A:F,6,FALSE),"")</f>
        <v>PD</v>
      </c>
    </row>
    <row r="287" spans="1:11" x14ac:dyDescent="0.3">
      <c r="A287">
        <v>285</v>
      </c>
      <c r="B287" t="s">
        <v>382</v>
      </c>
      <c r="C287" t="s">
        <v>384</v>
      </c>
      <c r="D287" t="s">
        <v>258</v>
      </c>
      <c r="E287">
        <f>COUNTIF(B$2:B287,B287)</f>
        <v>2</v>
      </c>
      <c r="F287" t="str">
        <f t="shared" si="4"/>
        <v/>
      </c>
      <c r="G287" t="str">
        <f>IF(F287&lt;&gt;"",VLOOKUP(F287,Sheet1!A:B,2,FALSE),"")</f>
        <v/>
      </c>
      <c r="H287" t="str">
        <f>IF(G287&lt;&gt;"",VLOOKUP($F287,Sheet1!$A:C,3,FALSE),"")</f>
        <v/>
      </c>
      <c r="I287" t="str">
        <f>IF(H287&lt;&gt;"",VLOOKUP($F287,Sheet1!$A:D,4,FALSE),"")</f>
        <v/>
      </c>
      <c r="J287" t="str">
        <f>IF(I287&lt;&gt;"",VLOOKUP($F287,Sheet1!$A:E,5,FALSE),"")</f>
        <v/>
      </c>
      <c r="K287" t="str">
        <f>IF(J287&lt;&gt;"",VLOOKUP($F287,Sheet1!$A:F,6,FALSE),"")</f>
        <v/>
      </c>
    </row>
    <row r="288" spans="1:11" x14ac:dyDescent="0.3">
      <c r="A288">
        <v>286</v>
      </c>
      <c r="B288" t="s">
        <v>382</v>
      </c>
      <c r="C288" t="s">
        <v>385</v>
      </c>
      <c r="D288" t="s">
        <v>258</v>
      </c>
      <c r="E288">
        <f>COUNTIF(B$2:B288,B288)</f>
        <v>3</v>
      </c>
      <c r="F288" t="str">
        <f t="shared" si="4"/>
        <v/>
      </c>
      <c r="G288" t="str">
        <f>IF(F288&lt;&gt;"",VLOOKUP(F288,Sheet1!A:B,2,FALSE),"")</f>
        <v/>
      </c>
      <c r="H288" t="str">
        <f>IF(G288&lt;&gt;"",VLOOKUP($F288,Sheet1!$A:C,3,FALSE),"")</f>
        <v/>
      </c>
      <c r="I288" t="str">
        <f>IF(H288&lt;&gt;"",VLOOKUP($F288,Sheet1!$A:D,4,FALSE),"")</f>
        <v/>
      </c>
      <c r="J288" t="str">
        <f>IF(I288&lt;&gt;"",VLOOKUP($F288,Sheet1!$A:E,5,FALSE),"")</f>
        <v/>
      </c>
      <c r="K288" t="str">
        <f>IF(J288&lt;&gt;"",VLOOKUP($F288,Sheet1!$A:F,6,FALSE),"")</f>
        <v/>
      </c>
    </row>
    <row r="289" spans="1:11" x14ac:dyDescent="0.3">
      <c r="A289">
        <v>287</v>
      </c>
      <c r="B289" t="s">
        <v>386</v>
      </c>
      <c r="C289" t="s">
        <v>387</v>
      </c>
      <c r="D289" t="s">
        <v>258</v>
      </c>
      <c r="E289">
        <f>COUNTIF(B$2:B289,B289)</f>
        <v>1</v>
      </c>
      <c r="F289" t="str">
        <f t="shared" si="4"/>
        <v>pp141</v>
      </c>
      <c r="G289" t="str">
        <f>IF(F289&lt;&gt;"",VLOOKUP(F289,Sheet1!A:B,2,FALSE),"")</f>
        <v>M</v>
      </c>
      <c r="H289">
        <f>IF(G289&lt;&gt;"",VLOOKUP($F289,Sheet1!$A:C,3,FALSE),"")</f>
        <v>73</v>
      </c>
      <c r="I289">
        <f>IF(H289&lt;&gt;"",VLOOKUP($F289,Sheet1!$A:D,4,FALSE),"")</f>
        <v>180</v>
      </c>
      <c r="J289">
        <f>IF(I289&lt;&gt;"",VLOOKUP($F289,Sheet1!$A:E,5,FALSE),"")</f>
        <v>73.8</v>
      </c>
      <c r="K289" t="str">
        <f>IF(J289&lt;&gt;"",VLOOKUP($F289,Sheet1!$A:F,6,FALSE),"")</f>
        <v>PD</v>
      </c>
    </row>
    <row r="290" spans="1:11" x14ac:dyDescent="0.3">
      <c r="A290">
        <v>288</v>
      </c>
      <c r="B290" t="s">
        <v>386</v>
      </c>
      <c r="C290" t="s">
        <v>388</v>
      </c>
      <c r="D290" t="s">
        <v>258</v>
      </c>
      <c r="E290">
        <f>COUNTIF(B$2:B290,B290)</f>
        <v>2</v>
      </c>
      <c r="F290" t="str">
        <f t="shared" si="4"/>
        <v/>
      </c>
      <c r="G290" t="str">
        <f>IF(F290&lt;&gt;"",VLOOKUP(F290,Sheet1!A:B,2,FALSE),"")</f>
        <v/>
      </c>
      <c r="H290" t="str">
        <f>IF(G290&lt;&gt;"",VLOOKUP($F290,Sheet1!$A:C,3,FALSE),"")</f>
        <v/>
      </c>
      <c r="I290" t="str">
        <f>IF(H290&lt;&gt;"",VLOOKUP($F290,Sheet1!$A:D,4,FALSE),"")</f>
        <v/>
      </c>
      <c r="J290" t="str">
        <f>IF(I290&lt;&gt;"",VLOOKUP($F290,Sheet1!$A:E,5,FALSE),"")</f>
        <v/>
      </c>
      <c r="K290" t="str">
        <f>IF(J290&lt;&gt;"",VLOOKUP($F290,Sheet1!$A:F,6,FALSE),"")</f>
        <v/>
      </c>
    </row>
    <row r="291" spans="1:11" x14ac:dyDescent="0.3">
      <c r="A291">
        <v>289</v>
      </c>
      <c r="B291" t="s">
        <v>386</v>
      </c>
      <c r="C291" t="s">
        <v>389</v>
      </c>
      <c r="D291" t="s">
        <v>258</v>
      </c>
      <c r="E291">
        <f>COUNTIF(B$2:B291,B291)</f>
        <v>3</v>
      </c>
      <c r="F291" t="str">
        <f t="shared" si="4"/>
        <v/>
      </c>
      <c r="G291" t="str">
        <f>IF(F291&lt;&gt;"",VLOOKUP(F291,Sheet1!A:B,2,FALSE),"")</f>
        <v/>
      </c>
      <c r="H291" t="str">
        <f>IF(G291&lt;&gt;"",VLOOKUP($F291,Sheet1!$A:C,3,FALSE),"")</f>
        <v/>
      </c>
      <c r="I291" t="str">
        <f>IF(H291&lt;&gt;"",VLOOKUP($F291,Sheet1!$A:D,4,FALSE),"")</f>
        <v/>
      </c>
      <c r="J291" t="str">
        <f>IF(I291&lt;&gt;"",VLOOKUP($F291,Sheet1!$A:E,5,FALSE),"")</f>
        <v/>
      </c>
      <c r="K291" t="str">
        <f>IF(J291&lt;&gt;"",VLOOKUP($F291,Sheet1!$A:F,6,FALSE),"")</f>
        <v/>
      </c>
    </row>
    <row r="292" spans="1:11" x14ac:dyDescent="0.3">
      <c r="A292">
        <v>290</v>
      </c>
      <c r="B292" t="s">
        <v>390</v>
      </c>
      <c r="C292" t="s">
        <v>391</v>
      </c>
      <c r="D292" t="s">
        <v>258</v>
      </c>
      <c r="E292">
        <f>COUNTIF(B$2:B292,B292)</f>
        <v>1</v>
      </c>
      <c r="F292" t="str">
        <f t="shared" si="4"/>
        <v>pp064</v>
      </c>
      <c r="G292" t="str">
        <f>IF(F292&lt;&gt;"",VLOOKUP(F292,Sheet1!A:B,2,FALSE),"")</f>
        <v>M</v>
      </c>
      <c r="H292">
        <f>IF(G292&lt;&gt;"",VLOOKUP($F292,Sheet1!$A:C,3,FALSE),"")</f>
        <v>22</v>
      </c>
      <c r="I292">
        <f>IF(H292&lt;&gt;"",VLOOKUP($F292,Sheet1!$A:D,4,FALSE),"")</f>
        <v>198</v>
      </c>
      <c r="J292">
        <f>IF(I292&lt;&gt;"",VLOOKUP($F292,Sheet1!$A:E,5,FALSE),"")</f>
        <v>75.7</v>
      </c>
      <c r="K292" t="str">
        <f>IF(J292&lt;&gt;"",VLOOKUP($F292,Sheet1!$A:F,6,FALSE),"")</f>
        <v>YA</v>
      </c>
    </row>
    <row r="293" spans="1:11" x14ac:dyDescent="0.3">
      <c r="A293">
        <v>291</v>
      </c>
      <c r="B293" t="s">
        <v>390</v>
      </c>
      <c r="C293" t="s">
        <v>392</v>
      </c>
      <c r="D293" t="s">
        <v>258</v>
      </c>
      <c r="E293">
        <f>COUNTIF(B$2:B293,B293)</f>
        <v>2</v>
      </c>
      <c r="F293" t="str">
        <f t="shared" si="4"/>
        <v/>
      </c>
      <c r="G293" t="str">
        <f>IF(F293&lt;&gt;"",VLOOKUP(F293,Sheet1!A:B,2,FALSE),"")</f>
        <v/>
      </c>
      <c r="H293" t="str">
        <f>IF(G293&lt;&gt;"",VLOOKUP($F293,Sheet1!$A:C,3,FALSE),"")</f>
        <v/>
      </c>
      <c r="I293" t="str">
        <f>IF(H293&lt;&gt;"",VLOOKUP($F293,Sheet1!$A:D,4,FALSE),"")</f>
        <v/>
      </c>
      <c r="J293" t="str">
        <f>IF(I293&lt;&gt;"",VLOOKUP($F293,Sheet1!$A:E,5,FALSE),"")</f>
        <v/>
      </c>
      <c r="K293" t="str">
        <f>IF(J293&lt;&gt;"",VLOOKUP($F293,Sheet1!$A:F,6,FALSE),"")</f>
        <v/>
      </c>
    </row>
    <row r="294" spans="1:11" x14ac:dyDescent="0.3">
      <c r="A294">
        <v>292</v>
      </c>
      <c r="B294" t="s">
        <v>390</v>
      </c>
      <c r="C294" t="s">
        <v>393</v>
      </c>
      <c r="D294" t="s">
        <v>258</v>
      </c>
      <c r="E294">
        <f>COUNTIF(B$2:B294,B294)</f>
        <v>3</v>
      </c>
      <c r="F294" t="str">
        <f t="shared" si="4"/>
        <v/>
      </c>
      <c r="G294" t="str">
        <f>IF(F294&lt;&gt;"",VLOOKUP(F294,Sheet1!A:B,2,FALSE),"")</f>
        <v/>
      </c>
      <c r="H294" t="str">
        <f>IF(G294&lt;&gt;"",VLOOKUP($F294,Sheet1!$A:C,3,FALSE),"")</f>
        <v/>
      </c>
      <c r="I294" t="str">
        <f>IF(H294&lt;&gt;"",VLOOKUP($F294,Sheet1!$A:D,4,FALSE),"")</f>
        <v/>
      </c>
      <c r="J294" t="str">
        <f>IF(I294&lt;&gt;"",VLOOKUP($F294,Sheet1!$A:E,5,FALSE),"")</f>
        <v/>
      </c>
      <c r="K294" t="str">
        <f>IF(J294&lt;&gt;"",VLOOKUP($F294,Sheet1!$A:F,6,FALSE),"")</f>
        <v/>
      </c>
    </row>
    <row r="295" spans="1:11" x14ac:dyDescent="0.3">
      <c r="A295">
        <v>293</v>
      </c>
      <c r="B295" t="s">
        <v>394</v>
      </c>
      <c r="C295" t="s">
        <v>395</v>
      </c>
      <c r="D295" t="s">
        <v>258</v>
      </c>
      <c r="E295">
        <f>COUNTIF(B$2:B295,B295)</f>
        <v>1</v>
      </c>
      <c r="F295" t="str">
        <f t="shared" si="4"/>
        <v>pp056</v>
      </c>
      <c r="G295" t="str">
        <f>IF(F295&lt;&gt;"",VLOOKUP(F295,Sheet1!A:B,2,FALSE),"")</f>
        <v>M</v>
      </c>
      <c r="H295">
        <f>IF(G295&lt;&gt;"",VLOOKUP($F295,Sheet1!$A:C,3,FALSE),"")</f>
        <v>27</v>
      </c>
      <c r="I295">
        <f>IF(H295&lt;&gt;"",VLOOKUP($F295,Sheet1!$A:D,4,FALSE),"")</f>
        <v>184</v>
      </c>
      <c r="J295">
        <f>IF(I295&lt;&gt;"",VLOOKUP($F295,Sheet1!$A:E,5,FALSE),"")</f>
        <v>80.2</v>
      </c>
      <c r="K295" t="str">
        <f>IF(J295&lt;&gt;"",VLOOKUP($F295,Sheet1!$A:F,6,FALSE),"")</f>
        <v>YA</v>
      </c>
    </row>
    <row r="296" spans="1:11" x14ac:dyDescent="0.3">
      <c r="A296">
        <v>294</v>
      </c>
      <c r="B296" t="s">
        <v>394</v>
      </c>
      <c r="C296" t="s">
        <v>396</v>
      </c>
      <c r="D296" t="s">
        <v>258</v>
      </c>
      <c r="E296">
        <f>COUNTIF(B$2:B296,B296)</f>
        <v>2</v>
      </c>
      <c r="F296" t="str">
        <f t="shared" si="4"/>
        <v/>
      </c>
      <c r="G296" t="str">
        <f>IF(F296&lt;&gt;"",VLOOKUP(F296,Sheet1!A:B,2,FALSE),"")</f>
        <v/>
      </c>
      <c r="H296" t="str">
        <f>IF(G296&lt;&gt;"",VLOOKUP($F296,Sheet1!$A:C,3,FALSE),"")</f>
        <v/>
      </c>
      <c r="I296" t="str">
        <f>IF(H296&lt;&gt;"",VLOOKUP($F296,Sheet1!$A:D,4,FALSE),"")</f>
        <v/>
      </c>
      <c r="J296" t="str">
        <f>IF(I296&lt;&gt;"",VLOOKUP($F296,Sheet1!$A:E,5,FALSE),"")</f>
        <v/>
      </c>
      <c r="K296" t="str">
        <f>IF(J296&lt;&gt;"",VLOOKUP($F296,Sheet1!$A:F,6,FALSE),"")</f>
        <v/>
      </c>
    </row>
    <row r="297" spans="1:11" x14ac:dyDescent="0.3">
      <c r="A297">
        <v>295</v>
      </c>
      <c r="B297" t="s">
        <v>394</v>
      </c>
      <c r="C297" t="s">
        <v>397</v>
      </c>
      <c r="D297" t="s">
        <v>258</v>
      </c>
      <c r="E297">
        <f>COUNTIF(B$2:B297,B297)</f>
        <v>3</v>
      </c>
      <c r="F297" t="str">
        <f t="shared" si="4"/>
        <v/>
      </c>
      <c r="G297" t="str">
        <f>IF(F297&lt;&gt;"",VLOOKUP(F297,Sheet1!A:B,2,FALSE),"")</f>
        <v/>
      </c>
      <c r="H297" t="str">
        <f>IF(G297&lt;&gt;"",VLOOKUP($F297,Sheet1!$A:C,3,FALSE),"")</f>
        <v/>
      </c>
      <c r="I297" t="str">
        <f>IF(H297&lt;&gt;"",VLOOKUP($F297,Sheet1!$A:D,4,FALSE),"")</f>
        <v/>
      </c>
      <c r="J297" t="str">
        <f>IF(I297&lt;&gt;"",VLOOKUP($F297,Sheet1!$A:E,5,FALSE),"")</f>
        <v/>
      </c>
      <c r="K297" t="str">
        <f>IF(J297&lt;&gt;"",VLOOKUP($F297,Sheet1!$A:F,6,FALSE),"")</f>
        <v/>
      </c>
    </row>
    <row r="298" spans="1:11" x14ac:dyDescent="0.3">
      <c r="A298">
        <v>296</v>
      </c>
      <c r="B298" t="s">
        <v>398</v>
      </c>
      <c r="C298" t="s">
        <v>399</v>
      </c>
      <c r="D298" t="s">
        <v>258</v>
      </c>
      <c r="E298">
        <f>COUNTIF(B$2:B298,B298)</f>
        <v>1</v>
      </c>
      <c r="F298" t="str">
        <f t="shared" si="4"/>
        <v>pp030</v>
      </c>
      <c r="G298" t="str">
        <f>IF(F298&lt;&gt;"",VLOOKUP(F298,Sheet1!A:B,2,FALSE),"")</f>
        <v>M</v>
      </c>
      <c r="H298">
        <f>IF(G298&lt;&gt;"",VLOOKUP($F298,Sheet1!$A:C,3,FALSE),"")</f>
        <v>23</v>
      </c>
      <c r="I298">
        <f>IF(H298&lt;&gt;"",VLOOKUP($F298,Sheet1!$A:D,4,FALSE),"")</f>
        <v>187</v>
      </c>
      <c r="J298">
        <f>IF(I298&lt;&gt;"",VLOOKUP($F298,Sheet1!$A:E,5,FALSE),"")</f>
        <v>74.900000000000006</v>
      </c>
      <c r="K298" t="str">
        <f>IF(J298&lt;&gt;"",VLOOKUP($F298,Sheet1!$A:F,6,FALSE),"")</f>
        <v>YA</v>
      </c>
    </row>
    <row r="299" spans="1:11" x14ac:dyDescent="0.3">
      <c r="A299">
        <v>297</v>
      </c>
      <c r="B299" t="s">
        <v>398</v>
      </c>
      <c r="C299" t="s">
        <v>400</v>
      </c>
      <c r="D299" t="s">
        <v>258</v>
      </c>
      <c r="E299">
        <f>COUNTIF(B$2:B299,B299)</f>
        <v>2</v>
      </c>
      <c r="F299" t="str">
        <f t="shared" si="4"/>
        <v/>
      </c>
      <c r="G299" t="str">
        <f>IF(F299&lt;&gt;"",VLOOKUP(F299,Sheet1!A:B,2,FALSE),"")</f>
        <v/>
      </c>
      <c r="H299" t="str">
        <f>IF(G299&lt;&gt;"",VLOOKUP($F299,Sheet1!$A:C,3,FALSE),"")</f>
        <v/>
      </c>
      <c r="I299" t="str">
        <f>IF(H299&lt;&gt;"",VLOOKUP($F299,Sheet1!$A:D,4,FALSE),"")</f>
        <v/>
      </c>
      <c r="J299" t="str">
        <f>IF(I299&lt;&gt;"",VLOOKUP($F299,Sheet1!$A:E,5,FALSE),"")</f>
        <v/>
      </c>
      <c r="K299" t="str">
        <f>IF(J299&lt;&gt;"",VLOOKUP($F299,Sheet1!$A:F,6,FALSE),"")</f>
        <v/>
      </c>
    </row>
    <row r="300" spans="1:11" x14ac:dyDescent="0.3">
      <c r="A300">
        <v>298</v>
      </c>
      <c r="B300" t="s">
        <v>401</v>
      </c>
      <c r="C300" t="s">
        <v>402</v>
      </c>
      <c r="D300" t="s">
        <v>258</v>
      </c>
      <c r="E300">
        <f>COUNTIF(B$2:B300,B300)</f>
        <v>1</v>
      </c>
      <c r="F300" t="str">
        <f t="shared" si="4"/>
        <v>pp018</v>
      </c>
      <c r="G300" t="str">
        <f>IF(F300&lt;&gt;"",VLOOKUP(F300,Sheet1!A:B,2,FALSE),"")</f>
        <v>M</v>
      </c>
      <c r="H300">
        <f>IF(G300&lt;&gt;"",VLOOKUP($F300,Sheet1!$A:C,3,FALSE),"")</f>
        <v>25</v>
      </c>
      <c r="I300">
        <f>IF(H300&lt;&gt;"",VLOOKUP($F300,Sheet1!$A:D,4,FALSE),"")</f>
        <v>190</v>
      </c>
      <c r="J300">
        <f>IF(I300&lt;&gt;"",VLOOKUP($F300,Sheet1!$A:E,5,FALSE),"")</f>
        <v>84.2</v>
      </c>
      <c r="K300" t="str">
        <f>IF(J300&lt;&gt;"",VLOOKUP($F300,Sheet1!$A:F,6,FALSE),"")</f>
        <v>YA</v>
      </c>
    </row>
    <row r="301" spans="1:11" x14ac:dyDescent="0.3">
      <c r="A301">
        <v>299</v>
      </c>
      <c r="B301" t="s">
        <v>401</v>
      </c>
      <c r="C301" t="s">
        <v>403</v>
      </c>
      <c r="D301" t="s">
        <v>258</v>
      </c>
      <c r="E301">
        <f>COUNTIF(B$2:B301,B301)</f>
        <v>2</v>
      </c>
      <c r="F301" t="str">
        <f t="shared" si="4"/>
        <v/>
      </c>
      <c r="G301" t="str">
        <f>IF(F301&lt;&gt;"",VLOOKUP(F301,Sheet1!A:B,2,FALSE),"")</f>
        <v/>
      </c>
      <c r="H301" t="str">
        <f>IF(G301&lt;&gt;"",VLOOKUP($F301,Sheet1!$A:C,3,FALSE),"")</f>
        <v/>
      </c>
      <c r="I301" t="str">
        <f>IF(H301&lt;&gt;"",VLOOKUP($F301,Sheet1!$A:D,4,FALSE),"")</f>
        <v/>
      </c>
      <c r="J301" t="str">
        <f>IF(I301&lt;&gt;"",VLOOKUP($F301,Sheet1!$A:E,5,FALSE),"")</f>
        <v/>
      </c>
      <c r="K301" t="str">
        <f>IF(J301&lt;&gt;"",VLOOKUP($F301,Sheet1!$A:F,6,FALSE),"")</f>
        <v/>
      </c>
    </row>
    <row r="302" spans="1:11" x14ac:dyDescent="0.3">
      <c r="A302">
        <v>300</v>
      </c>
      <c r="B302" t="s">
        <v>401</v>
      </c>
      <c r="C302" t="s">
        <v>404</v>
      </c>
      <c r="D302" t="s">
        <v>258</v>
      </c>
      <c r="E302">
        <f>COUNTIF(B$2:B302,B302)</f>
        <v>3</v>
      </c>
      <c r="F302" t="str">
        <f t="shared" si="4"/>
        <v/>
      </c>
      <c r="G302" t="str">
        <f>IF(F302&lt;&gt;"",VLOOKUP(F302,Sheet1!A:B,2,FALSE),"")</f>
        <v/>
      </c>
      <c r="H302" t="str">
        <f>IF(G302&lt;&gt;"",VLOOKUP($F302,Sheet1!$A:C,3,FALSE),"")</f>
        <v/>
      </c>
      <c r="I302" t="str">
        <f>IF(H302&lt;&gt;"",VLOOKUP($F302,Sheet1!$A:D,4,FALSE),"")</f>
        <v/>
      </c>
      <c r="J302" t="str">
        <f>IF(I302&lt;&gt;"",VLOOKUP($F302,Sheet1!$A:E,5,FALSE),"")</f>
        <v/>
      </c>
      <c r="K302" t="str">
        <f>IF(J302&lt;&gt;"",VLOOKUP($F302,Sheet1!$A:F,6,FALSE),"")</f>
        <v/>
      </c>
    </row>
    <row r="303" spans="1:11" x14ac:dyDescent="0.3">
      <c r="A303">
        <v>301</v>
      </c>
      <c r="B303" t="s">
        <v>405</v>
      </c>
      <c r="C303" t="s">
        <v>406</v>
      </c>
      <c r="D303" t="s">
        <v>258</v>
      </c>
      <c r="E303">
        <f>COUNTIF(B$2:B303,B303)</f>
        <v>1</v>
      </c>
      <c r="F303" t="str">
        <f t="shared" si="4"/>
        <v>pp163</v>
      </c>
      <c r="G303" t="str">
        <f>IF(F303&lt;&gt;"",VLOOKUP(F303,Sheet1!A:B,2,FALSE),"")</f>
        <v>M</v>
      </c>
      <c r="H303">
        <f>IF(G303&lt;&gt;"",VLOOKUP($F303,Sheet1!$A:C,3,FALSE),"")</f>
        <v>49</v>
      </c>
      <c r="I303">
        <f>IF(H303&lt;&gt;"",VLOOKUP($F303,Sheet1!$A:D,4,FALSE),"")</f>
        <v>197</v>
      </c>
      <c r="J303">
        <f>IF(I303&lt;&gt;"",VLOOKUP($F303,Sheet1!$A:E,5,FALSE),"")</f>
        <v>113</v>
      </c>
      <c r="K303" t="str">
        <f>IF(J303&lt;&gt;"",VLOOKUP($F303,Sheet1!$A:F,6,FALSE),"")</f>
        <v>YA</v>
      </c>
    </row>
    <row r="304" spans="1:11" x14ac:dyDescent="0.3">
      <c r="A304">
        <v>302</v>
      </c>
      <c r="B304" t="s">
        <v>405</v>
      </c>
      <c r="C304" t="s">
        <v>407</v>
      </c>
      <c r="D304" t="s">
        <v>258</v>
      </c>
      <c r="E304">
        <f>COUNTIF(B$2:B304,B304)</f>
        <v>2</v>
      </c>
      <c r="F304" t="str">
        <f t="shared" si="4"/>
        <v/>
      </c>
      <c r="G304" t="str">
        <f>IF(F304&lt;&gt;"",VLOOKUP(F304,Sheet1!A:B,2,FALSE),"")</f>
        <v/>
      </c>
      <c r="H304" t="str">
        <f>IF(G304&lt;&gt;"",VLOOKUP($F304,Sheet1!$A:C,3,FALSE),"")</f>
        <v/>
      </c>
      <c r="I304" t="str">
        <f>IF(H304&lt;&gt;"",VLOOKUP($F304,Sheet1!$A:D,4,FALSE),"")</f>
        <v/>
      </c>
      <c r="J304" t="str">
        <f>IF(I304&lt;&gt;"",VLOOKUP($F304,Sheet1!$A:E,5,FALSE),"")</f>
        <v/>
      </c>
      <c r="K304" t="str">
        <f>IF(J304&lt;&gt;"",VLOOKUP($F304,Sheet1!$A:F,6,FALSE),"")</f>
        <v/>
      </c>
    </row>
    <row r="305" spans="1:11" x14ac:dyDescent="0.3">
      <c r="A305">
        <v>303</v>
      </c>
      <c r="B305" t="s">
        <v>405</v>
      </c>
      <c r="C305" t="s">
        <v>408</v>
      </c>
      <c r="D305" t="s">
        <v>258</v>
      </c>
      <c r="E305">
        <f>COUNTIF(B$2:B305,B305)</f>
        <v>3</v>
      </c>
      <c r="F305" t="str">
        <f t="shared" si="4"/>
        <v/>
      </c>
      <c r="G305" t="str">
        <f>IF(F305&lt;&gt;"",VLOOKUP(F305,Sheet1!A:B,2,FALSE),"")</f>
        <v/>
      </c>
      <c r="H305" t="str">
        <f>IF(G305&lt;&gt;"",VLOOKUP($F305,Sheet1!$A:C,3,FALSE),"")</f>
        <v/>
      </c>
      <c r="I305" t="str">
        <f>IF(H305&lt;&gt;"",VLOOKUP($F305,Sheet1!$A:D,4,FALSE),"")</f>
        <v/>
      </c>
      <c r="J305" t="str">
        <f>IF(I305&lt;&gt;"",VLOOKUP($F305,Sheet1!$A:E,5,FALSE),"")</f>
        <v/>
      </c>
      <c r="K305" t="str">
        <f>IF(J305&lt;&gt;"",VLOOKUP($F305,Sheet1!$A:F,6,FALSE),"")</f>
        <v/>
      </c>
    </row>
    <row r="306" spans="1:11" x14ac:dyDescent="0.3">
      <c r="A306">
        <v>304</v>
      </c>
      <c r="B306" t="s">
        <v>409</v>
      </c>
      <c r="C306" t="s">
        <v>410</v>
      </c>
      <c r="D306" t="s">
        <v>258</v>
      </c>
      <c r="E306">
        <f>COUNTIF(B$2:B306,B306)</f>
        <v>1</v>
      </c>
      <c r="F306" t="str">
        <f t="shared" si="4"/>
        <v>pp037</v>
      </c>
      <c r="G306" t="str">
        <f>IF(F306&lt;&gt;"",VLOOKUP(F306,Sheet1!A:B,2,FALSE),"")</f>
        <v>M</v>
      </c>
      <c r="H306">
        <f>IF(G306&lt;&gt;"",VLOOKUP($F306,Sheet1!$A:C,3,FALSE),"")</f>
        <v>23</v>
      </c>
      <c r="I306">
        <f>IF(H306&lt;&gt;"",VLOOKUP($F306,Sheet1!$A:D,4,FALSE),"")</f>
        <v>193</v>
      </c>
      <c r="J306">
        <f>IF(I306&lt;&gt;"",VLOOKUP($F306,Sheet1!$A:E,5,FALSE),"")</f>
        <v>79.400000000000006</v>
      </c>
      <c r="K306" t="str">
        <f>IF(J306&lt;&gt;"",VLOOKUP($F306,Sheet1!$A:F,6,FALSE),"")</f>
        <v>YA</v>
      </c>
    </row>
    <row r="307" spans="1:11" x14ac:dyDescent="0.3">
      <c r="A307">
        <v>305</v>
      </c>
      <c r="B307" t="s">
        <v>409</v>
      </c>
      <c r="C307" t="s">
        <v>411</v>
      </c>
      <c r="D307" t="s">
        <v>258</v>
      </c>
      <c r="E307">
        <f>COUNTIF(B$2:B307,B307)</f>
        <v>2</v>
      </c>
      <c r="F307" t="str">
        <f t="shared" si="4"/>
        <v/>
      </c>
      <c r="G307" t="str">
        <f>IF(F307&lt;&gt;"",VLOOKUP(F307,Sheet1!A:B,2,FALSE),"")</f>
        <v/>
      </c>
      <c r="H307" t="str">
        <f>IF(G307&lt;&gt;"",VLOOKUP($F307,Sheet1!$A:C,3,FALSE),"")</f>
        <v/>
      </c>
      <c r="I307" t="str">
        <f>IF(H307&lt;&gt;"",VLOOKUP($F307,Sheet1!$A:D,4,FALSE),"")</f>
        <v/>
      </c>
      <c r="J307" t="str">
        <f>IF(I307&lt;&gt;"",VLOOKUP($F307,Sheet1!$A:E,5,FALSE),"")</f>
        <v/>
      </c>
      <c r="K307" t="str">
        <f>IF(J307&lt;&gt;"",VLOOKUP($F307,Sheet1!$A:F,6,FALSE),"")</f>
        <v/>
      </c>
    </row>
    <row r="308" spans="1:11" x14ac:dyDescent="0.3">
      <c r="A308">
        <v>306</v>
      </c>
      <c r="B308" t="s">
        <v>409</v>
      </c>
      <c r="C308" t="s">
        <v>412</v>
      </c>
      <c r="D308" t="s">
        <v>258</v>
      </c>
      <c r="E308">
        <f>COUNTIF(B$2:B308,B308)</f>
        <v>3</v>
      </c>
      <c r="F308" t="str">
        <f t="shared" si="4"/>
        <v/>
      </c>
      <c r="G308" t="str">
        <f>IF(F308&lt;&gt;"",VLOOKUP(F308,Sheet1!A:B,2,FALSE),"")</f>
        <v/>
      </c>
      <c r="H308" t="str">
        <f>IF(G308&lt;&gt;"",VLOOKUP($F308,Sheet1!$A:C,3,FALSE),"")</f>
        <v/>
      </c>
      <c r="I308" t="str">
        <f>IF(H308&lt;&gt;"",VLOOKUP($F308,Sheet1!$A:D,4,FALSE),"")</f>
        <v/>
      </c>
      <c r="J308" t="str">
        <f>IF(I308&lt;&gt;"",VLOOKUP($F308,Sheet1!$A:E,5,FALSE),"")</f>
        <v/>
      </c>
      <c r="K308" t="str">
        <f>IF(J308&lt;&gt;"",VLOOKUP($F308,Sheet1!$A:F,6,FALSE),"")</f>
        <v/>
      </c>
    </row>
    <row r="309" spans="1:11" x14ac:dyDescent="0.3">
      <c r="A309">
        <v>307</v>
      </c>
      <c r="B309" t="s">
        <v>413</v>
      </c>
      <c r="C309" t="s">
        <v>414</v>
      </c>
      <c r="D309" t="s">
        <v>258</v>
      </c>
      <c r="E309">
        <f>COUNTIF(B$2:B309,B309)</f>
        <v>1</v>
      </c>
      <c r="F309" t="str">
        <f t="shared" si="4"/>
        <v>pp005</v>
      </c>
      <c r="G309" t="str">
        <f>IF(F309&lt;&gt;"",VLOOKUP(F309,Sheet1!A:B,2,FALSE),"")</f>
        <v>M</v>
      </c>
      <c r="H309">
        <f>IF(G309&lt;&gt;"",VLOOKUP($F309,Sheet1!$A:C,3,FALSE),"")</f>
        <v>26</v>
      </c>
      <c r="I309">
        <f>IF(H309&lt;&gt;"",VLOOKUP($F309,Sheet1!$A:D,4,FALSE),"")</f>
        <v>174</v>
      </c>
      <c r="J309">
        <f>IF(I309&lt;&gt;"",VLOOKUP($F309,Sheet1!$A:E,5,FALSE),"")</f>
        <v>66.8</v>
      </c>
      <c r="K309" t="str">
        <f>IF(J309&lt;&gt;"",VLOOKUP($F309,Sheet1!$A:F,6,FALSE),"")</f>
        <v>YA</v>
      </c>
    </row>
    <row r="310" spans="1:11" x14ac:dyDescent="0.3">
      <c r="A310">
        <v>308</v>
      </c>
      <c r="B310" t="s">
        <v>413</v>
      </c>
      <c r="C310" t="s">
        <v>415</v>
      </c>
      <c r="D310" t="s">
        <v>258</v>
      </c>
      <c r="E310">
        <f>COUNTIF(B$2:B310,B310)</f>
        <v>2</v>
      </c>
      <c r="F310" t="str">
        <f t="shared" si="4"/>
        <v/>
      </c>
      <c r="G310" t="str">
        <f>IF(F310&lt;&gt;"",VLOOKUP(F310,Sheet1!A:B,2,FALSE),"")</f>
        <v/>
      </c>
      <c r="H310" t="str">
        <f>IF(G310&lt;&gt;"",VLOOKUP($F310,Sheet1!$A:C,3,FALSE),"")</f>
        <v/>
      </c>
      <c r="I310" t="str">
        <f>IF(H310&lt;&gt;"",VLOOKUP($F310,Sheet1!$A:D,4,FALSE),"")</f>
        <v/>
      </c>
      <c r="J310" t="str">
        <f>IF(I310&lt;&gt;"",VLOOKUP($F310,Sheet1!$A:E,5,FALSE),"")</f>
        <v/>
      </c>
      <c r="K310" t="str">
        <f>IF(J310&lt;&gt;"",VLOOKUP($F310,Sheet1!$A:F,6,FALSE),"")</f>
        <v/>
      </c>
    </row>
    <row r="311" spans="1:11" x14ac:dyDescent="0.3">
      <c r="A311">
        <v>309</v>
      </c>
      <c r="B311" t="s">
        <v>413</v>
      </c>
      <c r="C311" t="s">
        <v>416</v>
      </c>
      <c r="D311" t="s">
        <v>258</v>
      </c>
      <c r="E311">
        <f>COUNTIF(B$2:B311,B311)</f>
        <v>3</v>
      </c>
      <c r="F311" t="str">
        <f t="shared" si="4"/>
        <v/>
      </c>
      <c r="G311" t="str">
        <f>IF(F311&lt;&gt;"",VLOOKUP(F311,Sheet1!A:B,2,FALSE),"")</f>
        <v/>
      </c>
      <c r="H311" t="str">
        <f>IF(G311&lt;&gt;"",VLOOKUP($F311,Sheet1!$A:C,3,FALSE),"")</f>
        <v/>
      </c>
      <c r="I311" t="str">
        <f>IF(H311&lt;&gt;"",VLOOKUP($F311,Sheet1!$A:D,4,FALSE),"")</f>
        <v/>
      </c>
      <c r="J311" t="str">
        <f>IF(I311&lt;&gt;"",VLOOKUP($F311,Sheet1!$A:E,5,FALSE),"")</f>
        <v/>
      </c>
      <c r="K311" t="str">
        <f>IF(J311&lt;&gt;"",VLOOKUP($F311,Sheet1!$A:F,6,FALSE),"")</f>
        <v/>
      </c>
    </row>
    <row r="312" spans="1:11" x14ac:dyDescent="0.3">
      <c r="A312">
        <v>310</v>
      </c>
      <c r="B312" t="s">
        <v>417</v>
      </c>
      <c r="C312" t="s">
        <v>418</v>
      </c>
      <c r="D312" t="s">
        <v>258</v>
      </c>
      <c r="E312">
        <f>COUNTIF(B$2:B312,B312)</f>
        <v>1</v>
      </c>
      <c r="F312" t="str">
        <f t="shared" si="4"/>
        <v>pp087</v>
      </c>
      <c r="G312" t="str">
        <f>IF(F312&lt;&gt;"",VLOOKUP(F312,Sheet1!A:B,2,FALSE),"")</f>
        <v>M</v>
      </c>
      <c r="H312">
        <f>IF(G312&lt;&gt;"",VLOOKUP($F312,Sheet1!$A:C,3,FALSE),"")</f>
        <v>80</v>
      </c>
      <c r="I312">
        <f>IF(H312&lt;&gt;"",VLOOKUP($F312,Sheet1!$A:D,4,FALSE),"")</f>
        <v>170</v>
      </c>
      <c r="J312">
        <f>IF(I312&lt;&gt;"",VLOOKUP($F312,Sheet1!$A:E,5,FALSE),"")</f>
        <v>70.2</v>
      </c>
      <c r="K312" t="str">
        <f>IF(J312&lt;&gt;"",VLOOKUP($F312,Sheet1!$A:F,6,FALSE),"")</f>
        <v>cLBP</v>
      </c>
    </row>
    <row r="313" spans="1:11" x14ac:dyDescent="0.3">
      <c r="A313">
        <v>311</v>
      </c>
      <c r="B313" t="s">
        <v>417</v>
      </c>
      <c r="C313" t="s">
        <v>419</v>
      </c>
      <c r="D313" t="s">
        <v>258</v>
      </c>
      <c r="E313">
        <f>COUNTIF(B$2:B313,B313)</f>
        <v>2</v>
      </c>
      <c r="F313" t="str">
        <f t="shared" si="4"/>
        <v/>
      </c>
      <c r="G313" t="str">
        <f>IF(F313&lt;&gt;"",VLOOKUP(F313,Sheet1!A:B,2,FALSE),"")</f>
        <v/>
      </c>
      <c r="H313" t="str">
        <f>IF(G313&lt;&gt;"",VLOOKUP($F313,Sheet1!$A:C,3,FALSE),"")</f>
        <v/>
      </c>
      <c r="I313" t="str">
        <f>IF(H313&lt;&gt;"",VLOOKUP($F313,Sheet1!$A:D,4,FALSE),"")</f>
        <v/>
      </c>
      <c r="J313" t="str">
        <f>IF(I313&lt;&gt;"",VLOOKUP($F313,Sheet1!$A:E,5,FALSE),"")</f>
        <v/>
      </c>
      <c r="K313" t="str">
        <f>IF(J313&lt;&gt;"",VLOOKUP($F313,Sheet1!$A:F,6,FALSE),"")</f>
        <v/>
      </c>
    </row>
    <row r="314" spans="1:11" x14ac:dyDescent="0.3">
      <c r="A314">
        <v>312</v>
      </c>
      <c r="B314" t="s">
        <v>417</v>
      </c>
      <c r="C314" t="s">
        <v>420</v>
      </c>
      <c r="D314" t="s">
        <v>258</v>
      </c>
      <c r="E314">
        <f>COUNTIF(B$2:B314,B314)</f>
        <v>3</v>
      </c>
      <c r="F314" t="str">
        <f t="shared" si="4"/>
        <v/>
      </c>
      <c r="G314" t="str">
        <f>IF(F314&lt;&gt;"",VLOOKUP(F314,Sheet1!A:B,2,FALSE),"")</f>
        <v/>
      </c>
      <c r="H314" t="str">
        <f>IF(G314&lt;&gt;"",VLOOKUP($F314,Sheet1!$A:C,3,FALSE),"")</f>
        <v/>
      </c>
      <c r="I314" t="str">
        <f>IF(H314&lt;&gt;"",VLOOKUP($F314,Sheet1!$A:D,4,FALSE),"")</f>
        <v/>
      </c>
      <c r="J314" t="str">
        <f>IF(I314&lt;&gt;"",VLOOKUP($F314,Sheet1!$A:E,5,FALSE),"")</f>
        <v/>
      </c>
      <c r="K314" t="str">
        <f>IF(J314&lt;&gt;"",VLOOKUP($F314,Sheet1!$A:F,6,FALSE),"")</f>
        <v/>
      </c>
    </row>
    <row r="315" spans="1:11" x14ac:dyDescent="0.3">
      <c r="A315">
        <v>313</v>
      </c>
      <c r="B315" t="s">
        <v>421</v>
      </c>
      <c r="C315" t="s">
        <v>422</v>
      </c>
      <c r="D315" t="s">
        <v>258</v>
      </c>
      <c r="E315">
        <f>COUNTIF(B$2:B315,B315)</f>
        <v>1</v>
      </c>
      <c r="F315" t="str">
        <f t="shared" si="4"/>
        <v>pp170</v>
      </c>
      <c r="G315" t="str">
        <f>IF(F315&lt;&gt;"",VLOOKUP(F315,Sheet1!A:B,2,FALSE),"")</f>
        <v>M</v>
      </c>
      <c r="H315">
        <f>IF(G315&lt;&gt;"",VLOOKUP($F315,Sheet1!$A:C,3,FALSE),"")</f>
        <v>60</v>
      </c>
      <c r="I315">
        <f>IF(H315&lt;&gt;"",VLOOKUP($F315,Sheet1!$A:D,4,FALSE),"")</f>
        <v>185</v>
      </c>
      <c r="J315">
        <f>IF(I315&lt;&gt;"",VLOOKUP($F315,Sheet1!$A:E,5,FALSE),"")</f>
        <v>111.2</v>
      </c>
      <c r="K315" t="str">
        <f>IF(J315&lt;&gt;"",VLOOKUP($F315,Sheet1!$A:F,6,FALSE),"")</f>
        <v>cLBP</v>
      </c>
    </row>
    <row r="316" spans="1:11" x14ac:dyDescent="0.3">
      <c r="A316">
        <v>314</v>
      </c>
      <c r="B316" t="s">
        <v>421</v>
      </c>
      <c r="C316" t="s">
        <v>423</v>
      </c>
      <c r="D316" t="s">
        <v>258</v>
      </c>
      <c r="E316">
        <f>COUNTIF(B$2:B316,B316)</f>
        <v>2</v>
      </c>
      <c r="F316" t="str">
        <f t="shared" si="4"/>
        <v/>
      </c>
      <c r="G316" t="str">
        <f>IF(F316&lt;&gt;"",VLOOKUP(F316,Sheet1!A:B,2,FALSE),"")</f>
        <v/>
      </c>
      <c r="H316" t="str">
        <f>IF(G316&lt;&gt;"",VLOOKUP($F316,Sheet1!$A:C,3,FALSE),"")</f>
        <v/>
      </c>
      <c r="I316" t="str">
        <f>IF(H316&lt;&gt;"",VLOOKUP($F316,Sheet1!$A:D,4,FALSE),"")</f>
        <v/>
      </c>
      <c r="J316" t="str">
        <f>IF(I316&lt;&gt;"",VLOOKUP($F316,Sheet1!$A:E,5,FALSE),"")</f>
        <v/>
      </c>
      <c r="K316" t="str">
        <f>IF(J316&lt;&gt;"",VLOOKUP($F316,Sheet1!$A:F,6,FALSE),"")</f>
        <v/>
      </c>
    </row>
    <row r="317" spans="1:11" x14ac:dyDescent="0.3">
      <c r="A317">
        <v>315</v>
      </c>
      <c r="B317" t="s">
        <v>421</v>
      </c>
      <c r="C317" t="s">
        <v>424</v>
      </c>
      <c r="D317" t="s">
        <v>258</v>
      </c>
      <c r="E317">
        <f>COUNTIF(B$2:B317,B317)</f>
        <v>3</v>
      </c>
      <c r="F317" t="str">
        <f t="shared" si="4"/>
        <v/>
      </c>
      <c r="G317" t="str">
        <f>IF(F317&lt;&gt;"",VLOOKUP(F317,Sheet1!A:B,2,FALSE),"")</f>
        <v/>
      </c>
      <c r="H317" t="str">
        <f>IF(G317&lt;&gt;"",VLOOKUP($F317,Sheet1!$A:C,3,FALSE),"")</f>
        <v/>
      </c>
      <c r="I317" t="str">
        <f>IF(H317&lt;&gt;"",VLOOKUP($F317,Sheet1!$A:D,4,FALSE),"")</f>
        <v/>
      </c>
      <c r="J317" t="str">
        <f>IF(I317&lt;&gt;"",VLOOKUP($F317,Sheet1!$A:E,5,FALSE),"")</f>
        <v/>
      </c>
      <c r="K317" t="str">
        <f>IF(J317&lt;&gt;"",VLOOKUP($F317,Sheet1!$A:F,6,FALSE),"")</f>
        <v/>
      </c>
    </row>
    <row r="318" spans="1:11" x14ac:dyDescent="0.3">
      <c r="A318">
        <v>316</v>
      </c>
      <c r="B318" t="s">
        <v>425</v>
      </c>
      <c r="C318" t="s">
        <v>426</v>
      </c>
      <c r="D318" t="s">
        <v>258</v>
      </c>
      <c r="E318">
        <f>COUNTIF(B$2:B318,B318)</f>
        <v>1</v>
      </c>
      <c r="F318" t="str">
        <f t="shared" si="4"/>
        <v>pp068</v>
      </c>
      <c r="G318" t="str">
        <f>IF(F318&lt;&gt;"",VLOOKUP(F318,Sheet1!A:B,2,FALSE),"")</f>
        <v>M</v>
      </c>
      <c r="H318">
        <f>IF(G318&lt;&gt;"",VLOOKUP($F318,Sheet1!$A:C,3,FALSE),"")</f>
        <v>57</v>
      </c>
      <c r="I318">
        <f>IF(H318&lt;&gt;"",VLOOKUP($F318,Sheet1!$A:D,4,FALSE),"")</f>
        <v>189</v>
      </c>
      <c r="J318">
        <f>IF(I318&lt;&gt;"",VLOOKUP($F318,Sheet1!$A:E,5,FALSE),"")</f>
        <v>106.2</v>
      </c>
      <c r="K318" t="str">
        <f>IF(J318&lt;&gt;"",VLOOKUP($F318,Sheet1!$A:F,6,FALSE),"")</f>
        <v>other</v>
      </c>
    </row>
    <row r="319" spans="1:11" x14ac:dyDescent="0.3">
      <c r="A319">
        <v>317</v>
      </c>
      <c r="B319" t="s">
        <v>427</v>
      </c>
      <c r="C319" t="s">
        <v>428</v>
      </c>
      <c r="D319" t="s">
        <v>258</v>
      </c>
      <c r="E319">
        <f>COUNTIF(B$2:B319,B319)</f>
        <v>1</v>
      </c>
      <c r="F319" t="str">
        <f t="shared" si="4"/>
        <v>pp007</v>
      </c>
      <c r="G319" t="str">
        <f>IF(F319&lt;&gt;"",VLOOKUP(F319,Sheet1!A:B,2,FALSE),"")</f>
        <v>M</v>
      </c>
      <c r="H319">
        <f>IF(G319&lt;&gt;"",VLOOKUP($F319,Sheet1!$A:C,3,FALSE),"")</f>
        <v>76</v>
      </c>
      <c r="I319">
        <f>IF(H319&lt;&gt;"",VLOOKUP($F319,Sheet1!$A:D,4,FALSE),"")</f>
        <v>170</v>
      </c>
      <c r="J319">
        <f>IF(I319&lt;&gt;"",VLOOKUP($F319,Sheet1!$A:E,5,FALSE),"")</f>
        <v>62.6</v>
      </c>
      <c r="K319" t="str">
        <f>IF(J319&lt;&gt;"",VLOOKUP($F319,Sheet1!$A:F,6,FALSE),"")</f>
        <v>other</v>
      </c>
    </row>
    <row r="320" spans="1:11" x14ac:dyDescent="0.3">
      <c r="A320">
        <v>318</v>
      </c>
      <c r="B320" t="s">
        <v>427</v>
      </c>
      <c r="C320" t="s">
        <v>429</v>
      </c>
      <c r="D320" t="s">
        <v>258</v>
      </c>
      <c r="E320">
        <f>COUNTIF(B$2:B320,B320)</f>
        <v>2</v>
      </c>
      <c r="F320" t="str">
        <f t="shared" si="4"/>
        <v/>
      </c>
      <c r="G320" t="str">
        <f>IF(F320&lt;&gt;"",VLOOKUP(F320,Sheet1!A:B,2,FALSE),"")</f>
        <v/>
      </c>
      <c r="H320" t="str">
        <f>IF(G320&lt;&gt;"",VLOOKUP($F320,Sheet1!$A:C,3,FALSE),"")</f>
        <v/>
      </c>
      <c r="I320" t="str">
        <f>IF(H320&lt;&gt;"",VLOOKUP($F320,Sheet1!$A:D,4,FALSE),"")</f>
        <v/>
      </c>
      <c r="J320" t="str">
        <f>IF(I320&lt;&gt;"",VLOOKUP($F320,Sheet1!$A:E,5,FALSE),"")</f>
        <v/>
      </c>
      <c r="K320" t="str">
        <f>IF(J320&lt;&gt;"",VLOOKUP($F320,Sheet1!$A:F,6,FALSE),"")</f>
        <v/>
      </c>
    </row>
    <row r="321" spans="1:11" x14ac:dyDescent="0.3">
      <c r="A321">
        <v>319</v>
      </c>
      <c r="B321" t="s">
        <v>427</v>
      </c>
      <c r="C321" t="s">
        <v>430</v>
      </c>
      <c r="D321" t="s">
        <v>258</v>
      </c>
      <c r="E321">
        <f>COUNTIF(B$2:B321,B321)</f>
        <v>3</v>
      </c>
      <c r="F321" t="str">
        <f t="shared" si="4"/>
        <v/>
      </c>
      <c r="G321" t="str">
        <f>IF(F321&lt;&gt;"",VLOOKUP(F321,Sheet1!A:B,2,FALSE),"")</f>
        <v/>
      </c>
      <c r="H321" t="str">
        <f>IF(G321&lt;&gt;"",VLOOKUP($F321,Sheet1!$A:C,3,FALSE),"")</f>
        <v/>
      </c>
      <c r="I321" t="str">
        <f>IF(H321&lt;&gt;"",VLOOKUP($F321,Sheet1!$A:D,4,FALSE),"")</f>
        <v/>
      </c>
      <c r="J321" t="str">
        <f>IF(I321&lt;&gt;"",VLOOKUP($F321,Sheet1!$A:E,5,FALSE),"")</f>
        <v/>
      </c>
      <c r="K321" t="str">
        <f>IF(J321&lt;&gt;"",VLOOKUP($F321,Sheet1!$A:F,6,FALSE),"")</f>
        <v/>
      </c>
    </row>
    <row r="322" spans="1:11" x14ac:dyDescent="0.3">
      <c r="A322">
        <v>320</v>
      </c>
      <c r="B322" t="s">
        <v>431</v>
      </c>
      <c r="C322" t="s">
        <v>432</v>
      </c>
      <c r="D322" t="s">
        <v>258</v>
      </c>
      <c r="E322">
        <f>COUNTIF(B$2:B322,B322)</f>
        <v>1</v>
      </c>
      <c r="F322" t="str">
        <f t="shared" si="4"/>
        <v>pp019</v>
      </c>
      <c r="G322" t="str">
        <f>IF(F322&lt;&gt;"",VLOOKUP(F322,Sheet1!A:B,2,FALSE),"")</f>
        <v>M</v>
      </c>
      <c r="H322">
        <f>IF(G322&lt;&gt;"",VLOOKUP($F322,Sheet1!$A:C,3,FALSE),"")</f>
        <v>58</v>
      </c>
      <c r="I322">
        <f>IF(H322&lt;&gt;"",VLOOKUP($F322,Sheet1!$A:D,4,FALSE),"")</f>
        <v>179</v>
      </c>
      <c r="J322">
        <f>IF(I322&lt;&gt;"",VLOOKUP($F322,Sheet1!$A:E,5,FALSE),"")</f>
        <v>109.6</v>
      </c>
      <c r="K322" t="str">
        <f>IF(J322&lt;&gt;"",VLOOKUP($F322,Sheet1!$A:F,6,FALSE),"")</f>
        <v>stroke</v>
      </c>
    </row>
    <row r="323" spans="1:11" x14ac:dyDescent="0.3">
      <c r="A323">
        <v>321</v>
      </c>
      <c r="B323" t="s">
        <v>431</v>
      </c>
      <c r="C323" t="s">
        <v>433</v>
      </c>
      <c r="D323" t="s">
        <v>258</v>
      </c>
      <c r="E323">
        <f>COUNTIF(B$2:B323,B323)</f>
        <v>2</v>
      </c>
      <c r="F323" t="str">
        <f t="shared" ref="F323:F386" si="5">IF(E323=1,RIGHT(B323,5),"")</f>
        <v/>
      </c>
      <c r="G323" t="str">
        <f>IF(F323&lt;&gt;"",VLOOKUP(F323,Sheet1!A:B,2,FALSE),"")</f>
        <v/>
      </c>
      <c r="H323" t="str">
        <f>IF(G323&lt;&gt;"",VLOOKUP($F323,Sheet1!$A:C,3,FALSE),"")</f>
        <v/>
      </c>
      <c r="I323" t="str">
        <f>IF(H323&lt;&gt;"",VLOOKUP($F323,Sheet1!$A:D,4,FALSE),"")</f>
        <v/>
      </c>
      <c r="J323" t="str">
        <f>IF(I323&lt;&gt;"",VLOOKUP($F323,Sheet1!$A:E,5,FALSE),"")</f>
        <v/>
      </c>
      <c r="K323" t="str">
        <f>IF(J323&lt;&gt;"",VLOOKUP($F323,Sheet1!$A:F,6,FALSE),"")</f>
        <v/>
      </c>
    </row>
    <row r="324" spans="1:11" x14ac:dyDescent="0.3">
      <c r="A324">
        <v>322</v>
      </c>
      <c r="B324" t="s">
        <v>431</v>
      </c>
      <c r="C324" t="s">
        <v>434</v>
      </c>
      <c r="D324" t="s">
        <v>258</v>
      </c>
      <c r="E324">
        <f>COUNTIF(B$2:B324,B324)</f>
        <v>3</v>
      </c>
      <c r="F324" t="str">
        <f t="shared" si="5"/>
        <v/>
      </c>
      <c r="G324" t="str">
        <f>IF(F324&lt;&gt;"",VLOOKUP(F324,Sheet1!A:B,2,FALSE),"")</f>
        <v/>
      </c>
      <c r="H324" t="str">
        <f>IF(G324&lt;&gt;"",VLOOKUP($F324,Sheet1!$A:C,3,FALSE),"")</f>
        <v/>
      </c>
      <c r="I324" t="str">
        <f>IF(H324&lt;&gt;"",VLOOKUP($F324,Sheet1!$A:D,4,FALSE),"")</f>
        <v/>
      </c>
      <c r="J324" t="str">
        <f>IF(I324&lt;&gt;"",VLOOKUP($F324,Sheet1!$A:E,5,FALSE),"")</f>
        <v/>
      </c>
      <c r="K324" t="str">
        <f>IF(J324&lt;&gt;"",VLOOKUP($F324,Sheet1!$A:F,6,FALSE),"")</f>
        <v/>
      </c>
    </row>
    <row r="325" spans="1:11" x14ac:dyDescent="0.3">
      <c r="A325">
        <v>323</v>
      </c>
      <c r="B325" t="s">
        <v>435</v>
      </c>
      <c r="C325" t="s">
        <v>436</v>
      </c>
      <c r="D325" t="s">
        <v>258</v>
      </c>
      <c r="E325">
        <f>COUNTIF(B$2:B325,B325)</f>
        <v>1</v>
      </c>
      <c r="F325" t="str">
        <f t="shared" si="5"/>
        <v>pp122</v>
      </c>
      <c r="G325" t="str">
        <f>IF(F325&lt;&gt;"",VLOOKUP(F325,Sheet1!A:B,2,FALSE),"")</f>
        <v>M</v>
      </c>
      <c r="H325">
        <f>IF(G325&lt;&gt;"",VLOOKUP($F325,Sheet1!$A:C,3,FALSE),"")</f>
        <v>89</v>
      </c>
      <c r="I325">
        <f>IF(H325&lt;&gt;"",VLOOKUP($F325,Sheet1!$A:D,4,FALSE),"")</f>
        <v>165</v>
      </c>
      <c r="J325">
        <f>IF(I325&lt;&gt;"",VLOOKUP($F325,Sheet1!$A:E,5,FALSE),"")</f>
        <v>67</v>
      </c>
      <c r="K325" t="str">
        <f>IF(J325&lt;&gt;"",VLOOKUP($F325,Sheet1!$A:F,6,FALSE),"")</f>
        <v>stroke</v>
      </c>
    </row>
    <row r="326" spans="1:11" x14ac:dyDescent="0.3">
      <c r="A326">
        <v>324</v>
      </c>
      <c r="B326" t="s">
        <v>435</v>
      </c>
      <c r="C326" t="s">
        <v>437</v>
      </c>
      <c r="D326" t="s">
        <v>258</v>
      </c>
      <c r="E326">
        <f>COUNTIF(B$2:B326,B326)</f>
        <v>2</v>
      </c>
      <c r="F326" t="str">
        <f t="shared" si="5"/>
        <v/>
      </c>
      <c r="G326" t="str">
        <f>IF(F326&lt;&gt;"",VLOOKUP(F326,Sheet1!A:B,2,FALSE),"")</f>
        <v/>
      </c>
      <c r="H326" t="str">
        <f>IF(G326&lt;&gt;"",VLOOKUP($F326,Sheet1!$A:C,3,FALSE),"")</f>
        <v/>
      </c>
      <c r="I326" t="str">
        <f>IF(H326&lt;&gt;"",VLOOKUP($F326,Sheet1!$A:D,4,FALSE),"")</f>
        <v/>
      </c>
      <c r="J326" t="str">
        <f>IF(I326&lt;&gt;"",VLOOKUP($F326,Sheet1!$A:E,5,FALSE),"")</f>
        <v/>
      </c>
      <c r="K326" t="str">
        <f>IF(J326&lt;&gt;"",VLOOKUP($F326,Sheet1!$A:F,6,FALSE),"")</f>
        <v/>
      </c>
    </row>
    <row r="327" spans="1:11" x14ac:dyDescent="0.3">
      <c r="A327">
        <v>325</v>
      </c>
      <c r="B327" t="s">
        <v>435</v>
      </c>
      <c r="C327" t="s">
        <v>438</v>
      </c>
      <c r="D327" t="s">
        <v>258</v>
      </c>
      <c r="E327">
        <f>COUNTIF(B$2:B327,B327)</f>
        <v>3</v>
      </c>
      <c r="F327" t="str">
        <f t="shared" si="5"/>
        <v/>
      </c>
      <c r="G327" t="str">
        <f>IF(F327&lt;&gt;"",VLOOKUP(F327,Sheet1!A:B,2,FALSE),"")</f>
        <v/>
      </c>
      <c r="H327" t="str">
        <f>IF(G327&lt;&gt;"",VLOOKUP($F327,Sheet1!$A:C,3,FALSE),"")</f>
        <v/>
      </c>
      <c r="I327" t="str">
        <f>IF(H327&lt;&gt;"",VLOOKUP($F327,Sheet1!$A:D,4,FALSE),"")</f>
        <v/>
      </c>
      <c r="J327" t="str">
        <f>IF(I327&lt;&gt;"",VLOOKUP($F327,Sheet1!$A:E,5,FALSE),"")</f>
        <v/>
      </c>
      <c r="K327" t="str">
        <f>IF(J327&lt;&gt;"",VLOOKUP($F327,Sheet1!$A:F,6,FALSE),"")</f>
        <v/>
      </c>
    </row>
    <row r="328" spans="1:11" x14ac:dyDescent="0.3">
      <c r="A328">
        <v>326</v>
      </c>
      <c r="B328" t="s">
        <v>439</v>
      </c>
      <c r="C328" t="s">
        <v>440</v>
      </c>
      <c r="D328" t="s">
        <v>258</v>
      </c>
      <c r="E328">
        <f>COUNTIF(B$2:B328,B328)</f>
        <v>1</v>
      </c>
      <c r="F328" t="str">
        <f t="shared" si="5"/>
        <v>pp101</v>
      </c>
      <c r="G328" t="str">
        <f>IF(F328&lt;&gt;"",VLOOKUP(F328,Sheet1!A:B,2,FALSE),"")</f>
        <v>M</v>
      </c>
      <c r="H328">
        <f>IF(G328&lt;&gt;"",VLOOKUP($F328,Sheet1!$A:C,3,FALSE),"")</f>
        <v>72</v>
      </c>
      <c r="I328">
        <f>IF(H328&lt;&gt;"",VLOOKUP($F328,Sheet1!$A:D,4,FALSE),"")</f>
        <v>177</v>
      </c>
      <c r="J328">
        <f>IF(I328&lt;&gt;"",VLOOKUP($F328,Sheet1!$A:E,5,FALSE),"")</f>
        <v>83.5</v>
      </c>
      <c r="K328" t="str">
        <f>IF(J328&lt;&gt;"",VLOOKUP($F328,Sheet1!$A:F,6,FALSE),"")</f>
        <v>stroke</v>
      </c>
    </row>
    <row r="329" spans="1:11" x14ac:dyDescent="0.3">
      <c r="A329">
        <v>327</v>
      </c>
      <c r="B329" t="s">
        <v>439</v>
      </c>
      <c r="C329" t="s">
        <v>441</v>
      </c>
      <c r="D329" t="s">
        <v>258</v>
      </c>
      <c r="E329">
        <f>COUNTIF(B$2:B329,B329)</f>
        <v>2</v>
      </c>
      <c r="F329" t="str">
        <f t="shared" si="5"/>
        <v/>
      </c>
      <c r="G329" t="str">
        <f>IF(F329&lt;&gt;"",VLOOKUP(F329,Sheet1!A:B,2,FALSE),"")</f>
        <v/>
      </c>
      <c r="H329" t="str">
        <f>IF(G329&lt;&gt;"",VLOOKUP($F329,Sheet1!$A:C,3,FALSE),"")</f>
        <v/>
      </c>
      <c r="I329" t="str">
        <f>IF(H329&lt;&gt;"",VLOOKUP($F329,Sheet1!$A:D,4,FALSE),"")</f>
        <v/>
      </c>
      <c r="J329" t="str">
        <f>IF(I329&lt;&gt;"",VLOOKUP($F329,Sheet1!$A:E,5,FALSE),"")</f>
        <v/>
      </c>
      <c r="K329" t="str">
        <f>IF(J329&lt;&gt;"",VLOOKUP($F329,Sheet1!$A:F,6,FALSE),"")</f>
        <v/>
      </c>
    </row>
    <row r="330" spans="1:11" x14ac:dyDescent="0.3">
      <c r="A330">
        <v>328</v>
      </c>
      <c r="B330" t="s">
        <v>439</v>
      </c>
      <c r="C330" t="s">
        <v>442</v>
      </c>
      <c r="D330" t="s">
        <v>258</v>
      </c>
      <c r="E330">
        <f>COUNTIF(B$2:B330,B330)</f>
        <v>3</v>
      </c>
      <c r="F330" t="str">
        <f t="shared" si="5"/>
        <v/>
      </c>
      <c r="G330" t="str">
        <f>IF(F330&lt;&gt;"",VLOOKUP(F330,Sheet1!A:B,2,FALSE),"")</f>
        <v/>
      </c>
      <c r="H330" t="str">
        <f>IF(G330&lt;&gt;"",VLOOKUP($F330,Sheet1!$A:C,3,FALSE),"")</f>
        <v/>
      </c>
      <c r="I330" t="str">
        <f>IF(H330&lt;&gt;"",VLOOKUP($F330,Sheet1!$A:D,4,FALSE),"")</f>
        <v/>
      </c>
      <c r="J330" t="str">
        <f>IF(I330&lt;&gt;"",VLOOKUP($F330,Sheet1!$A:E,5,FALSE),"")</f>
        <v/>
      </c>
      <c r="K330" t="str">
        <f>IF(J330&lt;&gt;"",VLOOKUP($F330,Sheet1!$A:F,6,FALSE),"")</f>
        <v/>
      </c>
    </row>
    <row r="331" spans="1:11" x14ac:dyDescent="0.3">
      <c r="A331">
        <v>329</v>
      </c>
      <c r="B331" t="s">
        <v>443</v>
      </c>
      <c r="C331" t="s">
        <v>444</v>
      </c>
      <c r="D331" t="s">
        <v>258</v>
      </c>
      <c r="E331">
        <f>COUNTIF(B$2:B331,B331)</f>
        <v>1</v>
      </c>
      <c r="F331" t="str">
        <f t="shared" si="5"/>
        <v>pp130</v>
      </c>
      <c r="G331" t="str">
        <f>IF(F331&lt;&gt;"",VLOOKUP(F331,Sheet1!A:B,2,FALSE),"")</f>
        <v>M</v>
      </c>
      <c r="H331">
        <f>IF(G331&lt;&gt;"",VLOOKUP($F331,Sheet1!$A:C,3,FALSE),"")</f>
        <v>55</v>
      </c>
      <c r="I331">
        <f>IF(H331&lt;&gt;"",VLOOKUP($F331,Sheet1!$A:D,4,FALSE),"")</f>
        <v>172</v>
      </c>
      <c r="J331">
        <f>IF(I331&lt;&gt;"",VLOOKUP($F331,Sheet1!$A:E,5,FALSE),"")</f>
        <v>96.2</v>
      </c>
      <c r="K331" t="str">
        <f>IF(J331&lt;&gt;"",VLOOKUP($F331,Sheet1!$A:F,6,FALSE),"")</f>
        <v>stroke</v>
      </c>
    </row>
    <row r="332" spans="1:11" x14ac:dyDescent="0.3">
      <c r="A332">
        <v>330</v>
      </c>
      <c r="B332" t="s">
        <v>443</v>
      </c>
      <c r="C332" t="s">
        <v>445</v>
      </c>
      <c r="D332" t="s">
        <v>258</v>
      </c>
      <c r="E332">
        <f>COUNTIF(B$2:B332,B332)</f>
        <v>2</v>
      </c>
      <c r="F332" t="str">
        <f t="shared" si="5"/>
        <v/>
      </c>
      <c r="G332" t="str">
        <f>IF(F332&lt;&gt;"",VLOOKUP(F332,Sheet1!A:B,2,FALSE),"")</f>
        <v/>
      </c>
      <c r="H332" t="str">
        <f>IF(G332&lt;&gt;"",VLOOKUP($F332,Sheet1!$A:C,3,FALSE),"")</f>
        <v/>
      </c>
      <c r="I332" t="str">
        <f>IF(H332&lt;&gt;"",VLOOKUP($F332,Sheet1!$A:D,4,FALSE),"")</f>
        <v/>
      </c>
      <c r="J332" t="str">
        <f>IF(I332&lt;&gt;"",VLOOKUP($F332,Sheet1!$A:E,5,FALSE),"")</f>
        <v/>
      </c>
      <c r="K332" t="str">
        <f>IF(J332&lt;&gt;"",VLOOKUP($F332,Sheet1!$A:F,6,FALSE),"")</f>
        <v/>
      </c>
    </row>
    <row r="333" spans="1:11" x14ac:dyDescent="0.3">
      <c r="A333">
        <v>331</v>
      </c>
      <c r="B333" t="s">
        <v>443</v>
      </c>
      <c r="C333" t="s">
        <v>446</v>
      </c>
      <c r="D333" t="s">
        <v>258</v>
      </c>
      <c r="E333">
        <f>COUNTIF(B$2:B333,B333)</f>
        <v>3</v>
      </c>
      <c r="F333" t="str">
        <f t="shared" si="5"/>
        <v/>
      </c>
      <c r="G333" t="str">
        <f>IF(F333&lt;&gt;"",VLOOKUP(F333,Sheet1!A:B,2,FALSE),"")</f>
        <v/>
      </c>
      <c r="H333" t="str">
        <f>IF(G333&lt;&gt;"",VLOOKUP($F333,Sheet1!$A:C,3,FALSE),"")</f>
        <v/>
      </c>
      <c r="I333" t="str">
        <f>IF(H333&lt;&gt;"",VLOOKUP($F333,Sheet1!$A:D,4,FALSE),"")</f>
        <v/>
      </c>
      <c r="J333" t="str">
        <f>IF(I333&lt;&gt;"",VLOOKUP($F333,Sheet1!$A:E,5,FALSE),"")</f>
        <v/>
      </c>
      <c r="K333" t="str">
        <f>IF(J333&lt;&gt;"",VLOOKUP($F333,Sheet1!$A:F,6,FALSE),"")</f>
        <v/>
      </c>
    </row>
    <row r="334" spans="1:11" x14ac:dyDescent="0.3">
      <c r="A334">
        <v>332</v>
      </c>
      <c r="B334" t="s">
        <v>447</v>
      </c>
      <c r="C334" t="s">
        <v>448</v>
      </c>
      <c r="D334" t="s">
        <v>258</v>
      </c>
      <c r="E334">
        <f>COUNTIF(B$2:B334,B334)</f>
        <v>1</v>
      </c>
      <c r="F334" t="str">
        <f t="shared" si="5"/>
        <v>pp107</v>
      </c>
      <c r="G334" t="str">
        <f>IF(F334&lt;&gt;"",VLOOKUP(F334,Sheet1!A:B,2,FALSE),"")</f>
        <v>M</v>
      </c>
      <c r="H334">
        <f>IF(G334&lt;&gt;"",VLOOKUP($F334,Sheet1!$A:C,3,FALSE),"")</f>
        <v>84</v>
      </c>
      <c r="I334">
        <f>IF(H334&lt;&gt;"",VLOOKUP($F334,Sheet1!$A:D,4,FALSE),"")</f>
        <v>179</v>
      </c>
      <c r="J334">
        <f>IF(I334&lt;&gt;"",VLOOKUP($F334,Sheet1!$A:E,5,FALSE),"")</f>
        <v>86.4</v>
      </c>
      <c r="K334" t="str">
        <f>IF(J334&lt;&gt;"",VLOOKUP($F334,Sheet1!$A:F,6,FALSE),"")</f>
        <v>stroke</v>
      </c>
    </row>
    <row r="335" spans="1:11" x14ac:dyDescent="0.3">
      <c r="A335">
        <v>333</v>
      </c>
      <c r="B335" t="s">
        <v>447</v>
      </c>
      <c r="C335" t="s">
        <v>449</v>
      </c>
      <c r="D335" t="s">
        <v>258</v>
      </c>
      <c r="E335">
        <f>COUNTIF(B$2:B335,B335)</f>
        <v>2</v>
      </c>
      <c r="F335" t="str">
        <f t="shared" si="5"/>
        <v/>
      </c>
      <c r="G335" t="str">
        <f>IF(F335&lt;&gt;"",VLOOKUP(F335,Sheet1!A:B,2,FALSE),"")</f>
        <v/>
      </c>
      <c r="H335" t="str">
        <f>IF(G335&lt;&gt;"",VLOOKUP($F335,Sheet1!$A:C,3,FALSE),"")</f>
        <v/>
      </c>
      <c r="I335" t="str">
        <f>IF(H335&lt;&gt;"",VLOOKUP($F335,Sheet1!$A:D,4,FALSE),"")</f>
        <v/>
      </c>
      <c r="J335" t="str">
        <f>IF(I335&lt;&gt;"",VLOOKUP($F335,Sheet1!$A:E,5,FALSE),"")</f>
        <v/>
      </c>
      <c r="K335" t="str">
        <f>IF(J335&lt;&gt;"",VLOOKUP($F335,Sheet1!$A:F,6,FALSE),"")</f>
        <v/>
      </c>
    </row>
    <row r="336" spans="1:11" x14ac:dyDescent="0.3">
      <c r="A336">
        <v>334</v>
      </c>
      <c r="B336" t="s">
        <v>447</v>
      </c>
      <c r="C336" t="s">
        <v>450</v>
      </c>
      <c r="D336" t="s">
        <v>258</v>
      </c>
      <c r="E336">
        <f>COUNTIF(B$2:B336,B336)</f>
        <v>3</v>
      </c>
      <c r="F336" t="str">
        <f t="shared" si="5"/>
        <v/>
      </c>
      <c r="G336" t="str">
        <f>IF(F336&lt;&gt;"",VLOOKUP(F336,Sheet1!A:B,2,FALSE),"")</f>
        <v/>
      </c>
      <c r="H336" t="str">
        <f>IF(G336&lt;&gt;"",VLOOKUP($F336,Sheet1!$A:C,3,FALSE),"")</f>
        <v/>
      </c>
      <c r="I336" t="str">
        <f>IF(H336&lt;&gt;"",VLOOKUP($F336,Sheet1!$A:D,4,FALSE),"")</f>
        <v/>
      </c>
      <c r="J336" t="str">
        <f>IF(I336&lt;&gt;"",VLOOKUP($F336,Sheet1!$A:E,5,FALSE),"")</f>
        <v/>
      </c>
      <c r="K336" t="str">
        <f>IF(J336&lt;&gt;"",VLOOKUP($F336,Sheet1!$A:F,6,FALSE),"")</f>
        <v/>
      </c>
    </row>
    <row r="337" spans="1:11" x14ac:dyDescent="0.3">
      <c r="A337">
        <v>335</v>
      </c>
      <c r="B337" t="s">
        <v>451</v>
      </c>
      <c r="C337" t="s">
        <v>452</v>
      </c>
      <c r="D337" t="s">
        <v>453</v>
      </c>
      <c r="E337">
        <f>COUNTIF(B$2:B337,B337)</f>
        <v>1</v>
      </c>
      <c r="F337" t="str">
        <f t="shared" si="5"/>
        <v>pp156</v>
      </c>
      <c r="G337" t="str">
        <f>IF(F337&lt;&gt;"",VLOOKUP(F337,Sheet1!A:B,2,FALSE),"")</f>
        <v>F</v>
      </c>
      <c r="H337">
        <f>IF(G337&lt;&gt;"",VLOOKUP($F337,Sheet1!$A:C,3,FALSE),"")</f>
        <v>49</v>
      </c>
      <c r="I337">
        <f>IF(H337&lt;&gt;"",VLOOKUP($F337,Sheet1!$A:D,4,FALSE),"")</f>
        <v>156</v>
      </c>
      <c r="J337">
        <f>IF(I337&lt;&gt;"",VLOOKUP($F337,Sheet1!$A:E,5,FALSE),"")</f>
        <v>81</v>
      </c>
      <c r="K337" t="str">
        <f>IF(J337&lt;&gt;"",VLOOKUP($F337,Sheet1!$A:F,6,FALSE),"")</f>
        <v>MS</v>
      </c>
    </row>
    <row r="338" spans="1:11" x14ac:dyDescent="0.3">
      <c r="A338">
        <v>336</v>
      </c>
      <c r="B338" t="s">
        <v>451</v>
      </c>
      <c r="C338" t="s">
        <v>454</v>
      </c>
      <c r="D338" t="s">
        <v>453</v>
      </c>
      <c r="E338">
        <f>COUNTIF(B$2:B338,B338)</f>
        <v>2</v>
      </c>
      <c r="F338" t="str">
        <f t="shared" si="5"/>
        <v/>
      </c>
      <c r="G338" t="str">
        <f>IF(F338&lt;&gt;"",VLOOKUP(F338,Sheet1!A:B,2,FALSE),"")</f>
        <v/>
      </c>
      <c r="H338" t="str">
        <f>IF(G338&lt;&gt;"",VLOOKUP($F338,Sheet1!$A:C,3,FALSE),"")</f>
        <v/>
      </c>
      <c r="I338" t="str">
        <f>IF(H338&lt;&gt;"",VLOOKUP($F338,Sheet1!$A:D,4,FALSE),"")</f>
        <v/>
      </c>
      <c r="J338" t="str">
        <f>IF(I338&lt;&gt;"",VLOOKUP($F338,Sheet1!$A:E,5,FALSE),"")</f>
        <v/>
      </c>
      <c r="K338" t="str">
        <f>IF(J338&lt;&gt;"",VLOOKUP($F338,Sheet1!$A:F,6,FALSE),"")</f>
        <v/>
      </c>
    </row>
    <row r="339" spans="1:11" x14ac:dyDescent="0.3">
      <c r="A339">
        <v>337</v>
      </c>
      <c r="B339" t="s">
        <v>451</v>
      </c>
      <c r="C339" t="s">
        <v>455</v>
      </c>
      <c r="D339" t="s">
        <v>453</v>
      </c>
      <c r="E339">
        <f>COUNTIF(B$2:B339,B339)</f>
        <v>3</v>
      </c>
      <c r="F339" t="str">
        <f t="shared" si="5"/>
        <v/>
      </c>
      <c r="G339" t="str">
        <f>IF(F339&lt;&gt;"",VLOOKUP(F339,Sheet1!A:B,2,FALSE),"")</f>
        <v/>
      </c>
      <c r="H339" t="str">
        <f>IF(G339&lt;&gt;"",VLOOKUP($F339,Sheet1!$A:C,3,FALSE),"")</f>
        <v/>
      </c>
      <c r="I339" t="str">
        <f>IF(H339&lt;&gt;"",VLOOKUP($F339,Sheet1!$A:D,4,FALSE),"")</f>
        <v/>
      </c>
      <c r="J339" t="str">
        <f>IF(I339&lt;&gt;"",VLOOKUP($F339,Sheet1!$A:E,5,FALSE),"")</f>
        <v/>
      </c>
      <c r="K339" t="str">
        <f>IF(J339&lt;&gt;"",VLOOKUP($F339,Sheet1!$A:F,6,FALSE),"")</f>
        <v/>
      </c>
    </row>
    <row r="340" spans="1:11" x14ac:dyDescent="0.3">
      <c r="A340">
        <v>338</v>
      </c>
      <c r="B340" t="s">
        <v>456</v>
      </c>
      <c r="C340" t="s">
        <v>457</v>
      </c>
      <c r="D340" t="s">
        <v>453</v>
      </c>
      <c r="E340">
        <f>COUNTIF(B$2:B340,B340)</f>
        <v>1</v>
      </c>
      <c r="F340" t="str">
        <f t="shared" si="5"/>
        <v>pp155</v>
      </c>
      <c r="G340" t="str">
        <f>IF(F340&lt;&gt;"",VLOOKUP(F340,Sheet1!A:B,2,FALSE),"")</f>
        <v>F</v>
      </c>
      <c r="H340">
        <f>IF(G340&lt;&gt;"",VLOOKUP($F340,Sheet1!$A:C,3,FALSE),"")</f>
        <v>35</v>
      </c>
      <c r="I340">
        <f>IF(H340&lt;&gt;"",VLOOKUP($F340,Sheet1!$A:D,4,FALSE),"")</f>
        <v>180</v>
      </c>
      <c r="J340">
        <f>IF(I340&lt;&gt;"",VLOOKUP($F340,Sheet1!$A:E,5,FALSE),"")</f>
        <v>82</v>
      </c>
      <c r="K340" t="str">
        <f>IF(J340&lt;&gt;"",VLOOKUP($F340,Sheet1!$A:F,6,FALSE),"")</f>
        <v>MS</v>
      </c>
    </row>
    <row r="341" spans="1:11" x14ac:dyDescent="0.3">
      <c r="A341">
        <v>339</v>
      </c>
      <c r="B341" t="s">
        <v>456</v>
      </c>
      <c r="C341" t="s">
        <v>458</v>
      </c>
      <c r="D341" t="s">
        <v>453</v>
      </c>
      <c r="E341">
        <f>COUNTIF(B$2:B341,B341)</f>
        <v>2</v>
      </c>
      <c r="F341" t="str">
        <f t="shared" si="5"/>
        <v/>
      </c>
      <c r="G341" t="str">
        <f>IF(F341&lt;&gt;"",VLOOKUP(F341,Sheet1!A:B,2,FALSE),"")</f>
        <v/>
      </c>
      <c r="H341" t="str">
        <f>IF(G341&lt;&gt;"",VLOOKUP($F341,Sheet1!$A:C,3,FALSE),"")</f>
        <v/>
      </c>
      <c r="I341" t="str">
        <f>IF(H341&lt;&gt;"",VLOOKUP($F341,Sheet1!$A:D,4,FALSE),"")</f>
        <v/>
      </c>
      <c r="J341" t="str">
        <f>IF(I341&lt;&gt;"",VLOOKUP($F341,Sheet1!$A:E,5,FALSE),"")</f>
        <v/>
      </c>
      <c r="K341" t="str">
        <f>IF(J341&lt;&gt;"",VLOOKUP($F341,Sheet1!$A:F,6,FALSE),"")</f>
        <v/>
      </c>
    </row>
    <row r="342" spans="1:11" x14ac:dyDescent="0.3">
      <c r="A342">
        <v>340</v>
      </c>
      <c r="B342" t="s">
        <v>456</v>
      </c>
      <c r="C342" t="s">
        <v>459</v>
      </c>
      <c r="D342" t="s">
        <v>453</v>
      </c>
      <c r="E342">
        <f>COUNTIF(B$2:B342,B342)</f>
        <v>3</v>
      </c>
      <c r="F342" t="str">
        <f t="shared" si="5"/>
        <v/>
      </c>
      <c r="G342" t="str">
        <f>IF(F342&lt;&gt;"",VLOOKUP(F342,Sheet1!A:B,2,FALSE),"")</f>
        <v/>
      </c>
      <c r="H342" t="str">
        <f>IF(G342&lt;&gt;"",VLOOKUP($F342,Sheet1!$A:C,3,FALSE),"")</f>
        <v/>
      </c>
      <c r="I342" t="str">
        <f>IF(H342&lt;&gt;"",VLOOKUP($F342,Sheet1!$A:D,4,FALSE),"")</f>
        <v/>
      </c>
      <c r="J342" t="str">
        <f>IF(I342&lt;&gt;"",VLOOKUP($F342,Sheet1!$A:E,5,FALSE),"")</f>
        <v/>
      </c>
      <c r="K342" t="str">
        <f>IF(J342&lt;&gt;"",VLOOKUP($F342,Sheet1!$A:F,6,FALSE),"")</f>
        <v/>
      </c>
    </row>
    <row r="343" spans="1:11" x14ac:dyDescent="0.3">
      <c r="A343">
        <v>341</v>
      </c>
      <c r="B343" t="s">
        <v>460</v>
      </c>
      <c r="C343" t="s">
        <v>461</v>
      </c>
      <c r="D343" t="s">
        <v>453</v>
      </c>
      <c r="E343">
        <f>COUNTIF(B$2:B343,B343)</f>
        <v>1</v>
      </c>
      <c r="F343" t="str">
        <f t="shared" si="5"/>
        <v>pp167</v>
      </c>
      <c r="G343" t="str">
        <f>IF(F343&lt;&gt;"",VLOOKUP(F343,Sheet1!A:B,2,FALSE),"")</f>
        <v>F</v>
      </c>
      <c r="H343">
        <f>IF(G343&lt;&gt;"",VLOOKUP($F343,Sheet1!$A:C,3,FALSE),"")</f>
        <v>22</v>
      </c>
      <c r="I343">
        <f>IF(H343&lt;&gt;"",VLOOKUP($F343,Sheet1!$A:D,4,FALSE),"")</f>
        <v>161</v>
      </c>
      <c r="J343">
        <f>IF(I343&lt;&gt;"",VLOOKUP($F343,Sheet1!$A:E,5,FALSE),"")</f>
        <v>59.8</v>
      </c>
      <c r="K343" t="str">
        <f>IF(J343&lt;&gt;"",VLOOKUP($F343,Sheet1!$A:F,6,FALSE),"")</f>
        <v>MS</v>
      </c>
    </row>
    <row r="344" spans="1:11" x14ac:dyDescent="0.3">
      <c r="A344">
        <v>342</v>
      </c>
      <c r="B344" t="s">
        <v>460</v>
      </c>
      <c r="C344" t="s">
        <v>462</v>
      </c>
      <c r="D344" t="s">
        <v>453</v>
      </c>
      <c r="E344">
        <f>COUNTIF(B$2:B344,B344)</f>
        <v>2</v>
      </c>
      <c r="F344" t="str">
        <f t="shared" si="5"/>
        <v/>
      </c>
      <c r="G344" t="str">
        <f>IF(F344&lt;&gt;"",VLOOKUP(F344,Sheet1!A:B,2,FALSE),"")</f>
        <v/>
      </c>
      <c r="H344" t="str">
        <f>IF(G344&lt;&gt;"",VLOOKUP($F344,Sheet1!$A:C,3,FALSE),"")</f>
        <v/>
      </c>
      <c r="I344" t="str">
        <f>IF(H344&lt;&gt;"",VLOOKUP($F344,Sheet1!$A:D,4,FALSE),"")</f>
        <v/>
      </c>
      <c r="J344" t="str">
        <f>IF(I344&lt;&gt;"",VLOOKUP($F344,Sheet1!$A:E,5,FALSE),"")</f>
        <v/>
      </c>
      <c r="K344" t="str">
        <f>IF(J344&lt;&gt;"",VLOOKUP($F344,Sheet1!$A:F,6,FALSE),"")</f>
        <v/>
      </c>
    </row>
    <row r="345" spans="1:11" x14ac:dyDescent="0.3">
      <c r="A345">
        <v>343</v>
      </c>
      <c r="B345" t="s">
        <v>460</v>
      </c>
      <c r="C345" t="s">
        <v>463</v>
      </c>
      <c r="D345" t="s">
        <v>453</v>
      </c>
      <c r="E345">
        <f>COUNTIF(B$2:B345,B345)</f>
        <v>3</v>
      </c>
      <c r="F345" t="str">
        <f t="shared" si="5"/>
        <v/>
      </c>
      <c r="G345" t="str">
        <f>IF(F345&lt;&gt;"",VLOOKUP(F345,Sheet1!A:B,2,FALSE),"")</f>
        <v/>
      </c>
      <c r="H345" t="str">
        <f>IF(G345&lt;&gt;"",VLOOKUP($F345,Sheet1!$A:C,3,FALSE),"")</f>
        <v/>
      </c>
      <c r="I345" t="str">
        <f>IF(H345&lt;&gt;"",VLOOKUP($F345,Sheet1!$A:D,4,FALSE),"")</f>
        <v/>
      </c>
      <c r="J345" t="str">
        <f>IF(I345&lt;&gt;"",VLOOKUP($F345,Sheet1!$A:E,5,FALSE),"")</f>
        <v/>
      </c>
      <c r="K345" t="str">
        <f>IF(J345&lt;&gt;"",VLOOKUP($F345,Sheet1!$A:F,6,FALSE),"")</f>
        <v/>
      </c>
    </row>
    <row r="346" spans="1:11" x14ac:dyDescent="0.3">
      <c r="A346">
        <v>344</v>
      </c>
      <c r="B346" t="s">
        <v>464</v>
      </c>
      <c r="C346" t="s">
        <v>465</v>
      </c>
      <c r="D346" t="s">
        <v>453</v>
      </c>
      <c r="E346">
        <f>COUNTIF(B$2:B346,B346)</f>
        <v>1</v>
      </c>
      <c r="F346" t="str">
        <f t="shared" si="5"/>
        <v>pp126</v>
      </c>
      <c r="G346" t="str">
        <f>IF(F346&lt;&gt;"",VLOOKUP(F346,Sheet1!A:B,2,FALSE),"")</f>
        <v>F</v>
      </c>
      <c r="H346">
        <f>IF(G346&lt;&gt;"",VLOOKUP($F346,Sheet1!$A:C,3,FALSE),"")</f>
        <v>41</v>
      </c>
      <c r="I346">
        <f>IF(H346&lt;&gt;"",VLOOKUP($F346,Sheet1!$A:D,4,FALSE),"")</f>
        <v>177</v>
      </c>
      <c r="J346">
        <f>IF(I346&lt;&gt;"",VLOOKUP($F346,Sheet1!$A:E,5,FALSE),"")</f>
        <v>70.3</v>
      </c>
      <c r="K346" t="str">
        <f>IF(J346&lt;&gt;"",VLOOKUP($F346,Sheet1!$A:F,6,FALSE),"")</f>
        <v>MS</v>
      </c>
    </row>
    <row r="347" spans="1:11" x14ac:dyDescent="0.3">
      <c r="A347">
        <v>345</v>
      </c>
      <c r="B347" t="s">
        <v>464</v>
      </c>
      <c r="C347" t="s">
        <v>466</v>
      </c>
      <c r="D347" t="s">
        <v>453</v>
      </c>
      <c r="E347">
        <f>COUNTIF(B$2:B347,B347)</f>
        <v>2</v>
      </c>
      <c r="F347" t="str">
        <f t="shared" si="5"/>
        <v/>
      </c>
      <c r="G347" t="str">
        <f>IF(F347&lt;&gt;"",VLOOKUP(F347,Sheet1!A:B,2,FALSE),"")</f>
        <v/>
      </c>
      <c r="H347" t="str">
        <f>IF(G347&lt;&gt;"",VLOOKUP($F347,Sheet1!$A:C,3,FALSE),"")</f>
        <v/>
      </c>
      <c r="I347" t="str">
        <f>IF(H347&lt;&gt;"",VLOOKUP($F347,Sheet1!$A:D,4,FALSE),"")</f>
        <v/>
      </c>
      <c r="J347" t="str">
        <f>IF(I347&lt;&gt;"",VLOOKUP($F347,Sheet1!$A:E,5,FALSE),"")</f>
        <v/>
      </c>
      <c r="K347" t="str">
        <f>IF(J347&lt;&gt;"",VLOOKUP($F347,Sheet1!$A:F,6,FALSE),"")</f>
        <v/>
      </c>
    </row>
    <row r="348" spans="1:11" x14ac:dyDescent="0.3">
      <c r="A348">
        <v>346</v>
      </c>
      <c r="B348" t="s">
        <v>464</v>
      </c>
      <c r="C348" t="s">
        <v>467</v>
      </c>
      <c r="D348" t="s">
        <v>453</v>
      </c>
      <c r="E348">
        <f>COUNTIF(B$2:B348,B348)</f>
        <v>3</v>
      </c>
      <c r="F348" t="str">
        <f t="shared" si="5"/>
        <v/>
      </c>
      <c r="G348" t="str">
        <f>IF(F348&lt;&gt;"",VLOOKUP(F348,Sheet1!A:B,2,FALSE),"")</f>
        <v/>
      </c>
      <c r="H348" t="str">
        <f>IF(G348&lt;&gt;"",VLOOKUP($F348,Sheet1!$A:C,3,FALSE),"")</f>
        <v/>
      </c>
      <c r="I348" t="str">
        <f>IF(H348&lt;&gt;"",VLOOKUP($F348,Sheet1!$A:D,4,FALSE),"")</f>
        <v/>
      </c>
      <c r="J348" t="str">
        <f>IF(I348&lt;&gt;"",VLOOKUP($F348,Sheet1!$A:E,5,FALSE),"")</f>
        <v/>
      </c>
      <c r="K348" t="str">
        <f>IF(J348&lt;&gt;"",VLOOKUP($F348,Sheet1!$A:F,6,FALSE),"")</f>
        <v/>
      </c>
    </row>
    <row r="349" spans="1:11" x14ac:dyDescent="0.3">
      <c r="A349">
        <v>347</v>
      </c>
      <c r="B349" t="s">
        <v>468</v>
      </c>
      <c r="C349" t="s">
        <v>469</v>
      </c>
      <c r="D349" t="s">
        <v>453</v>
      </c>
      <c r="E349">
        <f>COUNTIF(B$2:B349,B349)</f>
        <v>1</v>
      </c>
      <c r="F349" t="str">
        <f t="shared" si="5"/>
        <v>pp165</v>
      </c>
      <c r="G349" t="str">
        <f>IF(F349&lt;&gt;"",VLOOKUP(F349,Sheet1!A:B,2,FALSE),"")</f>
        <v>F</v>
      </c>
      <c r="H349">
        <f>IF(G349&lt;&gt;"",VLOOKUP($F349,Sheet1!$A:C,3,FALSE),"")</f>
        <v>66</v>
      </c>
      <c r="I349">
        <f>IF(H349&lt;&gt;"",VLOOKUP($F349,Sheet1!$A:D,4,FALSE),"")</f>
        <v>170</v>
      </c>
      <c r="J349">
        <f>IF(I349&lt;&gt;"",VLOOKUP($F349,Sheet1!$A:E,5,FALSE),"")</f>
        <v>56.8</v>
      </c>
      <c r="K349" t="str">
        <f>IF(J349&lt;&gt;"",VLOOKUP($F349,Sheet1!$A:F,6,FALSE),"")</f>
        <v>OA</v>
      </c>
    </row>
    <row r="350" spans="1:11" x14ac:dyDescent="0.3">
      <c r="A350">
        <v>348</v>
      </c>
      <c r="B350" t="s">
        <v>468</v>
      </c>
      <c r="C350" t="s">
        <v>470</v>
      </c>
      <c r="D350" t="s">
        <v>453</v>
      </c>
      <c r="E350">
        <f>COUNTIF(B$2:B350,B350)</f>
        <v>2</v>
      </c>
      <c r="F350" t="str">
        <f t="shared" si="5"/>
        <v/>
      </c>
      <c r="G350" t="str">
        <f>IF(F350&lt;&gt;"",VLOOKUP(F350,Sheet1!A:B,2,FALSE),"")</f>
        <v/>
      </c>
      <c r="H350" t="str">
        <f>IF(G350&lt;&gt;"",VLOOKUP($F350,Sheet1!$A:C,3,FALSE),"")</f>
        <v/>
      </c>
      <c r="I350" t="str">
        <f>IF(H350&lt;&gt;"",VLOOKUP($F350,Sheet1!$A:D,4,FALSE),"")</f>
        <v/>
      </c>
      <c r="J350" t="str">
        <f>IF(I350&lt;&gt;"",VLOOKUP($F350,Sheet1!$A:E,5,FALSE),"")</f>
        <v/>
      </c>
      <c r="K350" t="str">
        <f>IF(J350&lt;&gt;"",VLOOKUP($F350,Sheet1!$A:F,6,FALSE),"")</f>
        <v/>
      </c>
    </row>
    <row r="351" spans="1:11" x14ac:dyDescent="0.3">
      <c r="A351">
        <v>349</v>
      </c>
      <c r="B351" t="s">
        <v>468</v>
      </c>
      <c r="C351" t="s">
        <v>471</v>
      </c>
      <c r="D351" t="s">
        <v>453</v>
      </c>
      <c r="E351">
        <f>COUNTIF(B$2:B351,B351)</f>
        <v>3</v>
      </c>
      <c r="F351" t="str">
        <f t="shared" si="5"/>
        <v/>
      </c>
      <c r="G351" t="str">
        <f>IF(F351&lt;&gt;"",VLOOKUP(F351,Sheet1!A:B,2,FALSE),"")</f>
        <v/>
      </c>
      <c r="H351" t="str">
        <f>IF(G351&lt;&gt;"",VLOOKUP($F351,Sheet1!$A:C,3,FALSE),"")</f>
        <v/>
      </c>
      <c r="I351" t="str">
        <f>IF(H351&lt;&gt;"",VLOOKUP($F351,Sheet1!$A:D,4,FALSE),"")</f>
        <v/>
      </c>
      <c r="J351" t="str">
        <f>IF(I351&lt;&gt;"",VLOOKUP($F351,Sheet1!$A:E,5,FALSE),"")</f>
        <v/>
      </c>
      <c r="K351" t="str">
        <f>IF(J351&lt;&gt;"",VLOOKUP($F351,Sheet1!$A:F,6,FALSE),"")</f>
        <v/>
      </c>
    </row>
    <row r="352" spans="1:11" x14ac:dyDescent="0.3">
      <c r="A352">
        <v>350</v>
      </c>
      <c r="B352" t="s">
        <v>472</v>
      </c>
      <c r="C352" t="s">
        <v>473</v>
      </c>
      <c r="D352" t="s">
        <v>453</v>
      </c>
      <c r="E352">
        <f>COUNTIF(B$2:B352,B352)</f>
        <v>1</v>
      </c>
      <c r="F352" t="str">
        <f t="shared" si="5"/>
        <v>pp154</v>
      </c>
      <c r="G352" t="str">
        <f>IF(F352&lt;&gt;"",VLOOKUP(F352,Sheet1!A:B,2,FALSE),"")</f>
        <v>F</v>
      </c>
      <c r="H352">
        <f>IF(G352&lt;&gt;"",VLOOKUP($F352,Sheet1!$A:C,3,FALSE),"")</f>
        <v>79</v>
      </c>
      <c r="I352">
        <f>IF(H352&lt;&gt;"",VLOOKUP($F352,Sheet1!$A:D,4,FALSE),"")</f>
        <v>170</v>
      </c>
      <c r="J352">
        <f>IF(I352&lt;&gt;"",VLOOKUP($F352,Sheet1!$A:E,5,FALSE),"")</f>
        <v>92</v>
      </c>
      <c r="K352" t="str">
        <f>IF(J352&lt;&gt;"",VLOOKUP($F352,Sheet1!$A:F,6,FALSE),"")</f>
        <v>OA</v>
      </c>
    </row>
    <row r="353" spans="1:11" x14ac:dyDescent="0.3">
      <c r="A353">
        <v>351</v>
      </c>
      <c r="B353" t="s">
        <v>472</v>
      </c>
      <c r="C353" t="s">
        <v>474</v>
      </c>
      <c r="D353" t="s">
        <v>453</v>
      </c>
      <c r="E353">
        <f>COUNTIF(B$2:B353,B353)</f>
        <v>2</v>
      </c>
      <c r="F353" t="str">
        <f t="shared" si="5"/>
        <v/>
      </c>
      <c r="G353" t="str">
        <f>IF(F353&lt;&gt;"",VLOOKUP(F353,Sheet1!A:B,2,FALSE),"")</f>
        <v/>
      </c>
      <c r="H353" t="str">
        <f>IF(G353&lt;&gt;"",VLOOKUP($F353,Sheet1!$A:C,3,FALSE),"")</f>
        <v/>
      </c>
      <c r="I353" t="str">
        <f>IF(H353&lt;&gt;"",VLOOKUP($F353,Sheet1!$A:D,4,FALSE),"")</f>
        <v/>
      </c>
      <c r="J353" t="str">
        <f>IF(I353&lt;&gt;"",VLOOKUP($F353,Sheet1!$A:E,5,FALSE),"")</f>
        <v/>
      </c>
      <c r="K353" t="str">
        <f>IF(J353&lt;&gt;"",VLOOKUP($F353,Sheet1!$A:F,6,FALSE),"")</f>
        <v/>
      </c>
    </row>
    <row r="354" spans="1:11" x14ac:dyDescent="0.3">
      <c r="A354">
        <v>352</v>
      </c>
      <c r="B354" t="s">
        <v>472</v>
      </c>
      <c r="C354" t="s">
        <v>475</v>
      </c>
      <c r="D354" t="s">
        <v>453</v>
      </c>
      <c r="E354">
        <f>COUNTIF(B$2:B354,B354)</f>
        <v>3</v>
      </c>
      <c r="F354" t="str">
        <f t="shared" si="5"/>
        <v/>
      </c>
      <c r="G354" t="str">
        <f>IF(F354&lt;&gt;"",VLOOKUP(F354,Sheet1!A:B,2,FALSE),"")</f>
        <v/>
      </c>
      <c r="H354" t="str">
        <f>IF(G354&lt;&gt;"",VLOOKUP($F354,Sheet1!$A:C,3,FALSE),"")</f>
        <v/>
      </c>
      <c r="I354" t="str">
        <f>IF(H354&lt;&gt;"",VLOOKUP($F354,Sheet1!$A:D,4,FALSE),"")</f>
        <v/>
      </c>
      <c r="J354" t="str">
        <f>IF(I354&lt;&gt;"",VLOOKUP($F354,Sheet1!$A:E,5,FALSE),"")</f>
        <v/>
      </c>
      <c r="K354" t="str">
        <f>IF(J354&lt;&gt;"",VLOOKUP($F354,Sheet1!$A:F,6,FALSE),"")</f>
        <v/>
      </c>
    </row>
    <row r="355" spans="1:11" x14ac:dyDescent="0.3">
      <c r="A355">
        <v>353</v>
      </c>
      <c r="B355" t="s">
        <v>476</v>
      </c>
      <c r="C355" t="s">
        <v>477</v>
      </c>
      <c r="D355" t="s">
        <v>453</v>
      </c>
      <c r="E355">
        <f>COUNTIF(B$2:B355,B355)</f>
        <v>1</v>
      </c>
      <c r="F355" t="str">
        <f t="shared" si="5"/>
        <v>pp121</v>
      </c>
      <c r="G355" t="str">
        <f>IF(F355&lt;&gt;"",VLOOKUP(F355,Sheet1!A:B,2,FALSE),"")</f>
        <v>F</v>
      </c>
      <c r="H355">
        <f>IF(G355&lt;&gt;"",VLOOKUP($F355,Sheet1!$A:C,3,FALSE),"")</f>
        <v>65</v>
      </c>
      <c r="I355">
        <f>IF(H355&lt;&gt;"",VLOOKUP($F355,Sheet1!$A:D,4,FALSE),"")</f>
        <v>169</v>
      </c>
      <c r="J355">
        <f>IF(I355&lt;&gt;"",VLOOKUP($F355,Sheet1!$A:E,5,FALSE),"")</f>
        <v>111</v>
      </c>
      <c r="K355" t="str">
        <f>IF(J355&lt;&gt;"",VLOOKUP($F355,Sheet1!$A:F,6,FALSE),"")</f>
        <v>OA</v>
      </c>
    </row>
    <row r="356" spans="1:11" x14ac:dyDescent="0.3">
      <c r="A356">
        <v>354</v>
      </c>
      <c r="B356" t="s">
        <v>476</v>
      </c>
      <c r="C356" t="s">
        <v>478</v>
      </c>
      <c r="D356" t="s">
        <v>453</v>
      </c>
      <c r="E356">
        <f>COUNTIF(B$2:B356,B356)</f>
        <v>2</v>
      </c>
      <c r="F356" t="str">
        <f t="shared" si="5"/>
        <v/>
      </c>
      <c r="G356" t="str">
        <f>IF(F356&lt;&gt;"",VLOOKUP(F356,Sheet1!A:B,2,FALSE),"")</f>
        <v/>
      </c>
      <c r="H356" t="str">
        <f>IF(G356&lt;&gt;"",VLOOKUP($F356,Sheet1!$A:C,3,FALSE),"")</f>
        <v/>
      </c>
      <c r="I356" t="str">
        <f>IF(H356&lt;&gt;"",VLOOKUP($F356,Sheet1!$A:D,4,FALSE),"")</f>
        <v/>
      </c>
      <c r="J356" t="str">
        <f>IF(I356&lt;&gt;"",VLOOKUP($F356,Sheet1!$A:E,5,FALSE),"")</f>
        <v/>
      </c>
      <c r="K356" t="str">
        <f>IF(J356&lt;&gt;"",VLOOKUP($F356,Sheet1!$A:F,6,FALSE),"")</f>
        <v/>
      </c>
    </row>
    <row r="357" spans="1:11" x14ac:dyDescent="0.3">
      <c r="A357">
        <v>355</v>
      </c>
      <c r="B357" t="s">
        <v>479</v>
      </c>
      <c r="C357" t="s">
        <v>480</v>
      </c>
      <c r="D357" t="s">
        <v>453</v>
      </c>
      <c r="E357">
        <f>COUNTIF(B$2:B357,B357)</f>
        <v>1</v>
      </c>
      <c r="F357" t="str">
        <f t="shared" si="5"/>
        <v>pp113</v>
      </c>
      <c r="G357" t="str">
        <f>IF(F357&lt;&gt;"",VLOOKUP(F357,Sheet1!A:B,2,FALSE),"")</f>
        <v>F</v>
      </c>
      <c r="H357">
        <f>IF(G357&lt;&gt;"",VLOOKUP($F357,Sheet1!$A:C,3,FALSE),"")</f>
        <v>69</v>
      </c>
      <c r="I357">
        <f>IF(H357&lt;&gt;"",VLOOKUP($F357,Sheet1!$A:D,4,FALSE),"")</f>
        <v>167</v>
      </c>
      <c r="J357">
        <f>IF(I357&lt;&gt;"",VLOOKUP($F357,Sheet1!$A:E,5,FALSE),"")</f>
        <v>52.5</v>
      </c>
      <c r="K357" t="str">
        <f>IF(J357&lt;&gt;"",VLOOKUP($F357,Sheet1!$A:F,6,FALSE),"")</f>
        <v>PD</v>
      </c>
    </row>
    <row r="358" spans="1:11" x14ac:dyDescent="0.3">
      <c r="A358">
        <v>356</v>
      </c>
      <c r="B358" t="s">
        <v>479</v>
      </c>
      <c r="C358" t="s">
        <v>481</v>
      </c>
      <c r="D358" t="s">
        <v>453</v>
      </c>
      <c r="E358">
        <f>COUNTIF(B$2:B358,B358)</f>
        <v>2</v>
      </c>
      <c r="F358" t="str">
        <f t="shared" si="5"/>
        <v/>
      </c>
      <c r="G358" t="str">
        <f>IF(F358&lt;&gt;"",VLOOKUP(F358,Sheet1!A:B,2,FALSE),"")</f>
        <v/>
      </c>
      <c r="H358" t="str">
        <f>IF(G358&lt;&gt;"",VLOOKUP($F358,Sheet1!$A:C,3,FALSE),"")</f>
        <v/>
      </c>
      <c r="I358" t="str">
        <f>IF(H358&lt;&gt;"",VLOOKUP($F358,Sheet1!$A:D,4,FALSE),"")</f>
        <v/>
      </c>
      <c r="J358" t="str">
        <f>IF(I358&lt;&gt;"",VLOOKUP($F358,Sheet1!$A:E,5,FALSE),"")</f>
        <v/>
      </c>
      <c r="K358" t="str">
        <f>IF(J358&lt;&gt;"",VLOOKUP($F358,Sheet1!$A:F,6,FALSE),"")</f>
        <v/>
      </c>
    </row>
    <row r="359" spans="1:11" x14ac:dyDescent="0.3">
      <c r="A359">
        <v>357</v>
      </c>
      <c r="B359" t="s">
        <v>479</v>
      </c>
      <c r="C359" t="s">
        <v>482</v>
      </c>
      <c r="D359" t="s">
        <v>453</v>
      </c>
      <c r="E359">
        <f>COUNTIF(B$2:B359,B359)</f>
        <v>3</v>
      </c>
      <c r="F359" t="str">
        <f t="shared" si="5"/>
        <v/>
      </c>
      <c r="G359" t="str">
        <f>IF(F359&lt;&gt;"",VLOOKUP(F359,Sheet1!A:B,2,FALSE),"")</f>
        <v/>
      </c>
      <c r="H359" t="str">
        <f>IF(G359&lt;&gt;"",VLOOKUP($F359,Sheet1!$A:C,3,FALSE),"")</f>
        <v/>
      </c>
      <c r="I359" t="str">
        <f>IF(H359&lt;&gt;"",VLOOKUP($F359,Sheet1!$A:D,4,FALSE),"")</f>
        <v/>
      </c>
      <c r="J359" t="str">
        <f>IF(I359&lt;&gt;"",VLOOKUP($F359,Sheet1!$A:E,5,FALSE),"")</f>
        <v/>
      </c>
      <c r="K359" t="str">
        <f>IF(J359&lt;&gt;"",VLOOKUP($F359,Sheet1!$A:F,6,FALSE),"")</f>
        <v/>
      </c>
    </row>
    <row r="360" spans="1:11" x14ac:dyDescent="0.3">
      <c r="A360">
        <v>358</v>
      </c>
      <c r="B360" t="s">
        <v>483</v>
      </c>
      <c r="C360" t="s">
        <v>484</v>
      </c>
      <c r="D360" t="s">
        <v>453</v>
      </c>
      <c r="E360">
        <f>COUNTIF(B$2:B360,B360)</f>
        <v>1</v>
      </c>
      <c r="F360" t="str">
        <f t="shared" si="5"/>
        <v>pp053</v>
      </c>
      <c r="G360" t="str">
        <f>IF(F360&lt;&gt;"",VLOOKUP(F360,Sheet1!A:B,2,FALSE),"")</f>
        <v>F</v>
      </c>
      <c r="H360">
        <f>IF(G360&lt;&gt;"",VLOOKUP($F360,Sheet1!$A:C,3,FALSE),"")</f>
        <v>66</v>
      </c>
      <c r="I360">
        <f>IF(H360&lt;&gt;"",VLOOKUP($F360,Sheet1!$A:D,4,FALSE),"")</f>
        <v>176</v>
      </c>
      <c r="J360">
        <f>IF(I360&lt;&gt;"",VLOOKUP($F360,Sheet1!$A:E,5,FALSE),"")</f>
        <v>82</v>
      </c>
      <c r="K360" t="str">
        <f>IF(J360&lt;&gt;"",VLOOKUP($F360,Sheet1!$A:F,6,FALSE),"")</f>
        <v>PD</v>
      </c>
    </row>
    <row r="361" spans="1:11" x14ac:dyDescent="0.3">
      <c r="A361">
        <v>359</v>
      </c>
      <c r="B361" t="s">
        <v>483</v>
      </c>
      <c r="C361" t="s">
        <v>485</v>
      </c>
      <c r="D361" t="s">
        <v>453</v>
      </c>
      <c r="E361">
        <f>COUNTIF(B$2:B361,B361)</f>
        <v>2</v>
      </c>
      <c r="F361" t="str">
        <f t="shared" si="5"/>
        <v/>
      </c>
      <c r="G361" t="str">
        <f>IF(F361&lt;&gt;"",VLOOKUP(F361,Sheet1!A:B,2,FALSE),"")</f>
        <v/>
      </c>
      <c r="H361" t="str">
        <f>IF(G361&lt;&gt;"",VLOOKUP($F361,Sheet1!$A:C,3,FALSE),"")</f>
        <v/>
      </c>
      <c r="I361" t="str">
        <f>IF(H361&lt;&gt;"",VLOOKUP($F361,Sheet1!$A:D,4,FALSE),"")</f>
        <v/>
      </c>
      <c r="J361" t="str">
        <f>IF(I361&lt;&gt;"",VLOOKUP($F361,Sheet1!$A:E,5,FALSE),"")</f>
        <v/>
      </c>
      <c r="K361" t="str">
        <f>IF(J361&lt;&gt;"",VLOOKUP($F361,Sheet1!$A:F,6,FALSE),"")</f>
        <v/>
      </c>
    </row>
    <row r="362" spans="1:11" x14ac:dyDescent="0.3">
      <c r="A362">
        <v>360</v>
      </c>
      <c r="B362" t="s">
        <v>483</v>
      </c>
      <c r="C362" t="s">
        <v>486</v>
      </c>
      <c r="D362" t="s">
        <v>453</v>
      </c>
      <c r="E362">
        <f>COUNTIF(B$2:B362,B362)</f>
        <v>3</v>
      </c>
      <c r="F362" t="str">
        <f t="shared" si="5"/>
        <v/>
      </c>
      <c r="G362" t="str">
        <f>IF(F362&lt;&gt;"",VLOOKUP(F362,Sheet1!A:B,2,FALSE),"")</f>
        <v/>
      </c>
      <c r="H362" t="str">
        <f>IF(G362&lt;&gt;"",VLOOKUP($F362,Sheet1!$A:C,3,FALSE),"")</f>
        <v/>
      </c>
      <c r="I362" t="str">
        <f>IF(H362&lt;&gt;"",VLOOKUP($F362,Sheet1!$A:D,4,FALSE),"")</f>
        <v/>
      </c>
      <c r="J362" t="str">
        <f>IF(I362&lt;&gt;"",VLOOKUP($F362,Sheet1!$A:E,5,FALSE),"")</f>
        <v/>
      </c>
      <c r="K362" t="str">
        <f>IF(J362&lt;&gt;"",VLOOKUP($F362,Sheet1!$A:F,6,FALSE),"")</f>
        <v/>
      </c>
    </row>
    <row r="363" spans="1:11" x14ac:dyDescent="0.3">
      <c r="A363">
        <v>361</v>
      </c>
      <c r="B363" t="s">
        <v>487</v>
      </c>
      <c r="C363" t="s">
        <v>488</v>
      </c>
      <c r="D363" t="s">
        <v>453</v>
      </c>
      <c r="E363">
        <f>COUNTIF(B$2:B363,B363)</f>
        <v>1</v>
      </c>
      <c r="F363" t="str">
        <f t="shared" si="5"/>
        <v>pp059</v>
      </c>
      <c r="G363" t="str">
        <f>IF(F363&lt;&gt;"",VLOOKUP(F363,Sheet1!A:B,2,FALSE),"")</f>
        <v>F</v>
      </c>
      <c r="H363">
        <f>IF(G363&lt;&gt;"",VLOOKUP($F363,Sheet1!$A:C,3,FALSE),"")</f>
        <v>66</v>
      </c>
      <c r="I363">
        <f>IF(H363&lt;&gt;"",VLOOKUP($F363,Sheet1!$A:D,4,FALSE),"")</f>
        <v>169</v>
      </c>
      <c r="J363">
        <f>IF(I363&lt;&gt;"",VLOOKUP($F363,Sheet1!$A:E,5,FALSE),"")</f>
        <v>71.900000000000006</v>
      </c>
      <c r="K363" t="str">
        <f>IF(J363&lt;&gt;"",VLOOKUP($F363,Sheet1!$A:F,6,FALSE),"")</f>
        <v>PD</v>
      </c>
    </row>
    <row r="364" spans="1:11" x14ac:dyDescent="0.3">
      <c r="A364">
        <v>362</v>
      </c>
      <c r="B364" t="s">
        <v>487</v>
      </c>
      <c r="C364" t="s">
        <v>489</v>
      </c>
      <c r="D364" t="s">
        <v>453</v>
      </c>
      <c r="E364">
        <f>COUNTIF(B$2:B364,B364)</f>
        <v>2</v>
      </c>
      <c r="F364" t="str">
        <f t="shared" si="5"/>
        <v/>
      </c>
      <c r="G364" t="str">
        <f>IF(F364&lt;&gt;"",VLOOKUP(F364,Sheet1!A:B,2,FALSE),"")</f>
        <v/>
      </c>
      <c r="H364" t="str">
        <f>IF(G364&lt;&gt;"",VLOOKUP($F364,Sheet1!$A:C,3,FALSE),"")</f>
        <v/>
      </c>
      <c r="I364" t="str">
        <f>IF(H364&lt;&gt;"",VLOOKUP($F364,Sheet1!$A:D,4,FALSE),"")</f>
        <v/>
      </c>
      <c r="J364" t="str">
        <f>IF(I364&lt;&gt;"",VLOOKUP($F364,Sheet1!$A:E,5,FALSE),"")</f>
        <v/>
      </c>
      <c r="K364" t="str">
        <f>IF(J364&lt;&gt;"",VLOOKUP($F364,Sheet1!$A:F,6,FALSE),"")</f>
        <v/>
      </c>
    </row>
    <row r="365" spans="1:11" x14ac:dyDescent="0.3">
      <c r="A365">
        <v>363</v>
      </c>
      <c r="B365" t="s">
        <v>487</v>
      </c>
      <c r="C365" t="s">
        <v>490</v>
      </c>
      <c r="D365" t="s">
        <v>453</v>
      </c>
      <c r="E365">
        <f>COUNTIF(B$2:B365,B365)</f>
        <v>3</v>
      </c>
      <c r="F365" t="str">
        <f t="shared" si="5"/>
        <v/>
      </c>
      <c r="G365" t="str">
        <f>IF(F365&lt;&gt;"",VLOOKUP(F365,Sheet1!A:B,2,FALSE),"")</f>
        <v/>
      </c>
      <c r="H365" t="str">
        <f>IF(G365&lt;&gt;"",VLOOKUP($F365,Sheet1!$A:C,3,FALSE),"")</f>
        <v/>
      </c>
      <c r="I365" t="str">
        <f>IF(H365&lt;&gt;"",VLOOKUP($F365,Sheet1!$A:D,4,FALSE),"")</f>
        <v/>
      </c>
      <c r="J365" t="str">
        <f>IF(I365&lt;&gt;"",VLOOKUP($F365,Sheet1!$A:E,5,FALSE),"")</f>
        <v/>
      </c>
      <c r="K365" t="str">
        <f>IF(J365&lt;&gt;"",VLOOKUP($F365,Sheet1!$A:F,6,FALSE),"")</f>
        <v/>
      </c>
    </row>
    <row r="366" spans="1:11" x14ac:dyDescent="0.3">
      <c r="A366">
        <v>364</v>
      </c>
      <c r="B366" t="s">
        <v>491</v>
      </c>
      <c r="C366" t="s">
        <v>492</v>
      </c>
      <c r="D366" t="s">
        <v>453</v>
      </c>
      <c r="E366">
        <f>COUNTIF(B$2:B366,B366)</f>
        <v>1</v>
      </c>
      <c r="F366" t="str">
        <f t="shared" si="5"/>
        <v>pp102</v>
      </c>
      <c r="G366" t="str">
        <f>IF(F366&lt;&gt;"",VLOOKUP(F366,Sheet1!A:B,2,FALSE),"")</f>
        <v>F</v>
      </c>
      <c r="H366">
        <f>IF(G366&lt;&gt;"",VLOOKUP($F366,Sheet1!$A:C,3,FALSE),"")</f>
        <v>63</v>
      </c>
      <c r="I366">
        <f>IF(H366&lt;&gt;"",VLOOKUP($F366,Sheet1!$A:D,4,FALSE),"")</f>
        <v>169</v>
      </c>
      <c r="J366">
        <f>IF(I366&lt;&gt;"",VLOOKUP($F366,Sheet1!$A:E,5,FALSE),"")</f>
        <v>58.8</v>
      </c>
      <c r="K366" t="str">
        <f>IF(J366&lt;&gt;"",VLOOKUP($F366,Sheet1!$A:F,6,FALSE),"")</f>
        <v>PD</v>
      </c>
    </row>
    <row r="367" spans="1:11" x14ac:dyDescent="0.3">
      <c r="A367">
        <v>365</v>
      </c>
      <c r="B367" t="s">
        <v>491</v>
      </c>
      <c r="C367" t="s">
        <v>493</v>
      </c>
      <c r="D367" t="s">
        <v>453</v>
      </c>
      <c r="E367">
        <f>COUNTIF(B$2:B367,B367)</f>
        <v>2</v>
      </c>
      <c r="F367" t="str">
        <f t="shared" si="5"/>
        <v/>
      </c>
      <c r="G367" t="str">
        <f>IF(F367&lt;&gt;"",VLOOKUP(F367,Sheet1!A:B,2,FALSE),"")</f>
        <v/>
      </c>
      <c r="H367" t="str">
        <f>IF(G367&lt;&gt;"",VLOOKUP($F367,Sheet1!$A:C,3,FALSE),"")</f>
        <v/>
      </c>
      <c r="I367" t="str">
        <f>IF(H367&lt;&gt;"",VLOOKUP($F367,Sheet1!$A:D,4,FALSE),"")</f>
        <v/>
      </c>
      <c r="J367" t="str">
        <f>IF(I367&lt;&gt;"",VLOOKUP($F367,Sheet1!$A:E,5,FALSE),"")</f>
        <v/>
      </c>
      <c r="K367" t="str">
        <f>IF(J367&lt;&gt;"",VLOOKUP($F367,Sheet1!$A:F,6,FALSE),"")</f>
        <v/>
      </c>
    </row>
    <row r="368" spans="1:11" x14ac:dyDescent="0.3">
      <c r="A368">
        <v>366</v>
      </c>
      <c r="B368" t="s">
        <v>491</v>
      </c>
      <c r="C368" t="s">
        <v>494</v>
      </c>
      <c r="D368" t="s">
        <v>453</v>
      </c>
      <c r="E368">
        <f>COUNTIF(B$2:B368,B368)</f>
        <v>3</v>
      </c>
      <c r="F368" t="str">
        <f t="shared" si="5"/>
        <v/>
      </c>
      <c r="G368" t="str">
        <f>IF(F368&lt;&gt;"",VLOOKUP(F368,Sheet1!A:B,2,FALSE),"")</f>
        <v/>
      </c>
      <c r="H368" t="str">
        <f>IF(G368&lt;&gt;"",VLOOKUP($F368,Sheet1!$A:C,3,FALSE),"")</f>
        <v/>
      </c>
      <c r="I368" t="str">
        <f>IF(H368&lt;&gt;"",VLOOKUP($F368,Sheet1!$A:D,4,FALSE),"")</f>
        <v/>
      </c>
      <c r="J368" t="str">
        <f>IF(I368&lt;&gt;"",VLOOKUP($F368,Sheet1!$A:E,5,FALSE),"")</f>
        <v/>
      </c>
      <c r="K368" t="str">
        <f>IF(J368&lt;&gt;"",VLOOKUP($F368,Sheet1!$A:F,6,FALSE),"")</f>
        <v/>
      </c>
    </row>
    <row r="369" spans="1:11" x14ac:dyDescent="0.3">
      <c r="A369">
        <v>367</v>
      </c>
      <c r="B369" t="s">
        <v>491</v>
      </c>
      <c r="C369" t="s">
        <v>495</v>
      </c>
      <c r="D369" t="s">
        <v>453</v>
      </c>
      <c r="E369">
        <f>COUNTIF(B$2:B369,B369)</f>
        <v>4</v>
      </c>
      <c r="F369" t="str">
        <f t="shared" si="5"/>
        <v/>
      </c>
      <c r="G369" t="str">
        <f>IF(F369&lt;&gt;"",VLOOKUP(F369,Sheet1!A:B,2,FALSE),"")</f>
        <v/>
      </c>
      <c r="H369" t="str">
        <f>IF(G369&lt;&gt;"",VLOOKUP($F369,Sheet1!$A:C,3,FALSE),"")</f>
        <v/>
      </c>
      <c r="I369" t="str">
        <f>IF(H369&lt;&gt;"",VLOOKUP($F369,Sheet1!$A:D,4,FALSE),"")</f>
        <v/>
      </c>
      <c r="J369" t="str">
        <f>IF(I369&lt;&gt;"",VLOOKUP($F369,Sheet1!$A:E,5,FALSE),"")</f>
        <v/>
      </c>
      <c r="K369" t="str">
        <f>IF(J369&lt;&gt;"",VLOOKUP($F369,Sheet1!$A:F,6,FALSE),"")</f>
        <v/>
      </c>
    </row>
    <row r="370" spans="1:11" x14ac:dyDescent="0.3">
      <c r="A370">
        <v>368</v>
      </c>
      <c r="B370" t="s">
        <v>491</v>
      </c>
      <c r="C370" t="s">
        <v>496</v>
      </c>
      <c r="D370" t="s">
        <v>453</v>
      </c>
      <c r="E370">
        <f>COUNTIF(B$2:B370,B370)</f>
        <v>5</v>
      </c>
      <c r="F370" t="str">
        <f t="shared" si="5"/>
        <v/>
      </c>
      <c r="G370" t="str">
        <f>IF(F370&lt;&gt;"",VLOOKUP(F370,Sheet1!A:B,2,FALSE),"")</f>
        <v/>
      </c>
      <c r="H370" t="str">
        <f>IF(G370&lt;&gt;"",VLOOKUP($F370,Sheet1!$A:C,3,FALSE),"")</f>
        <v/>
      </c>
      <c r="I370" t="str">
        <f>IF(H370&lt;&gt;"",VLOOKUP($F370,Sheet1!$A:D,4,FALSE),"")</f>
        <v/>
      </c>
      <c r="J370" t="str">
        <f>IF(I370&lt;&gt;"",VLOOKUP($F370,Sheet1!$A:E,5,FALSE),"")</f>
        <v/>
      </c>
      <c r="K370" t="str">
        <f>IF(J370&lt;&gt;"",VLOOKUP($F370,Sheet1!$A:F,6,FALSE),"")</f>
        <v/>
      </c>
    </row>
    <row r="371" spans="1:11" x14ac:dyDescent="0.3">
      <c r="A371">
        <v>369</v>
      </c>
      <c r="B371" t="s">
        <v>491</v>
      </c>
      <c r="C371" t="s">
        <v>497</v>
      </c>
      <c r="D371" t="s">
        <v>453</v>
      </c>
      <c r="E371">
        <f>COUNTIF(B$2:B371,B371)</f>
        <v>6</v>
      </c>
      <c r="F371" t="str">
        <f t="shared" si="5"/>
        <v/>
      </c>
      <c r="G371" t="str">
        <f>IF(F371&lt;&gt;"",VLOOKUP(F371,Sheet1!A:B,2,FALSE),"")</f>
        <v/>
      </c>
      <c r="H371" t="str">
        <f>IF(G371&lt;&gt;"",VLOOKUP($F371,Sheet1!$A:C,3,FALSE),"")</f>
        <v/>
      </c>
      <c r="I371" t="str">
        <f>IF(H371&lt;&gt;"",VLOOKUP($F371,Sheet1!$A:D,4,FALSE),"")</f>
        <v/>
      </c>
      <c r="J371" t="str">
        <f>IF(I371&lt;&gt;"",VLOOKUP($F371,Sheet1!$A:E,5,FALSE),"")</f>
        <v/>
      </c>
      <c r="K371" t="str">
        <f>IF(J371&lt;&gt;"",VLOOKUP($F371,Sheet1!$A:F,6,FALSE),"")</f>
        <v/>
      </c>
    </row>
    <row r="372" spans="1:11" x14ac:dyDescent="0.3">
      <c r="A372">
        <v>370</v>
      </c>
      <c r="B372" t="s">
        <v>498</v>
      </c>
      <c r="C372" t="s">
        <v>499</v>
      </c>
      <c r="D372" t="s">
        <v>453</v>
      </c>
      <c r="E372">
        <f>COUNTIF(B$2:B372,B372)</f>
        <v>1</v>
      </c>
      <c r="F372" t="str">
        <f t="shared" si="5"/>
        <v>pp066</v>
      </c>
      <c r="G372" t="str">
        <f>IF(F372&lt;&gt;"",VLOOKUP(F372,Sheet1!A:B,2,FALSE),"")</f>
        <v>F</v>
      </c>
      <c r="H372">
        <f>IF(G372&lt;&gt;"",VLOOKUP($F372,Sheet1!$A:C,3,FALSE),"")</f>
        <v>34</v>
      </c>
      <c r="I372">
        <f>IF(H372&lt;&gt;"",VLOOKUP($F372,Sheet1!$A:D,4,FALSE),"")</f>
        <v>171</v>
      </c>
      <c r="J372">
        <f>IF(I372&lt;&gt;"",VLOOKUP($F372,Sheet1!$A:E,5,FALSE),"")</f>
        <v>63.1</v>
      </c>
      <c r="K372" t="str">
        <f>IF(J372&lt;&gt;"",VLOOKUP($F372,Sheet1!$A:F,6,FALSE),"")</f>
        <v>YA</v>
      </c>
    </row>
    <row r="373" spans="1:11" x14ac:dyDescent="0.3">
      <c r="A373">
        <v>371</v>
      </c>
      <c r="B373" t="s">
        <v>498</v>
      </c>
      <c r="C373" t="s">
        <v>500</v>
      </c>
      <c r="D373" t="s">
        <v>453</v>
      </c>
      <c r="E373">
        <f>COUNTIF(B$2:B373,B373)</f>
        <v>2</v>
      </c>
      <c r="F373" t="str">
        <f t="shared" si="5"/>
        <v/>
      </c>
      <c r="G373" t="str">
        <f>IF(F373&lt;&gt;"",VLOOKUP(F373,Sheet1!A:B,2,FALSE),"")</f>
        <v/>
      </c>
      <c r="H373" t="str">
        <f>IF(G373&lt;&gt;"",VLOOKUP($F373,Sheet1!$A:C,3,FALSE),"")</f>
        <v/>
      </c>
      <c r="I373" t="str">
        <f>IF(H373&lt;&gt;"",VLOOKUP($F373,Sheet1!$A:D,4,FALSE),"")</f>
        <v/>
      </c>
      <c r="J373" t="str">
        <f>IF(I373&lt;&gt;"",VLOOKUP($F373,Sheet1!$A:E,5,FALSE),"")</f>
        <v/>
      </c>
      <c r="K373" t="str">
        <f>IF(J373&lt;&gt;"",VLOOKUP($F373,Sheet1!$A:F,6,FALSE),"")</f>
        <v/>
      </c>
    </row>
    <row r="374" spans="1:11" x14ac:dyDescent="0.3">
      <c r="A374">
        <v>372</v>
      </c>
      <c r="B374" t="s">
        <v>498</v>
      </c>
      <c r="C374" t="s">
        <v>501</v>
      </c>
      <c r="D374" t="s">
        <v>453</v>
      </c>
      <c r="E374">
        <f>COUNTIF(B$2:B374,B374)</f>
        <v>3</v>
      </c>
      <c r="F374" t="str">
        <f t="shared" si="5"/>
        <v/>
      </c>
      <c r="G374" t="str">
        <f>IF(F374&lt;&gt;"",VLOOKUP(F374,Sheet1!A:B,2,FALSE),"")</f>
        <v/>
      </c>
      <c r="H374" t="str">
        <f>IF(G374&lt;&gt;"",VLOOKUP($F374,Sheet1!$A:C,3,FALSE),"")</f>
        <v/>
      </c>
      <c r="I374" t="str">
        <f>IF(H374&lt;&gt;"",VLOOKUP($F374,Sheet1!$A:D,4,FALSE),"")</f>
        <v/>
      </c>
      <c r="J374" t="str">
        <f>IF(I374&lt;&gt;"",VLOOKUP($F374,Sheet1!$A:E,5,FALSE),"")</f>
        <v/>
      </c>
      <c r="K374" t="str">
        <f>IF(J374&lt;&gt;"",VLOOKUP($F374,Sheet1!$A:F,6,FALSE),"")</f>
        <v/>
      </c>
    </row>
    <row r="375" spans="1:11" x14ac:dyDescent="0.3">
      <c r="A375">
        <v>373</v>
      </c>
      <c r="B375" t="s">
        <v>502</v>
      </c>
      <c r="C375" t="s">
        <v>503</v>
      </c>
      <c r="D375" t="s">
        <v>453</v>
      </c>
      <c r="E375">
        <f>COUNTIF(B$2:B375,B375)</f>
        <v>1</v>
      </c>
      <c r="F375" t="str">
        <f t="shared" si="5"/>
        <v>pp014</v>
      </c>
      <c r="G375" t="str">
        <f>IF(F375&lt;&gt;"",VLOOKUP(F375,Sheet1!A:B,2,FALSE),"")</f>
        <v>F</v>
      </c>
      <c r="H375">
        <f>IF(G375&lt;&gt;"",VLOOKUP($F375,Sheet1!$A:C,3,FALSE),"")</f>
        <v>29</v>
      </c>
      <c r="I375">
        <f>IF(H375&lt;&gt;"",VLOOKUP($F375,Sheet1!$A:D,4,FALSE),"")</f>
        <v>166</v>
      </c>
      <c r="J375">
        <f>IF(I375&lt;&gt;"",VLOOKUP($F375,Sheet1!$A:E,5,FALSE),"")</f>
        <v>64.3</v>
      </c>
      <c r="K375" t="str">
        <f>IF(J375&lt;&gt;"",VLOOKUP($F375,Sheet1!$A:F,6,FALSE),"")</f>
        <v>YA</v>
      </c>
    </row>
    <row r="376" spans="1:11" x14ac:dyDescent="0.3">
      <c r="A376">
        <v>374</v>
      </c>
      <c r="B376" t="s">
        <v>502</v>
      </c>
      <c r="C376" t="s">
        <v>504</v>
      </c>
      <c r="D376" t="s">
        <v>453</v>
      </c>
      <c r="E376">
        <f>COUNTIF(B$2:B376,B376)</f>
        <v>2</v>
      </c>
      <c r="F376" t="str">
        <f t="shared" si="5"/>
        <v/>
      </c>
      <c r="G376" t="str">
        <f>IF(F376&lt;&gt;"",VLOOKUP(F376,Sheet1!A:B,2,FALSE),"")</f>
        <v/>
      </c>
      <c r="H376" t="str">
        <f>IF(G376&lt;&gt;"",VLOOKUP($F376,Sheet1!$A:C,3,FALSE),"")</f>
        <v/>
      </c>
      <c r="I376" t="str">
        <f>IF(H376&lt;&gt;"",VLOOKUP($F376,Sheet1!$A:D,4,FALSE),"")</f>
        <v/>
      </c>
      <c r="J376" t="str">
        <f>IF(I376&lt;&gt;"",VLOOKUP($F376,Sheet1!$A:E,5,FALSE),"")</f>
        <v/>
      </c>
      <c r="K376" t="str">
        <f>IF(J376&lt;&gt;"",VLOOKUP($F376,Sheet1!$A:F,6,FALSE),"")</f>
        <v/>
      </c>
    </row>
    <row r="377" spans="1:11" x14ac:dyDescent="0.3">
      <c r="A377">
        <v>375</v>
      </c>
      <c r="B377" t="s">
        <v>502</v>
      </c>
      <c r="C377" t="s">
        <v>505</v>
      </c>
      <c r="D377" t="s">
        <v>453</v>
      </c>
      <c r="E377">
        <f>COUNTIF(B$2:B377,B377)</f>
        <v>3</v>
      </c>
      <c r="F377" t="str">
        <f t="shared" si="5"/>
        <v/>
      </c>
      <c r="G377" t="str">
        <f>IF(F377&lt;&gt;"",VLOOKUP(F377,Sheet1!A:B,2,FALSE),"")</f>
        <v/>
      </c>
      <c r="H377" t="str">
        <f>IF(G377&lt;&gt;"",VLOOKUP($F377,Sheet1!$A:C,3,FALSE),"")</f>
        <v/>
      </c>
      <c r="I377" t="str">
        <f>IF(H377&lt;&gt;"",VLOOKUP($F377,Sheet1!$A:D,4,FALSE),"")</f>
        <v/>
      </c>
      <c r="J377" t="str">
        <f>IF(I377&lt;&gt;"",VLOOKUP($F377,Sheet1!$A:E,5,FALSE),"")</f>
        <v/>
      </c>
      <c r="K377" t="str">
        <f>IF(J377&lt;&gt;"",VLOOKUP($F377,Sheet1!$A:F,6,FALSE),"")</f>
        <v/>
      </c>
    </row>
    <row r="378" spans="1:11" x14ac:dyDescent="0.3">
      <c r="A378">
        <v>376</v>
      </c>
      <c r="B378" t="s">
        <v>506</v>
      </c>
      <c r="C378" t="s">
        <v>507</v>
      </c>
      <c r="D378" t="s">
        <v>453</v>
      </c>
      <c r="E378">
        <f>COUNTIF(B$2:B378,B378)</f>
        <v>1</v>
      </c>
      <c r="F378" t="str">
        <f t="shared" si="5"/>
        <v>pp089</v>
      </c>
      <c r="G378" t="str">
        <f>IF(F378&lt;&gt;"",VLOOKUP(F378,Sheet1!A:B,2,FALSE),"")</f>
        <v>F</v>
      </c>
      <c r="H378">
        <f>IF(G378&lt;&gt;"",VLOOKUP($F378,Sheet1!$A:C,3,FALSE),"")</f>
        <v>29</v>
      </c>
      <c r="I378">
        <f>IF(H378&lt;&gt;"",VLOOKUP($F378,Sheet1!$A:D,4,FALSE),"")</f>
        <v>166</v>
      </c>
      <c r="J378">
        <f>IF(I378&lt;&gt;"",VLOOKUP($F378,Sheet1!$A:E,5,FALSE),"")</f>
        <v>62.3</v>
      </c>
      <c r="K378" t="str">
        <f>IF(J378&lt;&gt;"",VLOOKUP($F378,Sheet1!$A:F,6,FALSE),"")</f>
        <v>YA</v>
      </c>
    </row>
    <row r="379" spans="1:11" x14ac:dyDescent="0.3">
      <c r="A379">
        <v>377</v>
      </c>
      <c r="B379" t="s">
        <v>506</v>
      </c>
      <c r="C379" t="s">
        <v>508</v>
      </c>
      <c r="D379" t="s">
        <v>453</v>
      </c>
      <c r="E379">
        <f>COUNTIF(B$2:B379,B379)</f>
        <v>2</v>
      </c>
      <c r="F379" t="str">
        <f t="shared" si="5"/>
        <v/>
      </c>
      <c r="G379" t="str">
        <f>IF(F379&lt;&gt;"",VLOOKUP(F379,Sheet1!A:B,2,FALSE),"")</f>
        <v/>
      </c>
      <c r="H379" t="str">
        <f>IF(G379&lt;&gt;"",VLOOKUP($F379,Sheet1!$A:C,3,FALSE),"")</f>
        <v/>
      </c>
      <c r="I379" t="str">
        <f>IF(H379&lt;&gt;"",VLOOKUP($F379,Sheet1!$A:D,4,FALSE),"")</f>
        <v/>
      </c>
      <c r="J379" t="str">
        <f>IF(I379&lt;&gt;"",VLOOKUP($F379,Sheet1!$A:E,5,FALSE),"")</f>
        <v/>
      </c>
      <c r="K379" t="str">
        <f>IF(J379&lt;&gt;"",VLOOKUP($F379,Sheet1!$A:F,6,FALSE),"")</f>
        <v/>
      </c>
    </row>
    <row r="380" spans="1:11" x14ac:dyDescent="0.3">
      <c r="A380">
        <v>378</v>
      </c>
      <c r="B380" t="s">
        <v>506</v>
      </c>
      <c r="C380" t="s">
        <v>509</v>
      </c>
      <c r="D380" t="s">
        <v>453</v>
      </c>
      <c r="E380">
        <f>COUNTIF(B$2:B380,B380)</f>
        <v>3</v>
      </c>
      <c r="F380" t="str">
        <f t="shared" si="5"/>
        <v/>
      </c>
      <c r="G380" t="str">
        <f>IF(F380&lt;&gt;"",VLOOKUP(F380,Sheet1!A:B,2,FALSE),"")</f>
        <v/>
      </c>
      <c r="H380" t="str">
        <f>IF(G380&lt;&gt;"",VLOOKUP($F380,Sheet1!$A:C,3,FALSE),"")</f>
        <v/>
      </c>
      <c r="I380" t="str">
        <f>IF(H380&lt;&gt;"",VLOOKUP($F380,Sheet1!$A:D,4,FALSE),"")</f>
        <v/>
      </c>
      <c r="J380" t="str">
        <f>IF(I380&lt;&gt;"",VLOOKUP($F380,Sheet1!$A:E,5,FALSE),"")</f>
        <v/>
      </c>
      <c r="K380" t="str">
        <f>IF(J380&lt;&gt;"",VLOOKUP($F380,Sheet1!$A:F,6,FALSE),"")</f>
        <v/>
      </c>
    </row>
    <row r="381" spans="1:11" x14ac:dyDescent="0.3">
      <c r="A381">
        <v>379</v>
      </c>
      <c r="B381" t="s">
        <v>510</v>
      </c>
      <c r="C381" t="s">
        <v>511</v>
      </c>
      <c r="D381" t="s">
        <v>453</v>
      </c>
      <c r="E381">
        <f>COUNTIF(B$2:B381,B381)</f>
        <v>1</v>
      </c>
      <c r="F381" t="str">
        <f t="shared" si="5"/>
        <v>pp040</v>
      </c>
      <c r="G381" t="str">
        <f>IF(F381&lt;&gt;"",VLOOKUP(F381,Sheet1!A:B,2,FALSE),"")</f>
        <v>F</v>
      </c>
      <c r="H381">
        <f>IF(G381&lt;&gt;"",VLOOKUP($F381,Sheet1!$A:C,3,FALSE),"")</f>
        <v>24</v>
      </c>
      <c r="I381">
        <f>IF(H381&lt;&gt;"",VLOOKUP($F381,Sheet1!$A:D,4,FALSE),"")</f>
        <v>171</v>
      </c>
      <c r="J381">
        <f>IF(I381&lt;&gt;"",VLOOKUP($F381,Sheet1!$A:E,5,FALSE),"")</f>
        <v>63.5</v>
      </c>
      <c r="K381" t="str">
        <f>IF(J381&lt;&gt;"",VLOOKUP($F381,Sheet1!$A:F,6,FALSE),"")</f>
        <v>YA</v>
      </c>
    </row>
    <row r="382" spans="1:11" x14ac:dyDescent="0.3">
      <c r="A382">
        <v>380</v>
      </c>
      <c r="B382" t="s">
        <v>510</v>
      </c>
      <c r="C382" t="s">
        <v>512</v>
      </c>
      <c r="D382" t="s">
        <v>453</v>
      </c>
      <c r="E382">
        <f>COUNTIF(B$2:B382,B382)</f>
        <v>2</v>
      </c>
      <c r="F382" t="str">
        <f t="shared" si="5"/>
        <v/>
      </c>
      <c r="G382" t="str">
        <f>IF(F382&lt;&gt;"",VLOOKUP(F382,Sheet1!A:B,2,FALSE),"")</f>
        <v/>
      </c>
      <c r="H382" t="str">
        <f>IF(G382&lt;&gt;"",VLOOKUP($F382,Sheet1!$A:C,3,FALSE),"")</f>
        <v/>
      </c>
      <c r="I382" t="str">
        <f>IF(H382&lt;&gt;"",VLOOKUP($F382,Sheet1!$A:D,4,FALSE),"")</f>
        <v/>
      </c>
      <c r="J382" t="str">
        <f>IF(I382&lt;&gt;"",VLOOKUP($F382,Sheet1!$A:E,5,FALSE),"")</f>
        <v/>
      </c>
      <c r="K382" t="str">
        <f>IF(J382&lt;&gt;"",VLOOKUP($F382,Sheet1!$A:F,6,FALSE),"")</f>
        <v/>
      </c>
    </row>
    <row r="383" spans="1:11" x14ac:dyDescent="0.3">
      <c r="A383">
        <v>381</v>
      </c>
      <c r="B383" t="s">
        <v>513</v>
      </c>
      <c r="C383" t="s">
        <v>514</v>
      </c>
      <c r="D383" t="s">
        <v>453</v>
      </c>
      <c r="E383">
        <f>COUNTIF(B$2:B383,B383)</f>
        <v>1</v>
      </c>
      <c r="F383" t="str">
        <f t="shared" si="5"/>
        <v>pp013</v>
      </c>
      <c r="G383" t="str">
        <f>IF(F383&lt;&gt;"",VLOOKUP(F383,Sheet1!A:B,2,FALSE),"")</f>
        <v>F</v>
      </c>
      <c r="H383">
        <f>IF(G383&lt;&gt;"",VLOOKUP($F383,Sheet1!$A:C,3,FALSE),"")</f>
        <v>30</v>
      </c>
      <c r="I383">
        <f>IF(H383&lt;&gt;"",VLOOKUP($F383,Sheet1!$A:D,4,FALSE),"")</f>
        <v>168</v>
      </c>
      <c r="J383">
        <f>IF(I383&lt;&gt;"",VLOOKUP($F383,Sheet1!$A:E,5,FALSE),"")</f>
        <v>61.8</v>
      </c>
      <c r="K383" t="str">
        <f>IF(J383&lt;&gt;"",VLOOKUP($F383,Sheet1!$A:F,6,FALSE),"")</f>
        <v>YA</v>
      </c>
    </row>
    <row r="384" spans="1:11" x14ac:dyDescent="0.3">
      <c r="A384">
        <v>382</v>
      </c>
      <c r="B384" t="s">
        <v>513</v>
      </c>
      <c r="C384" t="s">
        <v>515</v>
      </c>
      <c r="D384" t="s">
        <v>453</v>
      </c>
      <c r="E384">
        <f>COUNTIF(B$2:B384,B384)</f>
        <v>2</v>
      </c>
      <c r="F384" t="str">
        <f t="shared" si="5"/>
        <v/>
      </c>
      <c r="G384" t="str">
        <f>IF(F384&lt;&gt;"",VLOOKUP(F384,Sheet1!A:B,2,FALSE),"")</f>
        <v/>
      </c>
      <c r="H384" t="str">
        <f>IF(G384&lt;&gt;"",VLOOKUP($F384,Sheet1!$A:C,3,FALSE),"")</f>
        <v/>
      </c>
      <c r="I384" t="str">
        <f>IF(H384&lt;&gt;"",VLOOKUP($F384,Sheet1!$A:D,4,FALSE),"")</f>
        <v/>
      </c>
      <c r="J384" t="str">
        <f>IF(I384&lt;&gt;"",VLOOKUP($F384,Sheet1!$A:E,5,FALSE),"")</f>
        <v/>
      </c>
      <c r="K384" t="str">
        <f>IF(J384&lt;&gt;"",VLOOKUP($F384,Sheet1!$A:F,6,FALSE),"")</f>
        <v/>
      </c>
    </row>
    <row r="385" spans="1:11" x14ac:dyDescent="0.3">
      <c r="A385">
        <v>383</v>
      </c>
      <c r="B385" t="s">
        <v>513</v>
      </c>
      <c r="C385" t="s">
        <v>516</v>
      </c>
      <c r="D385" t="s">
        <v>453</v>
      </c>
      <c r="E385">
        <f>COUNTIF(B$2:B385,B385)</f>
        <v>3</v>
      </c>
      <c r="F385" t="str">
        <f t="shared" si="5"/>
        <v/>
      </c>
      <c r="G385" t="str">
        <f>IF(F385&lt;&gt;"",VLOOKUP(F385,Sheet1!A:B,2,FALSE),"")</f>
        <v/>
      </c>
      <c r="H385" t="str">
        <f>IF(G385&lt;&gt;"",VLOOKUP($F385,Sheet1!$A:C,3,FALSE),"")</f>
        <v/>
      </c>
      <c r="I385" t="str">
        <f>IF(H385&lt;&gt;"",VLOOKUP($F385,Sheet1!$A:D,4,FALSE),"")</f>
        <v/>
      </c>
      <c r="J385" t="str">
        <f>IF(I385&lt;&gt;"",VLOOKUP($F385,Sheet1!$A:E,5,FALSE),"")</f>
        <v/>
      </c>
      <c r="K385" t="str">
        <f>IF(J385&lt;&gt;"",VLOOKUP($F385,Sheet1!$A:F,6,FALSE),"")</f>
        <v/>
      </c>
    </row>
    <row r="386" spans="1:11" x14ac:dyDescent="0.3">
      <c r="A386">
        <v>384</v>
      </c>
      <c r="B386" t="s">
        <v>517</v>
      </c>
      <c r="C386" t="s">
        <v>518</v>
      </c>
      <c r="D386" t="s">
        <v>453</v>
      </c>
      <c r="E386">
        <f>COUNTIF(B$2:B386,B386)</f>
        <v>1</v>
      </c>
      <c r="F386" t="str">
        <f t="shared" si="5"/>
        <v>pp045</v>
      </c>
      <c r="G386" t="str">
        <f>IF(F386&lt;&gt;"",VLOOKUP(F386,Sheet1!A:B,2,FALSE),"")</f>
        <v>F</v>
      </c>
      <c r="H386">
        <f>IF(G386&lt;&gt;"",VLOOKUP($F386,Sheet1!$A:C,3,FALSE),"")</f>
        <v>24</v>
      </c>
      <c r="I386">
        <f>IF(H386&lt;&gt;"",VLOOKUP($F386,Sheet1!$A:D,4,FALSE),"")</f>
        <v>176</v>
      </c>
      <c r="J386">
        <f>IF(I386&lt;&gt;"",VLOOKUP($F386,Sheet1!$A:E,5,FALSE),"")</f>
        <v>68.2</v>
      </c>
      <c r="K386" t="str">
        <f>IF(J386&lt;&gt;"",VLOOKUP($F386,Sheet1!$A:F,6,FALSE),"")</f>
        <v>YA</v>
      </c>
    </row>
    <row r="387" spans="1:11" x14ac:dyDescent="0.3">
      <c r="A387">
        <v>385</v>
      </c>
      <c r="B387" t="s">
        <v>517</v>
      </c>
      <c r="C387" t="s">
        <v>519</v>
      </c>
      <c r="D387" t="s">
        <v>453</v>
      </c>
      <c r="E387">
        <f>COUNTIF(B$2:B387,B387)</f>
        <v>2</v>
      </c>
      <c r="F387" t="str">
        <f t="shared" ref="F387:F450" si="6">IF(E387=1,RIGHT(B387,5),"")</f>
        <v/>
      </c>
      <c r="G387" t="str">
        <f>IF(F387&lt;&gt;"",VLOOKUP(F387,Sheet1!A:B,2,FALSE),"")</f>
        <v/>
      </c>
      <c r="H387" t="str">
        <f>IF(G387&lt;&gt;"",VLOOKUP($F387,Sheet1!$A:C,3,FALSE),"")</f>
        <v/>
      </c>
      <c r="I387" t="str">
        <f>IF(H387&lt;&gt;"",VLOOKUP($F387,Sheet1!$A:D,4,FALSE),"")</f>
        <v/>
      </c>
      <c r="J387" t="str">
        <f>IF(I387&lt;&gt;"",VLOOKUP($F387,Sheet1!$A:E,5,FALSE),"")</f>
        <v/>
      </c>
      <c r="K387" t="str">
        <f>IF(J387&lt;&gt;"",VLOOKUP($F387,Sheet1!$A:F,6,FALSE),"")</f>
        <v/>
      </c>
    </row>
    <row r="388" spans="1:11" x14ac:dyDescent="0.3">
      <c r="A388">
        <v>386</v>
      </c>
      <c r="B388" t="s">
        <v>517</v>
      </c>
      <c r="C388" t="s">
        <v>520</v>
      </c>
      <c r="D388" t="s">
        <v>453</v>
      </c>
      <c r="E388">
        <f>COUNTIF(B$2:B388,B388)</f>
        <v>3</v>
      </c>
      <c r="F388" t="str">
        <f t="shared" si="6"/>
        <v/>
      </c>
      <c r="G388" t="str">
        <f>IF(F388&lt;&gt;"",VLOOKUP(F388,Sheet1!A:B,2,FALSE),"")</f>
        <v/>
      </c>
      <c r="H388" t="str">
        <f>IF(G388&lt;&gt;"",VLOOKUP($F388,Sheet1!$A:C,3,FALSE),"")</f>
        <v/>
      </c>
      <c r="I388" t="str">
        <f>IF(H388&lt;&gt;"",VLOOKUP($F388,Sheet1!$A:D,4,FALSE),"")</f>
        <v/>
      </c>
      <c r="J388" t="str">
        <f>IF(I388&lt;&gt;"",VLOOKUP($F388,Sheet1!$A:E,5,FALSE),"")</f>
        <v/>
      </c>
      <c r="K388" t="str">
        <f>IF(J388&lt;&gt;"",VLOOKUP($F388,Sheet1!$A:F,6,FALSE),"")</f>
        <v/>
      </c>
    </row>
    <row r="389" spans="1:11" x14ac:dyDescent="0.3">
      <c r="A389">
        <v>387</v>
      </c>
      <c r="B389" t="s">
        <v>521</v>
      </c>
      <c r="C389" t="s">
        <v>522</v>
      </c>
      <c r="D389" t="s">
        <v>453</v>
      </c>
      <c r="E389">
        <f>COUNTIF(B$2:B389,B389)</f>
        <v>1</v>
      </c>
      <c r="F389" t="str">
        <f t="shared" si="6"/>
        <v>pp031</v>
      </c>
      <c r="G389" t="str">
        <f>IF(F389&lt;&gt;"",VLOOKUP(F389,Sheet1!A:B,2,FALSE),"")</f>
        <v>F</v>
      </c>
      <c r="H389">
        <f>IF(G389&lt;&gt;"",VLOOKUP($F389,Sheet1!$A:C,3,FALSE),"")</f>
        <v>43</v>
      </c>
      <c r="I389">
        <f>IF(H389&lt;&gt;"",VLOOKUP($F389,Sheet1!$A:D,4,FALSE),"")</f>
        <v>176</v>
      </c>
      <c r="J389">
        <f>IF(I389&lt;&gt;"",VLOOKUP($F389,Sheet1!$A:E,5,FALSE),"")</f>
        <v>57.2</v>
      </c>
      <c r="K389" t="str">
        <f>IF(J389&lt;&gt;"",VLOOKUP($F389,Sheet1!$A:F,6,FALSE),"")</f>
        <v>YA</v>
      </c>
    </row>
    <row r="390" spans="1:11" x14ac:dyDescent="0.3">
      <c r="A390">
        <v>388</v>
      </c>
      <c r="B390" t="s">
        <v>521</v>
      </c>
      <c r="C390" t="s">
        <v>523</v>
      </c>
      <c r="D390" t="s">
        <v>453</v>
      </c>
      <c r="E390">
        <f>COUNTIF(B$2:B390,B390)</f>
        <v>2</v>
      </c>
      <c r="F390" t="str">
        <f t="shared" si="6"/>
        <v/>
      </c>
      <c r="G390" t="str">
        <f>IF(F390&lt;&gt;"",VLOOKUP(F390,Sheet1!A:B,2,FALSE),"")</f>
        <v/>
      </c>
      <c r="H390" t="str">
        <f>IF(G390&lt;&gt;"",VLOOKUP($F390,Sheet1!$A:C,3,FALSE),"")</f>
        <v/>
      </c>
      <c r="I390" t="str">
        <f>IF(H390&lt;&gt;"",VLOOKUP($F390,Sheet1!$A:D,4,FALSE),"")</f>
        <v/>
      </c>
      <c r="J390" t="str">
        <f>IF(I390&lt;&gt;"",VLOOKUP($F390,Sheet1!$A:E,5,FALSE),"")</f>
        <v/>
      </c>
      <c r="K390" t="str">
        <f>IF(J390&lt;&gt;"",VLOOKUP($F390,Sheet1!$A:F,6,FALSE),"")</f>
        <v/>
      </c>
    </row>
    <row r="391" spans="1:11" x14ac:dyDescent="0.3">
      <c r="A391">
        <v>389</v>
      </c>
      <c r="B391" t="s">
        <v>521</v>
      </c>
      <c r="C391" t="s">
        <v>524</v>
      </c>
      <c r="D391" t="s">
        <v>453</v>
      </c>
      <c r="E391">
        <f>COUNTIF(B$2:B391,B391)</f>
        <v>3</v>
      </c>
      <c r="F391" t="str">
        <f t="shared" si="6"/>
        <v/>
      </c>
      <c r="G391" t="str">
        <f>IF(F391&lt;&gt;"",VLOOKUP(F391,Sheet1!A:B,2,FALSE),"")</f>
        <v/>
      </c>
      <c r="H391" t="str">
        <f>IF(G391&lt;&gt;"",VLOOKUP($F391,Sheet1!$A:C,3,FALSE),"")</f>
        <v/>
      </c>
      <c r="I391" t="str">
        <f>IF(H391&lt;&gt;"",VLOOKUP($F391,Sheet1!$A:D,4,FALSE),"")</f>
        <v/>
      </c>
      <c r="J391" t="str">
        <f>IF(I391&lt;&gt;"",VLOOKUP($F391,Sheet1!$A:E,5,FALSE),"")</f>
        <v/>
      </c>
      <c r="K391" t="str">
        <f>IF(J391&lt;&gt;"",VLOOKUP($F391,Sheet1!$A:F,6,FALSE),"")</f>
        <v/>
      </c>
    </row>
    <row r="392" spans="1:11" x14ac:dyDescent="0.3">
      <c r="A392">
        <v>390</v>
      </c>
      <c r="B392" t="s">
        <v>525</v>
      </c>
      <c r="C392" t="s">
        <v>526</v>
      </c>
      <c r="D392" t="s">
        <v>453</v>
      </c>
      <c r="E392">
        <f>COUNTIF(B$2:B392,B392)</f>
        <v>1</v>
      </c>
      <c r="F392" t="str">
        <f t="shared" si="6"/>
        <v>pp050</v>
      </c>
      <c r="G392" t="str">
        <f>IF(F392&lt;&gt;"",VLOOKUP(F392,Sheet1!A:B,2,FALSE),"")</f>
        <v>F</v>
      </c>
      <c r="H392">
        <f>IF(G392&lt;&gt;"",VLOOKUP($F392,Sheet1!$A:C,3,FALSE),"")</f>
        <v>58</v>
      </c>
      <c r="I392">
        <f>IF(H392&lt;&gt;"",VLOOKUP($F392,Sheet1!$A:D,4,FALSE),"")</f>
        <v>173</v>
      </c>
      <c r="J392">
        <f>IF(I392&lt;&gt;"",VLOOKUP($F392,Sheet1!$A:E,5,FALSE),"")</f>
        <v>63</v>
      </c>
      <c r="K392" t="str">
        <f>IF(J392&lt;&gt;"",VLOOKUP($F392,Sheet1!$A:F,6,FALSE),"")</f>
        <v>cLBP</v>
      </c>
    </row>
    <row r="393" spans="1:11" x14ac:dyDescent="0.3">
      <c r="A393">
        <v>391</v>
      </c>
      <c r="B393" t="s">
        <v>525</v>
      </c>
      <c r="C393" t="s">
        <v>527</v>
      </c>
      <c r="D393" t="s">
        <v>453</v>
      </c>
      <c r="E393">
        <f>COUNTIF(B$2:B393,B393)</f>
        <v>2</v>
      </c>
      <c r="F393" t="str">
        <f t="shared" si="6"/>
        <v/>
      </c>
      <c r="G393" t="str">
        <f>IF(F393&lt;&gt;"",VLOOKUP(F393,Sheet1!A:B,2,FALSE),"")</f>
        <v/>
      </c>
      <c r="H393" t="str">
        <f>IF(G393&lt;&gt;"",VLOOKUP($F393,Sheet1!$A:C,3,FALSE),"")</f>
        <v/>
      </c>
      <c r="I393" t="str">
        <f>IF(H393&lt;&gt;"",VLOOKUP($F393,Sheet1!$A:D,4,FALSE),"")</f>
        <v/>
      </c>
      <c r="J393" t="str">
        <f>IF(I393&lt;&gt;"",VLOOKUP($F393,Sheet1!$A:E,5,FALSE),"")</f>
        <v/>
      </c>
      <c r="K393" t="str">
        <f>IF(J393&lt;&gt;"",VLOOKUP($F393,Sheet1!$A:F,6,FALSE),"")</f>
        <v/>
      </c>
    </row>
    <row r="394" spans="1:11" x14ac:dyDescent="0.3">
      <c r="A394">
        <v>392</v>
      </c>
      <c r="B394" t="s">
        <v>525</v>
      </c>
      <c r="C394" t="s">
        <v>528</v>
      </c>
      <c r="D394" t="s">
        <v>453</v>
      </c>
      <c r="E394">
        <f>COUNTIF(B$2:B394,B394)</f>
        <v>3</v>
      </c>
      <c r="F394" t="str">
        <f t="shared" si="6"/>
        <v/>
      </c>
      <c r="G394" t="str">
        <f>IF(F394&lt;&gt;"",VLOOKUP(F394,Sheet1!A:B,2,FALSE),"")</f>
        <v/>
      </c>
      <c r="H394" t="str">
        <f>IF(G394&lt;&gt;"",VLOOKUP($F394,Sheet1!$A:C,3,FALSE),"")</f>
        <v/>
      </c>
      <c r="I394" t="str">
        <f>IF(H394&lt;&gt;"",VLOOKUP($F394,Sheet1!$A:D,4,FALSE),"")</f>
        <v/>
      </c>
      <c r="J394" t="str">
        <f>IF(I394&lt;&gt;"",VLOOKUP($F394,Sheet1!$A:E,5,FALSE),"")</f>
        <v/>
      </c>
      <c r="K394" t="str">
        <f>IF(J394&lt;&gt;"",VLOOKUP($F394,Sheet1!$A:F,6,FALSE),"")</f>
        <v/>
      </c>
    </row>
    <row r="395" spans="1:11" x14ac:dyDescent="0.3">
      <c r="A395">
        <v>393</v>
      </c>
      <c r="B395" t="s">
        <v>529</v>
      </c>
      <c r="C395" t="s">
        <v>530</v>
      </c>
      <c r="D395" t="s">
        <v>453</v>
      </c>
      <c r="E395">
        <f>COUNTIF(B$2:B395,B395)</f>
        <v>1</v>
      </c>
      <c r="F395" t="str">
        <f t="shared" si="6"/>
        <v>pp044</v>
      </c>
      <c r="G395" t="str">
        <f>IF(F395&lt;&gt;"",VLOOKUP(F395,Sheet1!A:B,2,FALSE),"")</f>
        <v>F</v>
      </c>
      <c r="H395">
        <f>IF(G395&lt;&gt;"",VLOOKUP($F395,Sheet1!$A:C,3,FALSE),"")</f>
        <v>60</v>
      </c>
      <c r="I395">
        <f>IF(H395&lt;&gt;"",VLOOKUP($F395,Sheet1!$A:D,4,FALSE),"")</f>
        <v>170</v>
      </c>
      <c r="J395">
        <f>IF(I395&lt;&gt;"",VLOOKUP($F395,Sheet1!$A:E,5,FALSE),"")</f>
        <v>99.1</v>
      </c>
      <c r="K395" t="str">
        <f>IF(J395&lt;&gt;"",VLOOKUP($F395,Sheet1!$A:F,6,FALSE),"")</f>
        <v>other</v>
      </c>
    </row>
    <row r="396" spans="1:11" x14ac:dyDescent="0.3">
      <c r="A396">
        <v>394</v>
      </c>
      <c r="B396" t="s">
        <v>529</v>
      </c>
      <c r="C396" t="s">
        <v>531</v>
      </c>
      <c r="D396" t="s">
        <v>453</v>
      </c>
      <c r="E396">
        <f>COUNTIF(B$2:B396,B396)</f>
        <v>2</v>
      </c>
      <c r="F396" t="str">
        <f t="shared" si="6"/>
        <v/>
      </c>
      <c r="G396" t="str">
        <f>IF(F396&lt;&gt;"",VLOOKUP(F396,Sheet1!A:B,2,FALSE),"")</f>
        <v/>
      </c>
      <c r="H396" t="str">
        <f>IF(G396&lt;&gt;"",VLOOKUP($F396,Sheet1!$A:C,3,FALSE),"")</f>
        <v/>
      </c>
      <c r="I396" t="str">
        <f>IF(H396&lt;&gt;"",VLOOKUP($F396,Sheet1!$A:D,4,FALSE),"")</f>
        <v/>
      </c>
      <c r="J396" t="str">
        <f>IF(I396&lt;&gt;"",VLOOKUP($F396,Sheet1!$A:E,5,FALSE),"")</f>
        <v/>
      </c>
      <c r="K396" t="str">
        <f>IF(J396&lt;&gt;"",VLOOKUP($F396,Sheet1!$A:F,6,FALSE),"")</f>
        <v/>
      </c>
    </row>
    <row r="397" spans="1:11" x14ac:dyDescent="0.3">
      <c r="A397">
        <v>395</v>
      </c>
      <c r="B397" t="s">
        <v>529</v>
      </c>
      <c r="C397" t="s">
        <v>532</v>
      </c>
      <c r="D397" t="s">
        <v>453</v>
      </c>
      <c r="E397">
        <f>COUNTIF(B$2:B397,B397)</f>
        <v>3</v>
      </c>
      <c r="F397" t="str">
        <f t="shared" si="6"/>
        <v/>
      </c>
      <c r="G397" t="str">
        <f>IF(F397&lt;&gt;"",VLOOKUP(F397,Sheet1!A:B,2,FALSE),"")</f>
        <v/>
      </c>
      <c r="H397" t="str">
        <f>IF(G397&lt;&gt;"",VLOOKUP($F397,Sheet1!$A:C,3,FALSE),"")</f>
        <v/>
      </c>
      <c r="I397" t="str">
        <f>IF(H397&lt;&gt;"",VLOOKUP($F397,Sheet1!$A:D,4,FALSE),"")</f>
        <v/>
      </c>
      <c r="J397" t="str">
        <f>IF(I397&lt;&gt;"",VLOOKUP($F397,Sheet1!$A:E,5,FALSE),"")</f>
        <v/>
      </c>
      <c r="K397" t="str">
        <f>IF(J397&lt;&gt;"",VLOOKUP($F397,Sheet1!$A:F,6,FALSE),"")</f>
        <v/>
      </c>
    </row>
    <row r="398" spans="1:11" x14ac:dyDescent="0.3">
      <c r="A398">
        <v>396</v>
      </c>
      <c r="B398" t="s">
        <v>533</v>
      </c>
      <c r="C398" t="s">
        <v>534</v>
      </c>
      <c r="D398" t="s">
        <v>453</v>
      </c>
      <c r="E398">
        <f>COUNTIF(B$2:B398,B398)</f>
        <v>1</v>
      </c>
      <c r="F398" t="str">
        <f t="shared" si="6"/>
        <v>pp123</v>
      </c>
      <c r="G398" t="str">
        <f>IF(F398&lt;&gt;"",VLOOKUP(F398,Sheet1!A:B,2,FALSE),"")</f>
        <v>F</v>
      </c>
      <c r="H398">
        <f>IF(G398&lt;&gt;"",VLOOKUP($F398,Sheet1!$A:C,3,FALSE),"")</f>
        <v>74</v>
      </c>
      <c r="I398">
        <f>IF(H398&lt;&gt;"",VLOOKUP($F398,Sheet1!$A:D,4,FALSE),"")</f>
        <v>157</v>
      </c>
      <c r="J398">
        <f>IF(I398&lt;&gt;"",VLOOKUP($F398,Sheet1!$A:E,5,FALSE),"")</f>
        <v>54</v>
      </c>
      <c r="K398" t="str">
        <f>IF(J398&lt;&gt;"",VLOOKUP($F398,Sheet1!$A:F,6,FALSE),"")</f>
        <v>stroke</v>
      </c>
    </row>
    <row r="399" spans="1:11" x14ac:dyDescent="0.3">
      <c r="A399">
        <v>397</v>
      </c>
      <c r="B399" t="s">
        <v>533</v>
      </c>
      <c r="C399" t="s">
        <v>535</v>
      </c>
      <c r="D399" t="s">
        <v>453</v>
      </c>
      <c r="E399">
        <f>COUNTIF(B$2:B399,B399)</f>
        <v>2</v>
      </c>
      <c r="F399" t="str">
        <f t="shared" si="6"/>
        <v/>
      </c>
      <c r="G399" t="str">
        <f>IF(F399&lt;&gt;"",VLOOKUP(F399,Sheet1!A:B,2,FALSE),"")</f>
        <v/>
      </c>
      <c r="H399" t="str">
        <f>IF(G399&lt;&gt;"",VLOOKUP($F399,Sheet1!$A:C,3,FALSE),"")</f>
        <v/>
      </c>
      <c r="I399" t="str">
        <f>IF(H399&lt;&gt;"",VLOOKUP($F399,Sheet1!$A:D,4,FALSE),"")</f>
        <v/>
      </c>
      <c r="J399" t="str">
        <f>IF(I399&lt;&gt;"",VLOOKUP($F399,Sheet1!$A:E,5,FALSE),"")</f>
        <v/>
      </c>
      <c r="K399" t="str">
        <f>IF(J399&lt;&gt;"",VLOOKUP($F399,Sheet1!$A:F,6,FALSE),"")</f>
        <v/>
      </c>
    </row>
    <row r="400" spans="1:11" x14ac:dyDescent="0.3">
      <c r="A400">
        <v>398</v>
      </c>
      <c r="B400" t="s">
        <v>533</v>
      </c>
      <c r="C400" t="s">
        <v>536</v>
      </c>
      <c r="D400" t="s">
        <v>453</v>
      </c>
      <c r="E400">
        <f>COUNTIF(B$2:B400,B400)</f>
        <v>3</v>
      </c>
      <c r="F400" t="str">
        <f t="shared" si="6"/>
        <v/>
      </c>
      <c r="G400" t="str">
        <f>IF(F400&lt;&gt;"",VLOOKUP(F400,Sheet1!A:B,2,FALSE),"")</f>
        <v/>
      </c>
      <c r="H400" t="str">
        <f>IF(G400&lt;&gt;"",VLOOKUP($F400,Sheet1!$A:C,3,FALSE),"")</f>
        <v/>
      </c>
      <c r="I400" t="str">
        <f>IF(H400&lt;&gt;"",VLOOKUP($F400,Sheet1!$A:D,4,FALSE),"")</f>
        <v/>
      </c>
      <c r="J400" t="str">
        <f>IF(I400&lt;&gt;"",VLOOKUP($F400,Sheet1!$A:E,5,FALSE),"")</f>
        <v/>
      </c>
      <c r="K400" t="str">
        <f>IF(J400&lt;&gt;"",VLOOKUP($F400,Sheet1!$A:F,6,FALSE),"")</f>
        <v/>
      </c>
    </row>
    <row r="401" spans="1:11" x14ac:dyDescent="0.3">
      <c r="A401">
        <v>399</v>
      </c>
      <c r="B401" t="s">
        <v>537</v>
      </c>
      <c r="C401" t="s">
        <v>538</v>
      </c>
      <c r="D401" t="s">
        <v>453</v>
      </c>
      <c r="E401">
        <f>COUNTIF(B$2:B401,B401)</f>
        <v>1</v>
      </c>
      <c r="F401" t="str">
        <f t="shared" si="6"/>
        <v>pp029</v>
      </c>
      <c r="G401" t="str">
        <f>IF(F401&lt;&gt;"",VLOOKUP(F401,Sheet1!A:B,2,FALSE),"")</f>
        <v>M</v>
      </c>
      <c r="H401">
        <f>IF(G401&lt;&gt;"",VLOOKUP($F401,Sheet1!$A:C,3,FALSE),"")</f>
        <v>66</v>
      </c>
      <c r="I401">
        <f>IF(H401&lt;&gt;"",VLOOKUP($F401,Sheet1!$A:D,4,FALSE),"")</f>
        <v>185</v>
      </c>
      <c r="J401">
        <f>IF(I401&lt;&gt;"",VLOOKUP($F401,Sheet1!$A:E,5,FALSE),"")</f>
        <v>71.599999999999994</v>
      </c>
      <c r="K401" t="str">
        <f>IF(J401&lt;&gt;"",VLOOKUP($F401,Sheet1!$A:F,6,FALSE),"")</f>
        <v>MS</v>
      </c>
    </row>
    <row r="402" spans="1:11" x14ac:dyDescent="0.3">
      <c r="A402">
        <v>400</v>
      </c>
      <c r="B402" t="s">
        <v>537</v>
      </c>
      <c r="C402" t="s">
        <v>539</v>
      </c>
      <c r="D402" t="s">
        <v>453</v>
      </c>
      <c r="E402">
        <f>COUNTIF(B$2:B402,B402)</f>
        <v>2</v>
      </c>
      <c r="F402" t="str">
        <f t="shared" si="6"/>
        <v/>
      </c>
      <c r="G402" t="str">
        <f>IF(F402&lt;&gt;"",VLOOKUP(F402,Sheet1!A:B,2,FALSE),"")</f>
        <v/>
      </c>
      <c r="H402" t="str">
        <f>IF(G402&lt;&gt;"",VLOOKUP($F402,Sheet1!$A:C,3,FALSE),"")</f>
        <v/>
      </c>
      <c r="I402" t="str">
        <f>IF(H402&lt;&gt;"",VLOOKUP($F402,Sheet1!$A:D,4,FALSE),"")</f>
        <v/>
      </c>
      <c r="J402" t="str">
        <f>IF(I402&lt;&gt;"",VLOOKUP($F402,Sheet1!$A:E,5,FALSE),"")</f>
        <v/>
      </c>
      <c r="K402" t="str">
        <f>IF(J402&lt;&gt;"",VLOOKUP($F402,Sheet1!$A:F,6,FALSE),"")</f>
        <v/>
      </c>
    </row>
    <row r="403" spans="1:11" x14ac:dyDescent="0.3">
      <c r="A403">
        <v>401</v>
      </c>
      <c r="B403" t="s">
        <v>537</v>
      </c>
      <c r="C403" t="s">
        <v>540</v>
      </c>
      <c r="D403" t="s">
        <v>453</v>
      </c>
      <c r="E403">
        <f>COUNTIF(B$2:B403,B403)</f>
        <v>3</v>
      </c>
      <c r="F403" t="str">
        <f t="shared" si="6"/>
        <v/>
      </c>
      <c r="G403" t="str">
        <f>IF(F403&lt;&gt;"",VLOOKUP(F403,Sheet1!A:B,2,FALSE),"")</f>
        <v/>
      </c>
      <c r="H403" t="str">
        <f>IF(G403&lt;&gt;"",VLOOKUP($F403,Sheet1!$A:C,3,FALSE),"")</f>
        <v/>
      </c>
      <c r="I403" t="str">
        <f>IF(H403&lt;&gt;"",VLOOKUP($F403,Sheet1!$A:D,4,FALSE),"")</f>
        <v/>
      </c>
      <c r="J403" t="str">
        <f>IF(I403&lt;&gt;"",VLOOKUP($F403,Sheet1!$A:E,5,FALSE),"")</f>
        <v/>
      </c>
      <c r="K403" t="str">
        <f>IF(J403&lt;&gt;"",VLOOKUP($F403,Sheet1!$A:F,6,FALSE),"")</f>
        <v/>
      </c>
    </row>
    <row r="404" spans="1:11" x14ac:dyDescent="0.3">
      <c r="A404">
        <v>402</v>
      </c>
      <c r="B404" t="s">
        <v>541</v>
      </c>
      <c r="C404" t="s">
        <v>542</v>
      </c>
      <c r="D404" t="s">
        <v>453</v>
      </c>
      <c r="E404">
        <f>COUNTIF(B$2:B404,B404)</f>
        <v>1</v>
      </c>
      <c r="F404" t="str">
        <f t="shared" si="6"/>
        <v>pp058</v>
      </c>
      <c r="G404" t="str">
        <f>IF(F404&lt;&gt;"",VLOOKUP(F404,Sheet1!A:B,2,FALSE),"")</f>
        <v>M</v>
      </c>
      <c r="H404">
        <f>IF(G404&lt;&gt;"",VLOOKUP($F404,Sheet1!$A:C,3,FALSE),"")</f>
        <v>24</v>
      </c>
      <c r="I404">
        <f>IF(H404&lt;&gt;"",VLOOKUP($F404,Sheet1!$A:D,4,FALSE),"")</f>
        <v>192</v>
      </c>
      <c r="J404">
        <f>IF(I404&lt;&gt;"",VLOOKUP($F404,Sheet1!$A:E,5,FALSE),"")</f>
        <v>61.6</v>
      </c>
      <c r="K404" t="str">
        <f>IF(J404&lt;&gt;"",VLOOKUP($F404,Sheet1!$A:F,6,FALSE),"")</f>
        <v>MS</v>
      </c>
    </row>
    <row r="405" spans="1:11" x14ac:dyDescent="0.3">
      <c r="A405">
        <v>403</v>
      </c>
      <c r="B405" t="s">
        <v>541</v>
      </c>
      <c r="C405" t="s">
        <v>543</v>
      </c>
      <c r="D405" t="s">
        <v>453</v>
      </c>
      <c r="E405">
        <f>COUNTIF(B$2:B405,B405)</f>
        <v>2</v>
      </c>
      <c r="F405" t="str">
        <f t="shared" si="6"/>
        <v/>
      </c>
      <c r="G405" t="str">
        <f>IF(F405&lt;&gt;"",VLOOKUP(F405,Sheet1!A:B,2,FALSE),"")</f>
        <v/>
      </c>
      <c r="H405" t="str">
        <f>IF(G405&lt;&gt;"",VLOOKUP($F405,Sheet1!$A:C,3,FALSE),"")</f>
        <v/>
      </c>
      <c r="I405" t="str">
        <f>IF(H405&lt;&gt;"",VLOOKUP($F405,Sheet1!$A:D,4,FALSE),"")</f>
        <v/>
      </c>
      <c r="J405" t="str">
        <f>IF(I405&lt;&gt;"",VLOOKUP($F405,Sheet1!$A:E,5,FALSE),"")</f>
        <v/>
      </c>
      <c r="K405" t="str">
        <f>IF(J405&lt;&gt;"",VLOOKUP($F405,Sheet1!$A:F,6,FALSE),"")</f>
        <v/>
      </c>
    </row>
    <row r="406" spans="1:11" x14ac:dyDescent="0.3">
      <c r="A406">
        <v>404</v>
      </c>
      <c r="B406" t="s">
        <v>541</v>
      </c>
      <c r="C406" t="s">
        <v>544</v>
      </c>
      <c r="D406" t="s">
        <v>453</v>
      </c>
      <c r="E406">
        <f>COUNTIF(B$2:B406,B406)</f>
        <v>3</v>
      </c>
      <c r="F406" t="str">
        <f t="shared" si="6"/>
        <v/>
      </c>
      <c r="G406" t="str">
        <f>IF(F406&lt;&gt;"",VLOOKUP(F406,Sheet1!A:B,2,FALSE),"")</f>
        <v/>
      </c>
      <c r="H406" t="str">
        <f>IF(G406&lt;&gt;"",VLOOKUP($F406,Sheet1!$A:C,3,FALSE),"")</f>
        <v/>
      </c>
      <c r="I406" t="str">
        <f>IF(H406&lt;&gt;"",VLOOKUP($F406,Sheet1!$A:D,4,FALSE),"")</f>
        <v/>
      </c>
      <c r="J406" t="str">
        <f>IF(I406&lt;&gt;"",VLOOKUP($F406,Sheet1!$A:E,5,FALSE),"")</f>
        <v/>
      </c>
      <c r="K406" t="str">
        <f>IF(J406&lt;&gt;"",VLOOKUP($F406,Sheet1!$A:F,6,FALSE),"")</f>
        <v/>
      </c>
    </row>
    <row r="407" spans="1:11" x14ac:dyDescent="0.3">
      <c r="A407">
        <v>405</v>
      </c>
      <c r="B407" t="s">
        <v>541</v>
      </c>
      <c r="C407" t="s">
        <v>545</v>
      </c>
      <c r="D407" t="s">
        <v>453</v>
      </c>
      <c r="E407">
        <f>COUNTIF(B$2:B407,B407)</f>
        <v>4</v>
      </c>
      <c r="F407" t="str">
        <f t="shared" si="6"/>
        <v/>
      </c>
      <c r="G407" t="str">
        <f>IF(F407&lt;&gt;"",VLOOKUP(F407,Sheet1!A:B,2,FALSE),"")</f>
        <v/>
      </c>
      <c r="H407" t="str">
        <f>IF(G407&lt;&gt;"",VLOOKUP($F407,Sheet1!$A:C,3,FALSE),"")</f>
        <v/>
      </c>
      <c r="I407" t="str">
        <f>IF(H407&lt;&gt;"",VLOOKUP($F407,Sheet1!$A:D,4,FALSE),"")</f>
        <v/>
      </c>
      <c r="J407" t="str">
        <f>IF(I407&lt;&gt;"",VLOOKUP($F407,Sheet1!$A:E,5,FALSE),"")</f>
        <v/>
      </c>
      <c r="K407" t="str">
        <f>IF(J407&lt;&gt;"",VLOOKUP($F407,Sheet1!$A:F,6,FALSE),"")</f>
        <v/>
      </c>
    </row>
    <row r="408" spans="1:11" x14ac:dyDescent="0.3">
      <c r="A408">
        <v>406</v>
      </c>
      <c r="B408" t="s">
        <v>541</v>
      </c>
      <c r="C408" t="s">
        <v>546</v>
      </c>
      <c r="D408" t="s">
        <v>453</v>
      </c>
      <c r="E408">
        <f>COUNTIF(B$2:B408,B408)</f>
        <v>5</v>
      </c>
      <c r="F408" t="str">
        <f t="shared" si="6"/>
        <v/>
      </c>
      <c r="G408" t="str">
        <f>IF(F408&lt;&gt;"",VLOOKUP(F408,Sheet1!A:B,2,FALSE),"")</f>
        <v/>
      </c>
      <c r="H408" t="str">
        <f>IF(G408&lt;&gt;"",VLOOKUP($F408,Sheet1!$A:C,3,FALSE),"")</f>
        <v/>
      </c>
      <c r="I408" t="str">
        <f>IF(H408&lt;&gt;"",VLOOKUP($F408,Sheet1!$A:D,4,FALSE),"")</f>
        <v/>
      </c>
      <c r="J408" t="str">
        <f>IF(I408&lt;&gt;"",VLOOKUP($F408,Sheet1!$A:E,5,FALSE),"")</f>
        <v/>
      </c>
      <c r="K408" t="str">
        <f>IF(J408&lt;&gt;"",VLOOKUP($F408,Sheet1!$A:F,6,FALSE),"")</f>
        <v/>
      </c>
    </row>
    <row r="409" spans="1:11" x14ac:dyDescent="0.3">
      <c r="A409">
        <v>407</v>
      </c>
      <c r="B409" t="s">
        <v>541</v>
      </c>
      <c r="C409" t="s">
        <v>547</v>
      </c>
      <c r="D409" t="s">
        <v>453</v>
      </c>
      <c r="E409">
        <f>COUNTIF(B$2:B409,B409)</f>
        <v>6</v>
      </c>
      <c r="F409" t="str">
        <f t="shared" si="6"/>
        <v/>
      </c>
      <c r="G409" t="str">
        <f>IF(F409&lt;&gt;"",VLOOKUP(F409,Sheet1!A:B,2,FALSE),"")</f>
        <v/>
      </c>
      <c r="H409" t="str">
        <f>IF(G409&lt;&gt;"",VLOOKUP($F409,Sheet1!$A:C,3,FALSE),"")</f>
        <v/>
      </c>
      <c r="I409" t="str">
        <f>IF(H409&lt;&gt;"",VLOOKUP($F409,Sheet1!$A:D,4,FALSE),"")</f>
        <v/>
      </c>
      <c r="J409" t="str">
        <f>IF(I409&lt;&gt;"",VLOOKUP($F409,Sheet1!$A:E,5,FALSE),"")</f>
        <v/>
      </c>
      <c r="K409" t="str">
        <f>IF(J409&lt;&gt;"",VLOOKUP($F409,Sheet1!$A:F,6,FALSE),"")</f>
        <v/>
      </c>
    </row>
    <row r="410" spans="1:11" x14ac:dyDescent="0.3">
      <c r="A410">
        <v>408</v>
      </c>
      <c r="B410" t="s">
        <v>548</v>
      </c>
      <c r="C410" t="s">
        <v>549</v>
      </c>
      <c r="D410" t="s">
        <v>453</v>
      </c>
      <c r="E410">
        <f>COUNTIF(B$2:B410,B410)</f>
        <v>1</v>
      </c>
      <c r="F410" t="str">
        <f t="shared" si="6"/>
        <v>pp078</v>
      </c>
      <c r="G410" t="str">
        <f>IF(F410&lt;&gt;"",VLOOKUP(F410,Sheet1!A:B,2,FALSE),"")</f>
        <v>M</v>
      </c>
      <c r="H410">
        <f>IF(G410&lt;&gt;"",VLOOKUP($F410,Sheet1!$A:C,3,FALSE),"")</f>
        <v>26</v>
      </c>
      <c r="I410">
        <f>IF(H410&lt;&gt;"",VLOOKUP($F410,Sheet1!$A:D,4,FALSE),"")</f>
        <v>182</v>
      </c>
      <c r="J410">
        <f>IF(I410&lt;&gt;"",VLOOKUP($F410,Sheet1!$A:E,5,FALSE),"")</f>
        <v>84.6</v>
      </c>
      <c r="K410" t="str">
        <f>IF(J410&lt;&gt;"",VLOOKUP($F410,Sheet1!$A:F,6,FALSE),"")</f>
        <v>MS</v>
      </c>
    </row>
    <row r="411" spans="1:11" x14ac:dyDescent="0.3">
      <c r="A411">
        <v>409</v>
      </c>
      <c r="B411" t="s">
        <v>548</v>
      </c>
      <c r="C411" t="s">
        <v>550</v>
      </c>
      <c r="D411" t="s">
        <v>453</v>
      </c>
      <c r="E411">
        <f>COUNTIF(B$2:B411,B411)</f>
        <v>2</v>
      </c>
      <c r="F411" t="str">
        <f t="shared" si="6"/>
        <v/>
      </c>
      <c r="G411" t="str">
        <f>IF(F411&lt;&gt;"",VLOOKUP(F411,Sheet1!A:B,2,FALSE),"")</f>
        <v/>
      </c>
      <c r="H411" t="str">
        <f>IF(G411&lt;&gt;"",VLOOKUP($F411,Sheet1!$A:C,3,FALSE),"")</f>
        <v/>
      </c>
      <c r="I411" t="str">
        <f>IF(H411&lt;&gt;"",VLOOKUP($F411,Sheet1!$A:D,4,FALSE),"")</f>
        <v/>
      </c>
      <c r="J411" t="str">
        <f>IF(I411&lt;&gt;"",VLOOKUP($F411,Sheet1!$A:E,5,FALSE),"")</f>
        <v/>
      </c>
      <c r="K411" t="str">
        <f>IF(J411&lt;&gt;"",VLOOKUP($F411,Sheet1!$A:F,6,FALSE),"")</f>
        <v/>
      </c>
    </row>
    <row r="412" spans="1:11" x14ac:dyDescent="0.3">
      <c r="A412">
        <v>410</v>
      </c>
      <c r="B412" t="s">
        <v>548</v>
      </c>
      <c r="C412" t="s">
        <v>551</v>
      </c>
      <c r="D412" t="s">
        <v>453</v>
      </c>
      <c r="E412">
        <f>COUNTIF(B$2:B412,B412)</f>
        <v>3</v>
      </c>
      <c r="F412" t="str">
        <f t="shared" si="6"/>
        <v/>
      </c>
      <c r="G412" t="str">
        <f>IF(F412&lt;&gt;"",VLOOKUP(F412,Sheet1!A:B,2,FALSE),"")</f>
        <v/>
      </c>
      <c r="H412" t="str">
        <f>IF(G412&lt;&gt;"",VLOOKUP($F412,Sheet1!$A:C,3,FALSE),"")</f>
        <v/>
      </c>
      <c r="I412" t="str">
        <f>IF(H412&lt;&gt;"",VLOOKUP($F412,Sheet1!$A:D,4,FALSE),"")</f>
        <v/>
      </c>
      <c r="J412" t="str">
        <f>IF(I412&lt;&gt;"",VLOOKUP($F412,Sheet1!$A:E,5,FALSE),"")</f>
        <v/>
      </c>
      <c r="K412" t="str">
        <f>IF(J412&lt;&gt;"",VLOOKUP($F412,Sheet1!$A:F,6,FALSE),"")</f>
        <v/>
      </c>
    </row>
    <row r="413" spans="1:11" x14ac:dyDescent="0.3">
      <c r="A413">
        <v>411</v>
      </c>
      <c r="B413" t="s">
        <v>552</v>
      </c>
      <c r="C413" t="s">
        <v>553</v>
      </c>
      <c r="D413" t="s">
        <v>453</v>
      </c>
      <c r="E413">
        <f>COUNTIF(B$2:B413,B413)</f>
        <v>1</v>
      </c>
      <c r="F413" t="str">
        <f t="shared" si="6"/>
        <v>pp079</v>
      </c>
      <c r="G413" t="str">
        <f>IF(F413&lt;&gt;"",VLOOKUP(F413,Sheet1!A:B,2,FALSE),"")</f>
        <v>M</v>
      </c>
      <c r="H413">
        <f>IF(G413&lt;&gt;"",VLOOKUP($F413,Sheet1!$A:C,3,FALSE),"")</f>
        <v>81</v>
      </c>
      <c r="I413">
        <f>IF(H413&lt;&gt;"",VLOOKUP($F413,Sheet1!$A:D,4,FALSE),"")</f>
        <v>176</v>
      </c>
      <c r="J413">
        <f>IF(I413&lt;&gt;"",VLOOKUP($F413,Sheet1!$A:E,5,FALSE),"")</f>
        <v>77.900000000000006</v>
      </c>
      <c r="K413" t="str">
        <f>IF(J413&lt;&gt;"",VLOOKUP($F413,Sheet1!$A:F,6,FALSE),"")</f>
        <v>OA</v>
      </c>
    </row>
    <row r="414" spans="1:11" x14ac:dyDescent="0.3">
      <c r="A414">
        <v>412</v>
      </c>
      <c r="B414" t="s">
        <v>552</v>
      </c>
      <c r="C414" t="s">
        <v>554</v>
      </c>
      <c r="D414" t="s">
        <v>453</v>
      </c>
      <c r="E414">
        <f>COUNTIF(B$2:B414,B414)</f>
        <v>2</v>
      </c>
      <c r="F414" t="str">
        <f t="shared" si="6"/>
        <v/>
      </c>
      <c r="G414" t="str">
        <f>IF(F414&lt;&gt;"",VLOOKUP(F414,Sheet1!A:B,2,FALSE),"")</f>
        <v/>
      </c>
      <c r="H414" t="str">
        <f>IF(G414&lt;&gt;"",VLOOKUP($F414,Sheet1!$A:C,3,FALSE),"")</f>
        <v/>
      </c>
      <c r="I414" t="str">
        <f>IF(H414&lt;&gt;"",VLOOKUP($F414,Sheet1!$A:D,4,FALSE),"")</f>
        <v/>
      </c>
      <c r="J414" t="str">
        <f>IF(I414&lt;&gt;"",VLOOKUP($F414,Sheet1!$A:E,5,FALSE),"")</f>
        <v/>
      </c>
      <c r="K414" t="str">
        <f>IF(J414&lt;&gt;"",VLOOKUP($F414,Sheet1!$A:F,6,FALSE),"")</f>
        <v/>
      </c>
    </row>
    <row r="415" spans="1:11" x14ac:dyDescent="0.3">
      <c r="A415">
        <v>413</v>
      </c>
      <c r="B415" t="s">
        <v>552</v>
      </c>
      <c r="C415" t="s">
        <v>555</v>
      </c>
      <c r="D415" t="s">
        <v>453</v>
      </c>
      <c r="E415">
        <f>COUNTIF(B$2:B415,B415)</f>
        <v>3</v>
      </c>
      <c r="F415" t="str">
        <f t="shared" si="6"/>
        <v/>
      </c>
      <c r="G415" t="str">
        <f>IF(F415&lt;&gt;"",VLOOKUP(F415,Sheet1!A:B,2,FALSE),"")</f>
        <v/>
      </c>
      <c r="H415" t="str">
        <f>IF(G415&lt;&gt;"",VLOOKUP($F415,Sheet1!$A:C,3,FALSE),"")</f>
        <v/>
      </c>
      <c r="I415" t="str">
        <f>IF(H415&lt;&gt;"",VLOOKUP($F415,Sheet1!$A:D,4,FALSE),"")</f>
        <v/>
      </c>
      <c r="J415" t="str">
        <f>IF(I415&lt;&gt;"",VLOOKUP($F415,Sheet1!$A:E,5,FALSE),"")</f>
        <v/>
      </c>
      <c r="K415" t="str">
        <f>IF(J415&lt;&gt;"",VLOOKUP($F415,Sheet1!$A:F,6,FALSE),"")</f>
        <v/>
      </c>
    </row>
    <row r="416" spans="1:11" x14ac:dyDescent="0.3">
      <c r="A416">
        <v>414</v>
      </c>
      <c r="B416" t="s">
        <v>556</v>
      </c>
      <c r="C416" t="s">
        <v>557</v>
      </c>
      <c r="D416" t="s">
        <v>453</v>
      </c>
      <c r="E416">
        <f>COUNTIF(B$2:B416,B416)</f>
        <v>1</v>
      </c>
      <c r="F416" t="str">
        <f t="shared" si="6"/>
        <v>pp028</v>
      </c>
      <c r="G416" t="str">
        <f>IF(F416&lt;&gt;"",VLOOKUP(F416,Sheet1!A:B,2,FALSE),"")</f>
        <v>M</v>
      </c>
      <c r="H416">
        <f>IF(G416&lt;&gt;"",VLOOKUP($F416,Sheet1!$A:C,3,FALSE),"")</f>
        <v>73</v>
      </c>
      <c r="I416">
        <f>IF(H416&lt;&gt;"",VLOOKUP($F416,Sheet1!$A:D,4,FALSE),"")</f>
        <v>187</v>
      </c>
      <c r="J416">
        <f>IF(I416&lt;&gt;"",VLOOKUP($F416,Sheet1!$A:E,5,FALSE),"")</f>
        <v>70</v>
      </c>
      <c r="K416" t="str">
        <f>IF(J416&lt;&gt;"",VLOOKUP($F416,Sheet1!$A:F,6,FALSE),"")</f>
        <v>OA</v>
      </c>
    </row>
    <row r="417" spans="1:11" x14ac:dyDescent="0.3">
      <c r="A417">
        <v>415</v>
      </c>
      <c r="B417" t="s">
        <v>556</v>
      </c>
      <c r="C417" t="s">
        <v>558</v>
      </c>
      <c r="D417" t="s">
        <v>453</v>
      </c>
      <c r="E417">
        <f>COUNTIF(B$2:B417,B417)</f>
        <v>2</v>
      </c>
      <c r="F417" t="str">
        <f t="shared" si="6"/>
        <v/>
      </c>
      <c r="G417" t="str">
        <f>IF(F417&lt;&gt;"",VLOOKUP(F417,Sheet1!A:B,2,FALSE),"")</f>
        <v/>
      </c>
      <c r="H417" t="str">
        <f>IF(G417&lt;&gt;"",VLOOKUP($F417,Sheet1!$A:C,3,FALSE),"")</f>
        <v/>
      </c>
      <c r="I417" t="str">
        <f>IF(H417&lt;&gt;"",VLOOKUP($F417,Sheet1!$A:D,4,FALSE),"")</f>
        <v/>
      </c>
      <c r="J417" t="str">
        <f>IF(I417&lt;&gt;"",VLOOKUP($F417,Sheet1!$A:E,5,FALSE),"")</f>
        <v/>
      </c>
      <c r="K417" t="str">
        <f>IF(J417&lt;&gt;"",VLOOKUP($F417,Sheet1!$A:F,6,FALSE),"")</f>
        <v/>
      </c>
    </row>
    <row r="418" spans="1:11" x14ac:dyDescent="0.3">
      <c r="A418">
        <v>416</v>
      </c>
      <c r="B418" t="s">
        <v>556</v>
      </c>
      <c r="C418" t="s">
        <v>559</v>
      </c>
      <c r="D418" t="s">
        <v>453</v>
      </c>
      <c r="E418">
        <f>COUNTIF(B$2:B418,B418)</f>
        <v>3</v>
      </c>
      <c r="F418" t="str">
        <f t="shared" si="6"/>
        <v/>
      </c>
      <c r="G418" t="str">
        <f>IF(F418&lt;&gt;"",VLOOKUP(F418,Sheet1!A:B,2,FALSE),"")</f>
        <v/>
      </c>
      <c r="H418" t="str">
        <f>IF(G418&lt;&gt;"",VLOOKUP($F418,Sheet1!$A:C,3,FALSE),"")</f>
        <v/>
      </c>
      <c r="I418" t="str">
        <f>IF(H418&lt;&gt;"",VLOOKUP($F418,Sheet1!$A:D,4,FALSE),"")</f>
        <v/>
      </c>
      <c r="J418" t="str">
        <f>IF(I418&lt;&gt;"",VLOOKUP($F418,Sheet1!$A:E,5,FALSE),"")</f>
        <v/>
      </c>
      <c r="K418" t="str">
        <f>IF(J418&lt;&gt;"",VLOOKUP($F418,Sheet1!$A:F,6,FALSE),"")</f>
        <v/>
      </c>
    </row>
    <row r="419" spans="1:11" x14ac:dyDescent="0.3">
      <c r="A419">
        <v>417</v>
      </c>
      <c r="B419" t="s">
        <v>560</v>
      </c>
      <c r="C419" t="s">
        <v>561</v>
      </c>
      <c r="D419" t="s">
        <v>453</v>
      </c>
      <c r="E419">
        <f>COUNTIF(B$2:B419,B419)</f>
        <v>1</v>
      </c>
      <c r="F419" t="str">
        <f t="shared" si="6"/>
        <v>pp162</v>
      </c>
      <c r="G419" t="str">
        <f>IF(F419&lt;&gt;"",VLOOKUP(F419,Sheet1!A:B,2,FALSE),"")</f>
        <v>M</v>
      </c>
      <c r="H419">
        <f>IF(G419&lt;&gt;"",VLOOKUP($F419,Sheet1!$A:C,3,FALSE),"")</f>
        <v>77</v>
      </c>
      <c r="I419">
        <f>IF(H419&lt;&gt;"",VLOOKUP($F419,Sheet1!$A:D,4,FALSE),"")</f>
        <v>174</v>
      </c>
      <c r="J419">
        <f>IF(I419&lt;&gt;"",VLOOKUP($F419,Sheet1!$A:E,5,FALSE),"")</f>
        <v>86.9</v>
      </c>
      <c r="K419" t="str">
        <f>IF(J419&lt;&gt;"",VLOOKUP($F419,Sheet1!$A:F,6,FALSE),"")</f>
        <v>OA</v>
      </c>
    </row>
    <row r="420" spans="1:11" x14ac:dyDescent="0.3">
      <c r="A420">
        <v>418</v>
      </c>
      <c r="B420" t="s">
        <v>560</v>
      </c>
      <c r="C420" t="s">
        <v>562</v>
      </c>
      <c r="D420" t="s">
        <v>453</v>
      </c>
      <c r="E420">
        <f>COUNTIF(B$2:B420,B420)</f>
        <v>2</v>
      </c>
      <c r="F420" t="str">
        <f t="shared" si="6"/>
        <v/>
      </c>
      <c r="G420" t="str">
        <f>IF(F420&lt;&gt;"",VLOOKUP(F420,Sheet1!A:B,2,FALSE),"")</f>
        <v/>
      </c>
      <c r="H420" t="str">
        <f>IF(G420&lt;&gt;"",VLOOKUP($F420,Sheet1!$A:C,3,FALSE),"")</f>
        <v/>
      </c>
      <c r="I420" t="str">
        <f>IF(H420&lt;&gt;"",VLOOKUP($F420,Sheet1!$A:D,4,FALSE),"")</f>
        <v/>
      </c>
      <c r="J420" t="str">
        <f>IF(I420&lt;&gt;"",VLOOKUP($F420,Sheet1!$A:E,5,FALSE),"")</f>
        <v/>
      </c>
      <c r="K420" t="str">
        <f>IF(J420&lt;&gt;"",VLOOKUP($F420,Sheet1!$A:F,6,FALSE),"")</f>
        <v/>
      </c>
    </row>
    <row r="421" spans="1:11" x14ac:dyDescent="0.3">
      <c r="A421">
        <v>419</v>
      </c>
      <c r="B421" t="s">
        <v>560</v>
      </c>
      <c r="C421" t="s">
        <v>563</v>
      </c>
      <c r="D421" t="s">
        <v>453</v>
      </c>
      <c r="E421">
        <f>COUNTIF(B$2:B421,B421)</f>
        <v>3</v>
      </c>
      <c r="F421" t="str">
        <f t="shared" si="6"/>
        <v/>
      </c>
      <c r="G421" t="str">
        <f>IF(F421&lt;&gt;"",VLOOKUP(F421,Sheet1!A:B,2,FALSE),"")</f>
        <v/>
      </c>
      <c r="H421" t="str">
        <f>IF(G421&lt;&gt;"",VLOOKUP($F421,Sheet1!$A:C,3,FALSE),"")</f>
        <v/>
      </c>
      <c r="I421" t="str">
        <f>IF(H421&lt;&gt;"",VLOOKUP($F421,Sheet1!$A:D,4,FALSE),"")</f>
        <v/>
      </c>
      <c r="J421" t="str">
        <f>IF(I421&lt;&gt;"",VLOOKUP($F421,Sheet1!$A:E,5,FALSE),"")</f>
        <v/>
      </c>
      <c r="K421" t="str">
        <f>IF(J421&lt;&gt;"",VLOOKUP($F421,Sheet1!$A:F,6,FALSE),"")</f>
        <v/>
      </c>
    </row>
    <row r="422" spans="1:11" x14ac:dyDescent="0.3">
      <c r="A422">
        <v>420</v>
      </c>
      <c r="B422" t="s">
        <v>564</v>
      </c>
      <c r="C422" t="s">
        <v>565</v>
      </c>
      <c r="D422" t="s">
        <v>453</v>
      </c>
      <c r="E422">
        <f>COUNTIF(B$2:B422,B422)</f>
        <v>1</v>
      </c>
      <c r="F422" t="str">
        <f t="shared" si="6"/>
        <v>pp065</v>
      </c>
      <c r="G422" t="str">
        <f>IF(F422&lt;&gt;"",VLOOKUP(F422,Sheet1!A:B,2,FALSE),"")</f>
        <v>M</v>
      </c>
      <c r="H422">
        <f>IF(G422&lt;&gt;"",VLOOKUP($F422,Sheet1!$A:C,3,FALSE),"")</f>
        <v>54</v>
      </c>
      <c r="I422">
        <f>IF(H422&lt;&gt;"",VLOOKUP($F422,Sheet1!$A:D,4,FALSE),"")</f>
        <v>180</v>
      </c>
      <c r="J422">
        <f>IF(I422&lt;&gt;"",VLOOKUP($F422,Sheet1!$A:E,5,FALSE),"")</f>
        <v>105</v>
      </c>
      <c r="K422" t="str">
        <f>IF(J422&lt;&gt;"",VLOOKUP($F422,Sheet1!$A:F,6,FALSE),"")</f>
        <v>PD</v>
      </c>
    </row>
    <row r="423" spans="1:11" x14ac:dyDescent="0.3">
      <c r="A423">
        <v>421</v>
      </c>
      <c r="B423" t="s">
        <v>564</v>
      </c>
      <c r="C423" t="s">
        <v>566</v>
      </c>
      <c r="D423" t="s">
        <v>453</v>
      </c>
      <c r="E423">
        <f>COUNTIF(B$2:B423,B423)</f>
        <v>2</v>
      </c>
      <c r="F423" t="str">
        <f t="shared" si="6"/>
        <v/>
      </c>
      <c r="G423" t="str">
        <f>IF(F423&lt;&gt;"",VLOOKUP(F423,Sheet1!A:B,2,FALSE),"")</f>
        <v/>
      </c>
      <c r="H423" t="str">
        <f>IF(G423&lt;&gt;"",VLOOKUP($F423,Sheet1!$A:C,3,FALSE),"")</f>
        <v/>
      </c>
      <c r="I423" t="str">
        <f>IF(H423&lt;&gt;"",VLOOKUP($F423,Sheet1!$A:D,4,FALSE),"")</f>
        <v/>
      </c>
      <c r="J423" t="str">
        <f>IF(I423&lt;&gt;"",VLOOKUP($F423,Sheet1!$A:E,5,FALSE),"")</f>
        <v/>
      </c>
      <c r="K423" t="str">
        <f>IF(J423&lt;&gt;"",VLOOKUP($F423,Sheet1!$A:F,6,FALSE),"")</f>
        <v/>
      </c>
    </row>
    <row r="424" spans="1:11" x14ac:dyDescent="0.3">
      <c r="A424">
        <v>422</v>
      </c>
      <c r="B424" t="s">
        <v>564</v>
      </c>
      <c r="C424" t="s">
        <v>567</v>
      </c>
      <c r="D424" t="s">
        <v>453</v>
      </c>
      <c r="E424">
        <f>COUNTIF(B$2:B424,B424)</f>
        <v>3</v>
      </c>
      <c r="F424" t="str">
        <f t="shared" si="6"/>
        <v/>
      </c>
      <c r="G424" t="str">
        <f>IF(F424&lt;&gt;"",VLOOKUP(F424,Sheet1!A:B,2,FALSE),"")</f>
        <v/>
      </c>
      <c r="H424" t="str">
        <f>IF(G424&lt;&gt;"",VLOOKUP($F424,Sheet1!$A:C,3,FALSE),"")</f>
        <v/>
      </c>
      <c r="I424" t="str">
        <f>IF(H424&lt;&gt;"",VLOOKUP($F424,Sheet1!$A:D,4,FALSE),"")</f>
        <v/>
      </c>
      <c r="J424" t="str">
        <f>IF(I424&lt;&gt;"",VLOOKUP($F424,Sheet1!$A:E,5,FALSE),"")</f>
        <v/>
      </c>
      <c r="K424" t="str">
        <f>IF(J424&lt;&gt;"",VLOOKUP($F424,Sheet1!$A:F,6,FALSE),"")</f>
        <v/>
      </c>
    </row>
    <row r="425" spans="1:11" x14ac:dyDescent="0.3">
      <c r="A425">
        <v>423</v>
      </c>
      <c r="B425" t="s">
        <v>568</v>
      </c>
      <c r="C425" t="s">
        <v>569</v>
      </c>
      <c r="D425" t="s">
        <v>453</v>
      </c>
      <c r="E425">
        <f>COUNTIF(B$2:B425,B425)</f>
        <v>1</v>
      </c>
      <c r="F425" t="str">
        <f t="shared" si="6"/>
        <v>pp140</v>
      </c>
      <c r="G425" t="str">
        <f>IF(F425&lt;&gt;"",VLOOKUP(F425,Sheet1!A:B,2,FALSE),"")</f>
        <v>M</v>
      </c>
      <c r="H425">
        <f>IF(G425&lt;&gt;"",VLOOKUP($F425,Sheet1!$A:C,3,FALSE),"")</f>
        <v>79</v>
      </c>
      <c r="I425">
        <f>IF(H425&lt;&gt;"",VLOOKUP($F425,Sheet1!$A:D,4,FALSE),"")</f>
        <v>182</v>
      </c>
      <c r="J425">
        <f>IF(I425&lt;&gt;"",VLOOKUP($F425,Sheet1!$A:E,5,FALSE),"")</f>
        <v>94.7</v>
      </c>
      <c r="K425" t="str">
        <f>IF(J425&lt;&gt;"",VLOOKUP($F425,Sheet1!$A:F,6,FALSE),"")</f>
        <v>PD</v>
      </c>
    </row>
    <row r="426" spans="1:11" x14ac:dyDescent="0.3">
      <c r="A426">
        <v>424</v>
      </c>
      <c r="B426" t="s">
        <v>568</v>
      </c>
      <c r="C426" t="s">
        <v>570</v>
      </c>
      <c r="D426" t="s">
        <v>453</v>
      </c>
      <c r="E426">
        <f>COUNTIF(B$2:B426,B426)</f>
        <v>2</v>
      </c>
      <c r="F426" t="str">
        <f t="shared" si="6"/>
        <v/>
      </c>
      <c r="G426" t="str">
        <f>IF(F426&lt;&gt;"",VLOOKUP(F426,Sheet1!A:B,2,FALSE),"")</f>
        <v/>
      </c>
      <c r="H426" t="str">
        <f>IF(G426&lt;&gt;"",VLOOKUP($F426,Sheet1!$A:C,3,FALSE),"")</f>
        <v/>
      </c>
      <c r="I426" t="str">
        <f>IF(H426&lt;&gt;"",VLOOKUP($F426,Sheet1!$A:D,4,FALSE),"")</f>
        <v/>
      </c>
      <c r="J426" t="str">
        <f>IF(I426&lt;&gt;"",VLOOKUP($F426,Sheet1!$A:E,5,FALSE),"")</f>
        <v/>
      </c>
      <c r="K426" t="str">
        <f>IF(J426&lt;&gt;"",VLOOKUP($F426,Sheet1!$A:F,6,FALSE),"")</f>
        <v/>
      </c>
    </row>
    <row r="427" spans="1:11" x14ac:dyDescent="0.3">
      <c r="A427">
        <v>425</v>
      </c>
      <c r="B427" t="s">
        <v>568</v>
      </c>
      <c r="C427" t="s">
        <v>571</v>
      </c>
      <c r="D427" t="s">
        <v>453</v>
      </c>
      <c r="E427">
        <f>COUNTIF(B$2:B427,B427)</f>
        <v>3</v>
      </c>
      <c r="F427" t="str">
        <f t="shared" si="6"/>
        <v/>
      </c>
      <c r="G427" t="str">
        <f>IF(F427&lt;&gt;"",VLOOKUP(F427,Sheet1!A:B,2,FALSE),"")</f>
        <v/>
      </c>
      <c r="H427" t="str">
        <f>IF(G427&lt;&gt;"",VLOOKUP($F427,Sheet1!$A:C,3,FALSE),"")</f>
        <v/>
      </c>
      <c r="I427" t="str">
        <f>IF(H427&lt;&gt;"",VLOOKUP($F427,Sheet1!$A:D,4,FALSE),"")</f>
        <v/>
      </c>
      <c r="J427" t="str">
        <f>IF(I427&lt;&gt;"",VLOOKUP($F427,Sheet1!$A:E,5,FALSE),"")</f>
        <v/>
      </c>
      <c r="K427" t="str">
        <f>IF(J427&lt;&gt;"",VLOOKUP($F427,Sheet1!$A:F,6,FALSE),"")</f>
        <v/>
      </c>
    </row>
    <row r="428" spans="1:11" x14ac:dyDescent="0.3">
      <c r="A428">
        <v>426</v>
      </c>
      <c r="B428" t="s">
        <v>572</v>
      </c>
      <c r="C428" t="s">
        <v>573</v>
      </c>
      <c r="D428" t="s">
        <v>453</v>
      </c>
      <c r="E428">
        <f>COUNTIF(B$2:B428,B428)</f>
        <v>1</v>
      </c>
      <c r="F428" t="str">
        <f t="shared" si="6"/>
        <v>pp069</v>
      </c>
      <c r="G428" t="str">
        <f>IF(F428&lt;&gt;"",VLOOKUP(F428,Sheet1!A:B,2,FALSE),"")</f>
        <v>M</v>
      </c>
      <c r="H428">
        <f>IF(G428&lt;&gt;"",VLOOKUP($F428,Sheet1!$A:C,3,FALSE),"")</f>
        <v>44</v>
      </c>
      <c r="I428">
        <f>IF(H428&lt;&gt;"",VLOOKUP($F428,Sheet1!$A:D,4,FALSE),"")</f>
        <v>177</v>
      </c>
      <c r="J428">
        <f>IF(I428&lt;&gt;"",VLOOKUP($F428,Sheet1!$A:E,5,FALSE),"")</f>
        <v>80.8</v>
      </c>
      <c r="K428" t="str">
        <f>IF(J428&lt;&gt;"",VLOOKUP($F428,Sheet1!$A:F,6,FALSE),"")</f>
        <v>PD</v>
      </c>
    </row>
    <row r="429" spans="1:11" x14ac:dyDescent="0.3">
      <c r="A429">
        <v>427</v>
      </c>
      <c r="B429" t="s">
        <v>572</v>
      </c>
      <c r="C429" t="s">
        <v>574</v>
      </c>
      <c r="D429" t="s">
        <v>453</v>
      </c>
      <c r="E429">
        <f>COUNTIF(B$2:B429,B429)</f>
        <v>2</v>
      </c>
      <c r="F429" t="str">
        <f t="shared" si="6"/>
        <v/>
      </c>
      <c r="G429" t="str">
        <f>IF(F429&lt;&gt;"",VLOOKUP(F429,Sheet1!A:B,2,FALSE),"")</f>
        <v/>
      </c>
      <c r="H429" t="str">
        <f>IF(G429&lt;&gt;"",VLOOKUP($F429,Sheet1!$A:C,3,FALSE),"")</f>
        <v/>
      </c>
      <c r="I429" t="str">
        <f>IF(H429&lt;&gt;"",VLOOKUP($F429,Sheet1!$A:D,4,FALSE),"")</f>
        <v/>
      </c>
      <c r="J429" t="str">
        <f>IF(I429&lt;&gt;"",VLOOKUP($F429,Sheet1!$A:E,5,FALSE),"")</f>
        <v/>
      </c>
      <c r="K429" t="str">
        <f>IF(J429&lt;&gt;"",VLOOKUP($F429,Sheet1!$A:F,6,FALSE),"")</f>
        <v/>
      </c>
    </row>
    <row r="430" spans="1:11" x14ac:dyDescent="0.3">
      <c r="A430">
        <v>428</v>
      </c>
      <c r="B430" t="s">
        <v>572</v>
      </c>
      <c r="C430" t="s">
        <v>575</v>
      </c>
      <c r="D430" t="s">
        <v>453</v>
      </c>
      <c r="E430">
        <f>COUNTIF(B$2:B430,B430)</f>
        <v>3</v>
      </c>
      <c r="F430" t="str">
        <f t="shared" si="6"/>
        <v/>
      </c>
      <c r="G430" t="str">
        <f>IF(F430&lt;&gt;"",VLOOKUP(F430,Sheet1!A:B,2,FALSE),"")</f>
        <v/>
      </c>
      <c r="H430" t="str">
        <f>IF(G430&lt;&gt;"",VLOOKUP($F430,Sheet1!$A:C,3,FALSE),"")</f>
        <v/>
      </c>
      <c r="I430" t="str">
        <f>IF(H430&lt;&gt;"",VLOOKUP($F430,Sheet1!$A:D,4,FALSE),"")</f>
        <v/>
      </c>
      <c r="J430" t="str">
        <f>IF(I430&lt;&gt;"",VLOOKUP($F430,Sheet1!$A:E,5,FALSE),"")</f>
        <v/>
      </c>
      <c r="K430" t="str">
        <f>IF(J430&lt;&gt;"",VLOOKUP($F430,Sheet1!$A:F,6,FALSE),"")</f>
        <v/>
      </c>
    </row>
    <row r="431" spans="1:11" x14ac:dyDescent="0.3">
      <c r="A431">
        <v>429</v>
      </c>
      <c r="B431" t="s">
        <v>576</v>
      </c>
      <c r="C431" t="s">
        <v>577</v>
      </c>
      <c r="D431" t="s">
        <v>453</v>
      </c>
      <c r="E431">
        <f>COUNTIF(B$2:B431,B431)</f>
        <v>1</v>
      </c>
      <c r="F431" t="str">
        <f t="shared" si="6"/>
        <v>pp022</v>
      </c>
      <c r="G431" t="str">
        <f>IF(F431&lt;&gt;"",VLOOKUP(F431,Sheet1!A:B,2,FALSE),"")</f>
        <v>M</v>
      </c>
      <c r="H431">
        <f>IF(G431&lt;&gt;"",VLOOKUP($F431,Sheet1!$A:C,3,FALSE),"")</f>
        <v>52</v>
      </c>
      <c r="I431">
        <f>IF(H431&lt;&gt;"",VLOOKUP($F431,Sheet1!$A:D,4,FALSE),"")</f>
        <v>195</v>
      </c>
      <c r="J431">
        <f>IF(I431&lt;&gt;"",VLOOKUP($F431,Sheet1!$A:E,5,FALSE),"")</f>
        <v>101.2</v>
      </c>
      <c r="K431" t="str">
        <f>IF(J431&lt;&gt;"",VLOOKUP($F431,Sheet1!$A:F,6,FALSE),"")</f>
        <v>PD</v>
      </c>
    </row>
    <row r="432" spans="1:11" x14ac:dyDescent="0.3">
      <c r="A432">
        <v>430</v>
      </c>
      <c r="B432" t="s">
        <v>576</v>
      </c>
      <c r="C432" t="s">
        <v>578</v>
      </c>
      <c r="D432" t="s">
        <v>453</v>
      </c>
      <c r="E432">
        <f>COUNTIF(B$2:B432,B432)</f>
        <v>2</v>
      </c>
      <c r="F432" t="str">
        <f t="shared" si="6"/>
        <v/>
      </c>
      <c r="G432" t="str">
        <f>IF(F432&lt;&gt;"",VLOOKUP(F432,Sheet1!A:B,2,FALSE),"")</f>
        <v/>
      </c>
      <c r="H432" t="str">
        <f>IF(G432&lt;&gt;"",VLOOKUP($F432,Sheet1!$A:C,3,FALSE),"")</f>
        <v/>
      </c>
      <c r="I432" t="str">
        <f>IF(H432&lt;&gt;"",VLOOKUP($F432,Sheet1!$A:D,4,FALSE),"")</f>
        <v/>
      </c>
      <c r="J432" t="str">
        <f>IF(I432&lt;&gt;"",VLOOKUP($F432,Sheet1!$A:E,5,FALSE),"")</f>
        <v/>
      </c>
      <c r="K432" t="str">
        <f>IF(J432&lt;&gt;"",VLOOKUP($F432,Sheet1!$A:F,6,FALSE),"")</f>
        <v/>
      </c>
    </row>
    <row r="433" spans="1:11" x14ac:dyDescent="0.3">
      <c r="A433">
        <v>431</v>
      </c>
      <c r="B433" t="s">
        <v>576</v>
      </c>
      <c r="C433" t="s">
        <v>579</v>
      </c>
      <c r="D433" t="s">
        <v>453</v>
      </c>
      <c r="E433">
        <f>COUNTIF(B$2:B433,B433)</f>
        <v>3</v>
      </c>
      <c r="F433" t="str">
        <f t="shared" si="6"/>
        <v/>
      </c>
      <c r="G433" t="str">
        <f>IF(F433&lt;&gt;"",VLOOKUP(F433,Sheet1!A:B,2,FALSE),"")</f>
        <v/>
      </c>
      <c r="H433" t="str">
        <f>IF(G433&lt;&gt;"",VLOOKUP($F433,Sheet1!$A:C,3,FALSE),"")</f>
        <v/>
      </c>
      <c r="I433" t="str">
        <f>IF(H433&lt;&gt;"",VLOOKUP($F433,Sheet1!$A:D,4,FALSE),"")</f>
        <v/>
      </c>
      <c r="J433" t="str">
        <f>IF(I433&lt;&gt;"",VLOOKUP($F433,Sheet1!$A:E,5,FALSE),"")</f>
        <v/>
      </c>
      <c r="K433" t="str">
        <f>IF(J433&lt;&gt;"",VLOOKUP($F433,Sheet1!$A:F,6,FALSE),"")</f>
        <v/>
      </c>
    </row>
    <row r="434" spans="1:11" x14ac:dyDescent="0.3">
      <c r="A434">
        <v>432</v>
      </c>
      <c r="B434" t="s">
        <v>576</v>
      </c>
      <c r="C434" t="s">
        <v>580</v>
      </c>
      <c r="D434" t="s">
        <v>453</v>
      </c>
      <c r="E434">
        <f>COUNTIF(B$2:B434,B434)</f>
        <v>4</v>
      </c>
      <c r="F434" t="str">
        <f t="shared" si="6"/>
        <v/>
      </c>
      <c r="G434" t="str">
        <f>IF(F434&lt;&gt;"",VLOOKUP(F434,Sheet1!A:B,2,FALSE),"")</f>
        <v/>
      </c>
      <c r="H434" t="str">
        <f>IF(G434&lt;&gt;"",VLOOKUP($F434,Sheet1!$A:C,3,FALSE),"")</f>
        <v/>
      </c>
      <c r="I434" t="str">
        <f>IF(H434&lt;&gt;"",VLOOKUP($F434,Sheet1!$A:D,4,FALSE),"")</f>
        <v/>
      </c>
      <c r="J434" t="str">
        <f>IF(I434&lt;&gt;"",VLOOKUP($F434,Sheet1!$A:E,5,FALSE),"")</f>
        <v/>
      </c>
      <c r="K434" t="str">
        <f>IF(J434&lt;&gt;"",VLOOKUP($F434,Sheet1!$A:F,6,FALSE),"")</f>
        <v/>
      </c>
    </row>
    <row r="435" spans="1:11" x14ac:dyDescent="0.3">
      <c r="A435">
        <v>433</v>
      </c>
      <c r="B435" t="s">
        <v>576</v>
      </c>
      <c r="C435" t="s">
        <v>581</v>
      </c>
      <c r="D435" t="s">
        <v>453</v>
      </c>
      <c r="E435">
        <f>COUNTIF(B$2:B435,B435)</f>
        <v>5</v>
      </c>
      <c r="F435" t="str">
        <f t="shared" si="6"/>
        <v/>
      </c>
      <c r="G435" t="str">
        <f>IF(F435&lt;&gt;"",VLOOKUP(F435,Sheet1!A:B,2,FALSE),"")</f>
        <v/>
      </c>
      <c r="H435" t="str">
        <f>IF(G435&lt;&gt;"",VLOOKUP($F435,Sheet1!$A:C,3,FALSE),"")</f>
        <v/>
      </c>
      <c r="I435" t="str">
        <f>IF(H435&lt;&gt;"",VLOOKUP($F435,Sheet1!$A:D,4,FALSE),"")</f>
        <v/>
      </c>
      <c r="J435" t="str">
        <f>IF(I435&lt;&gt;"",VLOOKUP($F435,Sheet1!$A:E,5,FALSE),"")</f>
        <v/>
      </c>
      <c r="K435" t="str">
        <f>IF(J435&lt;&gt;"",VLOOKUP($F435,Sheet1!$A:F,6,FALSE),"")</f>
        <v/>
      </c>
    </row>
    <row r="436" spans="1:11" x14ac:dyDescent="0.3">
      <c r="A436">
        <v>434</v>
      </c>
      <c r="B436" t="s">
        <v>582</v>
      </c>
      <c r="C436" t="s">
        <v>583</v>
      </c>
      <c r="D436" t="s">
        <v>453</v>
      </c>
      <c r="E436">
        <f>COUNTIF(B$2:B436,B436)</f>
        <v>1</v>
      </c>
      <c r="F436" t="str">
        <f t="shared" si="6"/>
        <v>pp075</v>
      </c>
      <c r="G436" t="str">
        <f>IF(F436&lt;&gt;"",VLOOKUP(F436,Sheet1!A:B,2,FALSE),"")</f>
        <v>M</v>
      </c>
      <c r="H436">
        <f>IF(G436&lt;&gt;"",VLOOKUP($F436,Sheet1!$A:C,3,FALSE),"")</f>
        <v>59</v>
      </c>
      <c r="I436">
        <f>IF(H436&lt;&gt;"",VLOOKUP($F436,Sheet1!$A:D,4,FALSE),"")</f>
        <v>172</v>
      </c>
      <c r="J436">
        <f>IF(I436&lt;&gt;"",VLOOKUP($F436,Sheet1!$A:E,5,FALSE),"")</f>
        <v>83.4</v>
      </c>
      <c r="K436" t="str">
        <f>IF(J436&lt;&gt;"",VLOOKUP($F436,Sheet1!$A:F,6,FALSE),"")</f>
        <v>PD</v>
      </c>
    </row>
    <row r="437" spans="1:11" x14ac:dyDescent="0.3">
      <c r="A437">
        <v>435</v>
      </c>
      <c r="B437" t="s">
        <v>582</v>
      </c>
      <c r="C437" t="s">
        <v>584</v>
      </c>
      <c r="D437" t="s">
        <v>453</v>
      </c>
      <c r="E437">
        <f>COUNTIF(B$2:B437,B437)</f>
        <v>2</v>
      </c>
      <c r="F437" t="str">
        <f t="shared" si="6"/>
        <v/>
      </c>
      <c r="G437" t="str">
        <f>IF(F437&lt;&gt;"",VLOOKUP(F437,Sheet1!A:B,2,FALSE),"")</f>
        <v/>
      </c>
      <c r="H437" t="str">
        <f>IF(G437&lt;&gt;"",VLOOKUP($F437,Sheet1!$A:C,3,FALSE),"")</f>
        <v/>
      </c>
      <c r="I437" t="str">
        <f>IF(H437&lt;&gt;"",VLOOKUP($F437,Sheet1!$A:D,4,FALSE),"")</f>
        <v/>
      </c>
      <c r="J437" t="str">
        <f>IF(I437&lt;&gt;"",VLOOKUP($F437,Sheet1!$A:E,5,FALSE),"")</f>
        <v/>
      </c>
      <c r="K437" t="str">
        <f>IF(J437&lt;&gt;"",VLOOKUP($F437,Sheet1!$A:F,6,FALSE),"")</f>
        <v/>
      </c>
    </row>
    <row r="438" spans="1:11" x14ac:dyDescent="0.3">
      <c r="A438">
        <v>436</v>
      </c>
      <c r="B438" t="s">
        <v>582</v>
      </c>
      <c r="C438" t="s">
        <v>585</v>
      </c>
      <c r="D438" t="s">
        <v>453</v>
      </c>
      <c r="E438">
        <f>COUNTIF(B$2:B438,B438)</f>
        <v>3</v>
      </c>
      <c r="F438" t="str">
        <f t="shared" si="6"/>
        <v/>
      </c>
      <c r="G438" t="str">
        <f>IF(F438&lt;&gt;"",VLOOKUP(F438,Sheet1!A:B,2,FALSE),"")</f>
        <v/>
      </c>
      <c r="H438" t="str">
        <f>IF(G438&lt;&gt;"",VLOOKUP($F438,Sheet1!$A:C,3,FALSE),"")</f>
        <v/>
      </c>
      <c r="I438" t="str">
        <f>IF(H438&lt;&gt;"",VLOOKUP($F438,Sheet1!$A:D,4,FALSE),"")</f>
        <v/>
      </c>
      <c r="J438" t="str">
        <f>IF(I438&lt;&gt;"",VLOOKUP($F438,Sheet1!$A:E,5,FALSE),"")</f>
        <v/>
      </c>
      <c r="K438" t="str">
        <f>IF(J438&lt;&gt;"",VLOOKUP($F438,Sheet1!$A:F,6,FALSE),"")</f>
        <v/>
      </c>
    </row>
    <row r="439" spans="1:11" x14ac:dyDescent="0.3">
      <c r="A439">
        <v>437</v>
      </c>
      <c r="B439" t="s">
        <v>582</v>
      </c>
      <c r="C439" t="s">
        <v>586</v>
      </c>
      <c r="D439" t="s">
        <v>453</v>
      </c>
      <c r="E439">
        <f>COUNTIF(B$2:B439,B439)</f>
        <v>4</v>
      </c>
      <c r="F439" t="str">
        <f t="shared" si="6"/>
        <v/>
      </c>
      <c r="G439" t="str">
        <f>IF(F439&lt;&gt;"",VLOOKUP(F439,Sheet1!A:B,2,FALSE),"")</f>
        <v/>
      </c>
      <c r="H439" t="str">
        <f>IF(G439&lt;&gt;"",VLOOKUP($F439,Sheet1!$A:C,3,FALSE),"")</f>
        <v/>
      </c>
      <c r="I439" t="str">
        <f>IF(H439&lt;&gt;"",VLOOKUP($F439,Sheet1!$A:D,4,FALSE),"")</f>
        <v/>
      </c>
      <c r="J439" t="str">
        <f>IF(I439&lt;&gt;"",VLOOKUP($F439,Sheet1!$A:E,5,FALSE),"")</f>
        <v/>
      </c>
      <c r="K439" t="str">
        <f>IF(J439&lt;&gt;"",VLOOKUP($F439,Sheet1!$A:F,6,FALSE),"")</f>
        <v/>
      </c>
    </row>
    <row r="440" spans="1:11" x14ac:dyDescent="0.3">
      <c r="A440">
        <v>438</v>
      </c>
      <c r="B440" t="s">
        <v>582</v>
      </c>
      <c r="C440" t="s">
        <v>587</v>
      </c>
      <c r="D440" t="s">
        <v>453</v>
      </c>
      <c r="E440">
        <f>COUNTIF(B$2:B440,B440)</f>
        <v>5</v>
      </c>
      <c r="F440" t="str">
        <f t="shared" si="6"/>
        <v/>
      </c>
      <c r="G440" t="str">
        <f>IF(F440&lt;&gt;"",VLOOKUP(F440,Sheet1!A:B,2,FALSE),"")</f>
        <v/>
      </c>
      <c r="H440" t="str">
        <f>IF(G440&lt;&gt;"",VLOOKUP($F440,Sheet1!$A:C,3,FALSE),"")</f>
        <v/>
      </c>
      <c r="I440" t="str">
        <f>IF(H440&lt;&gt;"",VLOOKUP($F440,Sheet1!$A:D,4,FALSE),"")</f>
        <v/>
      </c>
      <c r="J440" t="str">
        <f>IF(I440&lt;&gt;"",VLOOKUP($F440,Sheet1!$A:E,5,FALSE),"")</f>
        <v/>
      </c>
      <c r="K440" t="str">
        <f>IF(J440&lt;&gt;"",VLOOKUP($F440,Sheet1!$A:F,6,FALSE),"")</f>
        <v/>
      </c>
    </row>
    <row r="441" spans="1:11" x14ac:dyDescent="0.3">
      <c r="A441">
        <v>439</v>
      </c>
      <c r="B441" t="s">
        <v>582</v>
      </c>
      <c r="C441" t="s">
        <v>588</v>
      </c>
      <c r="D441" t="s">
        <v>453</v>
      </c>
      <c r="E441">
        <f>COUNTIF(B$2:B441,B441)</f>
        <v>6</v>
      </c>
      <c r="F441" t="str">
        <f t="shared" si="6"/>
        <v/>
      </c>
      <c r="G441" t="str">
        <f>IF(F441&lt;&gt;"",VLOOKUP(F441,Sheet1!A:B,2,FALSE),"")</f>
        <v/>
      </c>
      <c r="H441" t="str">
        <f>IF(G441&lt;&gt;"",VLOOKUP($F441,Sheet1!$A:C,3,FALSE),"")</f>
        <v/>
      </c>
      <c r="I441" t="str">
        <f>IF(H441&lt;&gt;"",VLOOKUP($F441,Sheet1!$A:D,4,FALSE),"")</f>
        <v/>
      </c>
      <c r="J441" t="str">
        <f>IF(I441&lt;&gt;"",VLOOKUP($F441,Sheet1!$A:E,5,FALSE),"")</f>
        <v/>
      </c>
      <c r="K441" t="str">
        <f>IF(J441&lt;&gt;"",VLOOKUP($F441,Sheet1!$A:F,6,FALSE),"")</f>
        <v/>
      </c>
    </row>
    <row r="442" spans="1:11" x14ac:dyDescent="0.3">
      <c r="A442">
        <v>440</v>
      </c>
      <c r="B442" t="s">
        <v>589</v>
      </c>
      <c r="C442" t="s">
        <v>590</v>
      </c>
      <c r="D442" t="s">
        <v>453</v>
      </c>
      <c r="E442">
        <f>COUNTIF(B$2:B442,B442)</f>
        <v>1</v>
      </c>
      <c r="F442" t="str">
        <f t="shared" si="6"/>
        <v>pp046</v>
      </c>
      <c r="G442" t="str">
        <f>IF(F442&lt;&gt;"",VLOOKUP(F442,Sheet1!A:B,2,FALSE),"")</f>
        <v>M</v>
      </c>
      <c r="H442">
        <f>IF(G442&lt;&gt;"",VLOOKUP($F442,Sheet1!$A:C,3,FALSE),"")</f>
        <v>61</v>
      </c>
      <c r="I442">
        <f>IF(H442&lt;&gt;"",VLOOKUP($F442,Sheet1!$A:D,4,FALSE),"")</f>
        <v>170</v>
      </c>
      <c r="J442">
        <f>IF(I442&lt;&gt;"",VLOOKUP($F442,Sheet1!$A:E,5,FALSE),"")</f>
        <v>86.3</v>
      </c>
      <c r="K442" t="str">
        <f>IF(J442&lt;&gt;"",VLOOKUP($F442,Sheet1!$A:F,6,FALSE),"")</f>
        <v>PD</v>
      </c>
    </row>
    <row r="443" spans="1:11" x14ac:dyDescent="0.3">
      <c r="A443">
        <v>441</v>
      </c>
      <c r="B443" t="s">
        <v>589</v>
      </c>
      <c r="C443" t="s">
        <v>591</v>
      </c>
      <c r="D443" t="s">
        <v>453</v>
      </c>
      <c r="E443">
        <f>COUNTIF(B$2:B443,B443)</f>
        <v>2</v>
      </c>
      <c r="F443" t="str">
        <f t="shared" si="6"/>
        <v/>
      </c>
      <c r="G443" t="str">
        <f>IF(F443&lt;&gt;"",VLOOKUP(F443,Sheet1!A:B,2,FALSE),"")</f>
        <v/>
      </c>
      <c r="H443" t="str">
        <f>IF(G443&lt;&gt;"",VLOOKUP($F443,Sheet1!$A:C,3,FALSE),"")</f>
        <v/>
      </c>
      <c r="I443" t="str">
        <f>IF(H443&lt;&gt;"",VLOOKUP($F443,Sheet1!$A:D,4,FALSE),"")</f>
        <v/>
      </c>
      <c r="J443" t="str">
        <f>IF(I443&lt;&gt;"",VLOOKUP($F443,Sheet1!$A:E,5,FALSE),"")</f>
        <v/>
      </c>
      <c r="K443" t="str">
        <f>IF(J443&lt;&gt;"",VLOOKUP($F443,Sheet1!$A:F,6,FALSE),"")</f>
        <v/>
      </c>
    </row>
    <row r="444" spans="1:11" x14ac:dyDescent="0.3">
      <c r="A444">
        <v>442</v>
      </c>
      <c r="B444" t="s">
        <v>589</v>
      </c>
      <c r="C444" t="s">
        <v>592</v>
      </c>
      <c r="D444" t="s">
        <v>453</v>
      </c>
      <c r="E444">
        <f>COUNTIF(B$2:B444,B444)</f>
        <v>3</v>
      </c>
      <c r="F444" t="str">
        <f t="shared" si="6"/>
        <v/>
      </c>
      <c r="G444" t="str">
        <f>IF(F444&lt;&gt;"",VLOOKUP(F444,Sheet1!A:B,2,FALSE),"")</f>
        <v/>
      </c>
      <c r="H444" t="str">
        <f>IF(G444&lt;&gt;"",VLOOKUP($F444,Sheet1!$A:C,3,FALSE),"")</f>
        <v/>
      </c>
      <c r="I444" t="str">
        <f>IF(H444&lt;&gt;"",VLOOKUP($F444,Sheet1!$A:D,4,FALSE),"")</f>
        <v/>
      </c>
      <c r="J444" t="str">
        <f>IF(I444&lt;&gt;"",VLOOKUP($F444,Sheet1!$A:E,5,FALSE),"")</f>
        <v/>
      </c>
      <c r="K444" t="str">
        <f>IF(J444&lt;&gt;"",VLOOKUP($F444,Sheet1!$A:F,6,FALSE),"")</f>
        <v/>
      </c>
    </row>
    <row r="445" spans="1:11" x14ac:dyDescent="0.3">
      <c r="A445">
        <v>443</v>
      </c>
      <c r="B445" t="s">
        <v>589</v>
      </c>
      <c r="C445" t="s">
        <v>593</v>
      </c>
      <c r="D445" t="s">
        <v>453</v>
      </c>
      <c r="E445">
        <f>COUNTIF(B$2:B445,B445)</f>
        <v>4</v>
      </c>
      <c r="F445" t="str">
        <f t="shared" si="6"/>
        <v/>
      </c>
      <c r="G445" t="str">
        <f>IF(F445&lt;&gt;"",VLOOKUP(F445,Sheet1!A:B,2,FALSE),"")</f>
        <v/>
      </c>
      <c r="H445" t="str">
        <f>IF(G445&lt;&gt;"",VLOOKUP($F445,Sheet1!$A:C,3,FALSE),"")</f>
        <v/>
      </c>
      <c r="I445" t="str">
        <f>IF(H445&lt;&gt;"",VLOOKUP($F445,Sheet1!$A:D,4,FALSE),"")</f>
        <v/>
      </c>
      <c r="J445" t="str">
        <f>IF(I445&lt;&gt;"",VLOOKUP($F445,Sheet1!$A:E,5,FALSE),"")</f>
        <v/>
      </c>
      <c r="K445" t="str">
        <f>IF(J445&lt;&gt;"",VLOOKUP($F445,Sheet1!$A:F,6,FALSE),"")</f>
        <v/>
      </c>
    </row>
    <row r="446" spans="1:11" x14ac:dyDescent="0.3">
      <c r="A446">
        <v>444</v>
      </c>
      <c r="B446" t="s">
        <v>589</v>
      </c>
      <c r="C446" t="s">
        <v>594</v>
      </c>
      <c r="D446" t="s">
        <v>453</v>
      </c>
      <c r="E446">
        <f>COUNTIF(B$2:B446,B446)</f>
        <v>5</v>
      </c>
      <c r="F446" t="str">
        <f t="shared" si="6"/>
        <v/>
      </c>
      <c r="G446" t="str">
        <f>IF(F446&lt;&gt;"",VLOOKUP(F446,Sheet1!A:B,2,FALSE),"")</f>
        <v/>
      </c>
      <c r="H446" t="str">
        <f>IF(G446&lt;&gt;"",VLOOKUP($F446,Sheet1!$A:C,3,FALSE),"")</f>
        <v/>
      </c>
      <c r="I446" t="str">
        <f>IF(H446&lt;&gt;"",VLOOKUP($F446,Sheet1!$A:D,4,FALSE),"")</f>
        <v/>
      </c>
      <c r="J446" t="str">
        <f>IF(I446&lt;&gt;"",VLOOKUP($F446,Sheet1!$A:E,5,FALSE),"")</f>
        <v/>
      </c>
      <c r="K446" t="str">
        <f>IF(J446&lt;&gt;"",VLOOKUP($F446,Sheet1!$A:F,6,FALSE),"")</f>
        <v/>
      </c>
    </row>
    <row r="447" spans="1:11" x14ac:dyDescent="0.3">
      <c r="A447">
        <v>445</v>
      </c>
      <c r="B447" t="s">
        <v>589</v>
      </c>
      <c r="C447" t="s">
        <v>595</v>
      </c>
      <c r="D447" t="s">
        <v>453</v>
      </c>
      <c r="E447">
        <f>COUNTIF(B$2:B447,B447)</f>
        <v>6</v>
      </c>
      <c r="F447" t="str">
        <f t="shared" si="6"/>
        <v/>
      </c>
      <c r="G447" t="str">
        <f>IF(F447&lt;&gt;"",VLOOKUP(F447,Sheet1!A:B,2,FALSE),"")</f>
        <v/>
      </c>
      <c r="H447" t="str">
        <f>IF(G447&lt;&gt;"",VLOOKUP($F447,Sheet1!$A:C,3,FALSE),"")</f>
        <v/>
      </c>
      <c r="I447" t="str">
        <f>IF(H447&lt;&gt;"",VLOOKUP($F447,Sheet1!$A:D,4,FALSE),"")</f>
        <v/>
      </c>
      <c r="J447" t="str">
        <f>IF(I447&lt;&gt;"",VLOOKUP($F447,Sheet1!$A:E,5,FALSE),"")</f>
        <v/>
      </c>
      <c r="K447" t="str">
        <f>IF(J447&lt;&gt;"",VLOOKUP($F447,Sheet1!$A:F,6,FALSE),"")</f>
        <v/>
      </c>
    </row>
    <row r="448" spans="1:11" x14ac:dyDescent="0.3">
      <c r="A448">
        <v>446</v>
      </c>
      <c r="B448" t="s">
        <v>596</v>
      </c>
      <c r="C448" t="s">
        <v>597</v>
      </c>
      <c r="D448" t="s">
        <v>453</v>
      </c>
      <c r="E448">
        <f>COUNTIF(B$2:B448,B448)</f>
        <v>1</v>
      </c>
      <c r="F448" t="str">
        <f t="shared" si="6"/>
        <v>pp061</v>
      </c>
      <c r="G448" t="str">
        <f>IF(F448&lt;&gt;"",VLOOKUP(F448,Sheet1!A:B,2,FALSE),"")</f>
        <v>M</v>
      </c>
      <c r="H448">
        <f>IF(G448&lt;&gt;"",VLOOKUP($F448,Sheet1!$A:C,3,FALSE),"")</f>
        <v>24</v>
      </c>
      <c r="I448">
        <f>IF(H448&lt;&gt;"",VLOOKUP($F448,Sheet1!$A:D,4,FALSE),"")</f>
        <v>190</v>
      </c>
      <c r="J448">
        <f>IF(I448&lt;&gt;"",VLOOKUP($F448,Sheet1!$A:E,5,FALSE),"")</f>
        <v>78.900000000000006</v>
      </c>
      <c r="K448" t="str">
        <f>IF(J448&lt;&gt;"",VLOOKUP($F448,Sheet1!$A:F,6,FALSE),"")</f>
        <v>YA</v>
      </c>
    </row>
    <row r="449" spans="1:11" x14ac:dyDescent="0.3">
      <c r="A449">
        <v>447</v>
      </c>
      <c r="B449" t="s">
        <v>596</v>
      </c>
      <c r="C449" t="s">
        <v>598</v>
      </c>
      <c r="D449" t="s">
        <v>453</v>
      </c>
      <c r="E449">
        <f>COUNTIF(B$2:B449,B449)</f>
        <v>2</v>
      </c>
      <c r="F449" t="str">
        <f t="shared" si="6"/>
        <v/>
      </c>
      <c r="G449" t="str">
        <f>IF(F449&lt;&gt;"",VLOOKUP(F449,Sheet1!A:B,2,FALSE),"")</f>
        <v/>
      </c>
      <c r="H449" t="str">
        <f>IF(G449&lt;&gt;"",VLOOKUP($F449,Sheet1!$A:C,3,FALSE),"")</f>
        <v/>
      </c>
      <c r="I449" t="str">
        <f>IF(H449&lt;&gt;"",VLOOKUP($F449,Sheet1!$A:D,4,FALSE),"")</f>
        <v/>
      </c>
      <c r="J449" t="str">
        <f>IF(I449&lt;&gt;"",VLOOKUP($F449,Sheet1!$A:E,5,FALSE),"")</f>
        <v/>
      </c>
      <c r="K449" t="str">
        <f>IF(J449&lt;&gt;"",VLOOKUP($F449,Sheet1!$A:F,6,FALSE),"")</f>
        <v/>
      </c>
    </row>
    <row r="450" spans="1:11" x14ac:dyDescent="0.3">
      <c r="A450">
        <v>448</v>
      </c>
      <c r="B450" t="s">
        <v>596</v>
      </c>
      <c r="C450" t="s">
        <v>599</v>
      </c>
      <c r="D450" t="s">
        <v>453</v>
      </c>
      <c r="E450">
        <f>COUNTIF(B$2:B450,B450)</f>
        <v>3</v>
      </c>
      <c r="F450" t="str">
        <f t="shared" si="6"/>
        <v/>
      </c>
      <c r="G450" t="str">
        <f>IF(F450&lt;&gt;"",VLOOKUP(F450,Sheet1!A:B,2,FALSE),"")</f>
        <v/>
      </c>
      <c r="H450" t="str">
        <f>IF(G450&lt;&gt;"",VLOOKUP($F450,Sheet1!$A:C,3,FALSE),"")</f>
        <v/>
      </c>
      <c r="I450" t="str">
        <f>IF(H450&lt;&gt;"",VLOOKUP($F450,Sheet1!$A:D,4,FALSE),"")</f>
        <v/>
      </c>
      <c r="J450" t="str">
        <f>IF(I450&lt;&gt;"",VLOOKUP($F450,Sheet1!$A:E,5,FALSE),"")</f>
        <v/>
      </c>
      <c r="K450" t="str">
        <f>IF(J450&lt;&gt;"",VLOOKUP($F450,Sheet1!$A:F,6,FALSE),"")</f>
        <v/>
      </c>
    </row>
    <row r="451" spans="1:11" x14ac:dyDescent="0.3">
      <c r="A451">
        <v>449</v>
      </c>
      <c r="B451" t="s">
        <v>600</v>
      </c>
      <c r="C451" t="s">
        <v>601</v>
      </c>
      <c r="D451" t="s">
        <v>453</v>
      </c>
      <c r="E451">
        <f>COUNTIF(B$2:B451,B451)</f>
        <v>1</v>
      </c>
      <c r="F451" t="str">
        <f t="shared" ref="F451:F494" si="7">IF(E451=1,RIGHT(B451,5),"")</f>
        <v>pp003</v>
      </c>
      <c r="G451" t="str">
        <f>IF(F451&lt;&gt;"",VLOOKUP(F451,Sheet1!A:B,2,FALSE),"")</f>
        <v>M</v>
      </c>
      <c r="H451">
        <f>IF(G451&lt;&gt;"",VLOOKUP($F451,Sheet1!$A:C,3,FALSE),"")</f>
        <v>32</v>
      </c>
      <c r="I451">
        <f>IF(H451&lt;&gt;"",VLOOKUP($F451,Sheet1!$A:D,4,FALSE),"")</f>
        <v>195</v>
      </c>
      <c r="J451">
        <f>IF(I451&lt;&gt;"",VLOOKUP($F451,Sheet1!$A:E,5,FALSE),"")</f>
        <v>103</v>
      </c>
      <c r="K451" t="str">
        <f>IF(J451&lt;&gt;"",VLOOKUP($F451,Sheet1!$A:F,6,FALSE),"")</f>
        <v>YA</v>
      </c>
    </row>
    <row r="452" spans="1:11" x14ac:dyDescent="0.3">
      <c r="A452">
        <v>450</v>
      </c>
      <c r="B452" t="s">
        <v>600</v>
      </c>
      <c r="C452" t="s">
        <v>602</v>
      </c>
      <c r="D452" t="s">
        <v>453</v>
      </c>
      <c r="E452">
        <f>COUNTIF(B$2:B452,B452)</f>
        <v>2</v>
      </c>
      <c r="F452" t="str">
        <f t="shared" si="7"/>
        <v/>
      </c>
      <c r="G452" t="str">
        <f>IF(F452&lt;&gt;"",VLOOKUP(F452,Sheet1!A:B,2,FALSE),"")</f>
        <v/>
      </c>
      <c r="H452" t="str">
        <f>IF(G452&lt;&gt;"",VLOOKUP($F452,Sheet1!$A:C,3,FALSE),"")</f>
        <v/>
      </c>
      <c r="I452" t="str">
        <f>IF(H452&lt;&gt;"",VLOOKUP($F452,Sheet1!$A:D,4,FALSE),"")</f>
        <v/>
      </c>
      <c r="J452" t="str">
        <f>IF(I452&lt;&gt;"",VLOOKUP($F452,Sheet1!$A:E,5,FALSE),"")</f>
        <v/>
      </c>
      <c r="K452" t="str">
        <f>IF(J452&lt;&gt;"",VLOOKUP($F452,Sheet1!$A:F,6,FALSE),"")</f>
        <v/>
      </c>
    </row>
    <row r="453" spans="1:11" x14ac:dyDescent="0.3">
      <c r="A453">
        <v>451</v>
      </c>
      <c r="B453" t="s">
        <v>600</v>
      </c>
      <c r="C453" t="s">
        <v>603</v>
      </c>
      <c r="D453" t="s">
        <v>453</v>
      </c>
      <c r="E453">
        <f>COUNTIF(B$2:B453,B453)</f>
        <v>3</v>
      </c>
      <c r="F453" t="str">
        <f t="shared" si="7"/>
        <v/>
      </c>
      <c r="G453" t="str">
        <f>IF(F453&lt;&gt;"",VLOOKUP(F453,Sheet1!A:B,2,FALSE),"")</f>
        <v/>
      </c>
      <c r="H453" t="str">
        <f>IF(G453&lt;&gt;"",VLOOKUP($F453,Sheet1!$A:C,3,FALSE),"")</f>
        <v/>
      </c>
      <c r="I453" t="str">
        <f>IF(H453&lt;&gt;"",VLOOKUP($F453,Sheet1!$A:D,4,FALSE),"")</f>
        <v/>
      </c>
      <c r="J453" t="str">
        <f>IF(I453&lt;&gt;"",VLOOKUP($F453,Sheet1!$A:E,5,FALSE),"")</f>
        <v/>
      </c>
      <c r="K453" t="str">
        <f>IF(J453&lt;&gt;"",VLOOKUP($F453,Sheet1!$A:F,6,FALSE),"")</f>
        <v/>
      </c>
    </row>
    <row r="454" spans="1:11" x14ac:dyDescent="0.3">
      <c r="A454">
        <v>452</v>
      </c>
      <c r="B454" t="s">
        <v>604</v>
      </c>
      <c r="C454" t="s">
        <v>605</v>
      </c>
      <c r="D454" t="s">
        <v>453</v>
      </c>
      <c r="E454">
        <f>COUNTIF(B$2:B454,B454)</f>
        <v>1</v>
      </c>
      <c r="F454" t="str">
        <f t="shared" si="7"/>
        <v>pp132</v>
      </c>
      <c r="G454" t="str">
        <f>IF(F454&lt;&gt;"",VLOOKUP(F454,Sheet1!A:B,2,FALSE),"")</f>
        <v>M</v>
      </c>
      <c r="H454">
        <f>IF(G454&lt;&gt;"",VLOOKUP($F454,Sheet1!$A:C,3,FALSE),"")</f>
        <v>22</v>
      </c>
      <c r="I454">
        <f>IF(H454&lt;&gt;"",VLOOKUP($F454,Sheet1!$A:D,4,FALSE),"")</f>
        <v>185</v>
      </c>
      <c r="J454">
        <f>IF(I454&lt;&gt;"",VLOOKUP($F454,Sheet1!$A:E,5,FALSE),"")</f>
        <v>78.3</v>
      </c>
      <c r="K454" t="str">
        <f>IF(J454&lt;&gt;"",VLOOKUP($F454,Sheet1!$A:F,6,FALSE),"")</f>
        <v>YA</v>
      </c>
    </row>
    <row r="455" spans="1:11" x14ac:dyDescent="0.3">
      <c r="A455">
        <v>453</v>
      </c>
      <c r="B455" t="s">
        <v>604</v>
      </c>
      <c r="C455" t="s">
        <v>606</v>
      </c>
      <c r="D455" t="s">
        <v>453</v>
      </c>
      <c r="E455">
        <f>COUNTIF(B$2:B455,B455)</f>
        <v>2</v>
      </c>
      <c r="F455" t="str">
        <f t="shared" si="7"/>
        <v/>
      </c>
      <c r="G455" t="str">
        <f>IF(F455&lt;&gt;"",VLOOKUP(F455,Sheet1!A:B,2,FALSE),"")</f>
        <v/>
      </c>
      <c r="H455" t="str">
        <f>IF(G455&lt;&gt;"",VLOOKUP($F455,Sheet1!$A:C,3,FALSE),"")</f>
        <v/>
      </c>
      <c r="I455" t="str">
        <f>IF(H455&lt;&gt;"",VLOOKUP($F455,Sheet1!$A:D,4,FALSE),"")</f>
        <v/>
      </c>
      <c r="J455" t="str">
        <f>IF(I455&lt;&gt;"",VLOOKUP($F455,Sheet1!$A:E,5,FALSE),"")</f>
        <v/>
      </c>
      <c r="K455" t="str">
        <f>IF(J455&lt;&gt;"",VLOOKUP($F455,Sheet1!$A:F,6,FALSE),"")</f>
        <v/>
      </c>
    </row>
    <row r="456" spans="1:11" x14ac:dyDescent="0.3">
      <c r="A456">
        <v>454</v>
      </c>
      <c r="B456" t="s">
        <v>604</v>
      </c>
      <c r="C456" t="s">
        <v>607</v>
      </c>
      <c r="D456" t="s">
        <v>453</v>
      </c>
      <c r="E456">
        <f>COUNTIF(B$2:B456,B456)</f>
        <v>3</v>
      </c>
      <c r="F456" t="str">
        <f t="shared" si="7"/>
        <v/>
      </c>
      <c r="G456" t="str">
        <f>IF(F456&lt;&gt;"",VLOOKUP(F456,Sheet1!A:B,2,FALSE),"")</f>
        <v/>
      </c>
      <c r="H456" t="str">
        <f>IF(G456&lt;&gt;"",VLOOKUP($F456,Sheet1!$A:C,3,FALSE),"")</f>
        <v/>
      </c>
      <c r="I456" t="str">
        <f>IF(H456&lt;&gt;"",VLOOKUP($F456,Sheet1!$A:D,4,FALSE),"")</f>
        <v/>
      </c>
      <c r="J456" t="str">
        <f>IF(I456&lt;&gt;"",VLOOKUP($F456,Sheet1!$A:E,5,FALSE),"")</f>
        <v/>
      </c>
      <c r="K456" t="str">
        <f>IF(J456&lt;&gt;"",VLOOKUP($F456,Sheet1!$A:F,6,FALSE),"")</f>
        <v/>
      </c>
    </row>
    <row r="457" spans="1:11" x14ac:dyDescent="0.3">
      <c r="A457">
        <v>455</v>
      </c>
      <c r="B457" t="s">
        <v>608</v>
      </c>
      <c r="C457" t="s">
        <v>609</v>
      </c>
      <c r="D457" t="s">
        <v>453</v>
      </c>
      <c r="E457">
        <f>COUNTIF(B$2:B457,B457)</f>
        <v>1</v>
      </c>
      <c r="F457" t="str">
        <f t="shared" si="7"/>
        <v>pp052</v>
      </c>
      <c r="G457" t="str">
        <f>IF(F457&lt;&gt;"",VLOOKUP(F457,Sheet1!A:B,2,FALSE),"")</f>
        <v>M</v>
      </c>
      <c r="H457">
        <f>IF(G457&lt;&gt;"",VLOOKUP($F457,Sheet1!$A:C,3,FALSE),"")</f>
        <v>35</v>
      </c>
      <c r="I457">
        <f>IF(H457&lt;&gt;"",VLOOKUP($F457,Sheet1!$A:D,4,FALSE),"")</f>
        <v>178</v>
      </c>
      <c r="J457">
        <f>IF(I457&lt;&gt;"",VLOOKUP($F457,Sheet1!$A:E,5,FALSE),"")</f>
        <v>82.5</v>
      </c>
      <c r="K457" t="str">
        <f>IF(J457&lt;&gt;"",VLOOKUP($F457,Sheet1!$A:F,6,FALSE),"")</f>
        <v>YA</v>
      </c>
    </row>
    <row r="458" spans="1:11" x14ac:dyDescent="0.3">
      <c r="A458">
        <v>456</v>
      </c>
      <c r="B458" t="s">
        <v>608</v>
      </c>
      <c r="C458" t="s">
        <v>610</v>
      </c>
      <c r="D458" t="s">
        <v>453</v>
      </c>
      <c r="E458">
        <f>COUNTIF(B$2:B458,B458)</f>
        <v>2</v>
      </c>
      <c r="F458" t="str">
        <f t="shared" si="7"/>
        <v/>
      </c>
      <c r="G458" t="str">
        <f>IF(F458&lt;&gt;"",VLOOKUP(F458,Sheet1!A:B,2,FALSE),"")</f>
        <v/>
      </c>
      <c r="H458" t="str">
        <f>IF(G458&lt;&gt;"",VLOOKUP($F458,Sheet1!$A:C,3,FALSE),"")</f>
        <v/>
      </c>
      <c r="I458" t="str">
        <f>IF(H458&lt;&gt;"",VLOOKUP($F458,Sheet1!$A:D,4,FALSE),"")</f>
        <v/>
      </c>
      <c r="J458" t="str">
        <f>IF(I458&lt;&gt;"",VLOOKUP($F458,Sheet1!$A:E,5,FALSE),"")</f>
        <v/>
      </c>
      <c r="K458" t="str">
        <f>IF(J458&lt;&gt;"",VLOOKUP($F458,Sheet1!$A:F,6,FALSE),"")</f>
        <v/>
      </c>
    </row>
    <row r="459" spans="1:11" x14ac:dyDescent="0.3">
      <c r="A459">
        <v>457</v>
      </c>
      <c r="B459" t="s">
        <v>608</v>
      </c>
      <c r="C459" t="s">
        <v>611</v>
      </c>
      <c r="D459" t="s">
        <v>453</v>
      </c>
      <c r="E459">
        <f>COUNTIF(B$2:B459,B459)</f>
        <v>3</v>
      </c>
      <c r="F459" t="str">
        <f t="shared" si="7"/>
        <v/>
      </c>
      <c r="G459" t="str">
        <f>IF(F459&lt;&gt;"",VLOOKUP(F459,Sheet1!A:B,2,FALSE),"")</f>
        <v/>
      </c>
      <c r="H459" t="str">
        <f>IF(G459&lt;&gt;"",VLOOKUP($F459,Sheet1!$A:C,3,FALSE),"")</f>
        <v/>
      </c>
      <c r="I459" t="str">
        <f>IF(H459&lt;&gt;"",VLOOKUP($F459,Sheet1!$A:D,4,FALSE),"")</f>
        <v/>
      </c>
      <c r="J459" t="str">
        <f>IF(I459&lt;&gt;"",VLOOKUP($F459,Sheet1!$A:E,5,FALSE),"")</f>
        <v/>
      </c>
      <c r="K459" t="str">
        <f>IF(J459&lt;&gt;"",VLOOKUP($F459,Sheet1!$A:F,6,FALSE),"")</f>
        <v/>
      </c>
    </row>
    <row r="460" spans="1:11" x14ac:dyDescent="0.3">
      <c r="A460">
        <v>458</v>
      </c>
      <c r="B460" t="s">
        <v>612</v>
      </c>
      <c r="C460" t="s">
        <v>613</v>
      </c>
      <c r="D460" t="s">
        <v>453</v>
      </c>
      <c r="E460">
        <f>COUNTIF(B$2:B460,B460)</f>
        <v>1</v>
      </c>
      <c r="F460" t="str">
        <f t="shared" si="7"/>
        <v>pp057</v>
      </c>
      <c r="G460" t="str">
        <f>IF(F460&lt;&gt;"",VLOOKUP(F460,Sheet1!A:B,2,FALSE),"")</f>
        <v>M</v>
      </c>
      <c r="H460">
        <f>IF(G460&lt;&gt;"",VLOOKUP($F460,Sheet1!$A:C,3,FALSE),"")</f>
        <v>22</v>
      </c>
      <c r="I460">
        <f>IF(H460&lt;&gt;"",VLOOKUP($F460,Sheet1!$A:D,4,FALSE),"")</f>
        <v>183</v>
      </c>
      <c r="J460">
        <f>IF(I460&lt;&gt;"",VLOOKUP($F460,Sheet1!$A:E,5,FALSE),"")</f>
        <v>76.5</v>
      </c>
      <c r="K460" t="str">
        <f>IF(J460&lt;&gt;"",VLOOKUP($F460,Sheet1!$A:F,6,FALSE),"")</f>
        <v>YA</v>
      </c>
    </row>
    <row r="461" spans="1:11" x14ac:dyDescent="0.3">
      <c r="A461">
        <v>459</v>
      </c>
      <c r="B461" t="s">
        <v>612</v>
      </c>
      <c r="C461" t="s">
        <v>614</v>
      </c>
      <c r="D461" t="s">
        <v>453</v>
      </c>
      <c r="E461">
        <f>COUNTIF(B$2:B461,B461)</f>
        <v>2</v>
      </c>
      <c r="F461" t="str">
        <f t="shared" si="7"/>
        <v/>
      </c>
      <c r="G461" t="str">
        <f>IF(F461&lt;&gt;"",VLOOKUP(F461,Sheet1!A:B,2,FALSE),"")</f>
        <v/>
      </c>
      <c r="H461" t="str">
        <f>IF(G461&lt;&gt;"",VLOOKUP($F461,Sheet1!$A:C,3,FALSE),"")</f>
        <v/>
      </c>
      <c r="I461" t="str">
        <f>IF(H461&lt;&gt;"",VLOOKUP($F461,Sheet1!$A:D,4,FALSE),"")</f>
        <v/>
      </c>
      <c r="J461" t="str">
        <f>IF(I461&lt;&gt;"",VLOOKUP($F461,Sheet1!$A:E,5,FALSE),"")</f>
        <v/>
      </c>
      <c r="K461" t="str">
        <f>IF(J461&lt;&gt;"",VLOOKUP($F461,Sheet1!$A:F,6,FALSE),"")</f>
        <v/>
      </c>
    </row>
    <row r="462" spans="1:11" x14ac:dyDescent="0.3">
      <c r="A462">
        <v>460</v>
      </c>
      <c r="B462" t="s">
        <v>612</v>
      </c>
      <c r="C462" t="s">
        <v>615</v>
      </c>
      <c r="D462" t="s">
        <v>453</v>
      </c>
      <c r="E462">
        <f>COUNTIF(B$2:B462,B462)</f>
        <v>3</v>
      </c>
      <c r="F462" t="str">
        <f t="shared" si="7"/>
        <v/>
      </c>
      <c r="G462" t="str">
        <f>IF(F462&lt;&gt;"",VLOOKUP(F462,Sheet1!A:B,2,FALSE),"")</f>
        <v/>
      </c>
      <c r="H462" t="str">
        <f>IF(G462&lt;&gt;"",VLOOKUP($F462,Sheet1!$A:C,3,FALSE),"")</f>
        <v/>
      </c>
      <c r="I462" t="str">
        <f>IF(H462&lt;&gt;"",VLOOKUP($F462,Sheet1!$A:D,4,FALSE),"")</f>
        <v/>
      </c>
      <c r="J462" t="str">
        <f>IF(I462&lt;&gt;"",VLOOKUP($F462,Sheet1!$A:E,5,FALSE),"")</f>
        <v/>
      </c>
      <c r="K462" t="str">
        <f>IF(J462&lt;&gt;"",VLOOKUP($F462,Sheet1!$A:F,6,FALSE),"")</f>
        <v/>
      </c>
    </row>
    <row r="463" spans="1:11" x14ac:dyDescent="0.3">
      <c r="A463">
        <v>461</v>
      </c>
      <c r="B463" t="s">
        <v>616</v>
      </c>
      <c r="C463" t="s">
        <v>617</v>
      </c>
      <c r="D463" t="s">
        <v>453</v>
      </c>
      <c r="E463">
        <f>COUNTIF(B$2:B463,B463)</f>
        <v>1</v>
      </c>
      <c r="F463" t="str">
        <f t="shared" si="7"/>
        <v>pp063</v>
      </c>
      <c r="G463" t="str">
        <f>IF(F463&lt;&gt;"",VLOOKUP(F463,Sheet1!A:B,2,FALSE),"")</f>
        <v>M</v>
      </c>
      <c r="H463">
        <f>IF(G463&lt;&gt;"",VLOOKUP($F463,Sheet1!$A:C,3,FALSE),"")</f>
        <v>26</v>
      </c>
      <c r="I463">
        <f>IF(H463&lt;&gt;"",VLOOKUP($F463,Sheet1!$A:D,4,FALSE),"")</f>
        <v>175</v>
      </c>
      <c r="J463">
        <f>IF(I463&lt;&gt;"",VLOOKUP($F463,Sheet1!$A:E,5,FALSE),"")</f>
        <v>64.5</v>
      </c>
      <c r="K463" t="str">
        <f>IF(J463&lt;&gt;"",VLOOKUP($F463,Sheet1!$A:F,6,FALSE),"")</f>
        <v>YA</v>
      </c>
    </row>
    <row r="464" spans="1:11" x14ac:dyDescent="0.3">
      <c r="A464">
        <v>462</v>
      </c>
      <c r="B464" t="s">
        <v>616</v>
      </c>
      <c r="C464" t="s">
        <v>618</v>
      </c>
      <c r="D464" t="s">
        <v>453</v>
      </c>
      <c r="E464">
        <f>COUNTIF(B$2:B464,B464)</f>
        <v>2</v>
      </c>
      <c r="F464" t="str">
        <f t="shared" si="7"/>
        <v/>
      </c>
      <c r="G464" t="str">
        <f>IF(F464&lt;&gt;"",VLOOKUP(F464,Sheet1!A:B,2,FALSE),"")</f>
        <v/>
      </c>
      <c r="H464" t="str">
        <f>IF(G464&lt;&gt;"",VLOOKUP($F464,Sheet1!$A:C,3,FALSE),"")</f>
        <v/>
      </c>
      <c r="I464" t="str">
        <f>IF(H464&lt;&gt;"",VLOOKUP($F464,Sheet1!$A:D,4,FALSE),"")</f>
        <v/>
      </c>
      <c r="J464" t="str">
        <f>IF(I464&lt;&gt;"",VLOOKUP($F464,Sheet1!$A:E,5,FALSE),"")</f>
        <v/>
      </c>
      <c r="K464" t="str">
        <f>IF(J464&lt;&gt;"",VLOOKUP($F464,Sheet1!$A:F,6,FALSE),"")</f>
        <v/>
      </c>
    </row>
    <row r="465" spans="1:11" x14ac:dyDescent="0.3">
      <c r="A465">
        <v>463</v>
      </c>
      <c r="B465" t="s">
        <v>616</v>
      </c>
      <c r="C465" t="s">
        <v>619</v>
      </c>
      <c r="D465" t="s">
        <v>453</v>
      </c>
      <c r="E465">
        <f>COUNTIF(B$2:B465,B465)</f>
        <v>3</v>
      </c>
      <c r="F465" t="str">
        <f t="shared" si="7"/>
        <v/>
      </c>
      <c r="G465" t="str">
        <f>IF(F465&lt;&gt;"",VLOOKUP(F465,Sheet1!A:B,2,FALSE),"")</f>
        <v/>
      </c>
      <c r="H465" t="str">
        <f>IF(G465&lt;&gt;"",VLOOKUP($F465,Sheet1!$A:C,3,FALSE),"")</f>
        <v/>
      </c>
      <c r="I465" t="str">
        <f>IF(H465&lt;&gt;"",VLOOKUP($F465,Sheet1!$A:D,4,FALSE),"")</f>
        <v/>
      </c>
      <c r="J465" t="str">
        <f>IF(I465&lt;&gt;"",VLOOKUP($F465,Sheet1!$A:E,5,FALSE),"")</f>
        <v/>
      </c>
      <c r="K465" t="str">
        <f>IF(J465&lt;&gt;"",VLOOKUP($F465,Sheet1!$A:F,6,FALSE),"")</f>
        <v/>
      </c>
    </row>
    <row r="466" spans="1:11" x14ac:dyDescent="0.3">
      <c r="A466">
        <v>464</v>
      </c>
      <c r="B466" t="s">
        <v>620</v>
      </c>
      <c r="C466" t="s">
        <v>621</v>
      </c>
      <c r="D466" t="s">
        <v>453</v>
      </c>
      <c r="E466">
        <f>COUNTIF(B$2:B466,B466)</f>
        <v>1</v>
      </c>
      <c r="F466" t="str">
        <f t="shared" si="7"/>
        <v>pp072</v>
      </c>
      <c r="G466" t="str">
        <f>IF(F466&lt;&gt;"",VLOOKUP(F466,Sheet1!A:B,2,FALSE),"")</f>
        <v>M</v>
      </c>
      <c r="H466">
        <f>IF(G466&lt;&gt;"",VLOOKUP($F466,Sheet1!$A:C,3,FALSE),"")</f>
        <v>27</v>
      </c>
      <c r="I466">
        <f>IF(H466&lt;&gt;"",VLOOKUP($F466,Sheet1!$A:D,4,FALSE),"")</f>
        <v>172</v>
      </c>
      <c r="J466">
        <f>IF(I466&lt;&gt;"",VLOOKUP($F466,Sheet1!$A:E,5,FALSE),"")</f>
        <v>52.8</v>
      </c>
      <c r="K466" t="str">
        <f>IF(J466&lt;&gt;"",VLOOKUP($F466,Sheet1!$A:F,6,FALSE),"")</f>
        <v>YA</v>
      </c>
    </row>
    <row r="467" spans="1:11" x14ac:dyDescent="0.3">
      <c r="A467">
        <v>465</v>
      </c>
      <c r="B467" t="s">
        <v>620</v>
      </c>
      <c r="C467" t="s">
        <v>622</v>
      </c>
      <c r="D467" t="s">
        <v>453</v>
      </c>
      <c r="E467">
        <f>COUNTIF(B$2:B467,B467)</f>
        <v>2</v>
      </c>
      <c r="F467" t="str">
        <f t="shared" si="7"/>
        <v/>
      </c>
      <c r="G467" t="str">
        <f>IF(F467&lt;&gt;"",VLOOKUP(F467,Sheet1!A:B,2,FALSE),"")</f>
        <v/>
      </c>
      <c r="H467" t="str">
        <f>IF(G467&lt;&gt;"",VLOOKUP($F467,Sheet1!$A:C,3,FALSE),"")</f>
        <v/>
      </c>
      <c r="I467" t="str">
        <f>IF(H467&lt;&gt;"",VLOOKUP($F467,Sheet1!$A:D,4,FALSE),"")</f>
        <v/>
      </c>
      <c r="J467" t="str">
        <f>IF(I467&lt;&gt;"",VLOOKUP($F467,Sheet1!$A:E,5,FALSE),"")</f>
        <v/>
      </c>
      <c r="K467" t="str">
        <f>IF(J467&lt;&gt;"",VLOOKUP($F467,Sheet1!$A:F,6,FALSE),"")</f>
        <v/>
      </c>
    </row>
    <row r="468" spans="1:11" x14ac:dyDescent="0.3">
      <c r="A468">
        <v>466</v>
      </c>
      <c r="B468" t="s">
        <v>620</v>
      </c>
      <c r="C468" t="s">
        <v>623</v>
      </c>
      <c r="D468" t="s">
        <v>453</v>
      </c>
      <c r="E468">
        <f>COUNTIF(B$2:B468,B468)</f>
        <v>3</v>
      </c>
      <c r="F468" t="str">
        <f t="shared" si="7"/>
        <v/>
      </c>
      <c r="G468" t="str">
        <f>IF(F468&lt;&gt;"",VLOOKUP(F468,Sheet1!A:B,2,FALSE),"")</f>
        <v/>
      </c>
      <c r="H468" t="str">
        <f>IF(G468&lt;&gt;"",VLOOKUP($F468,Sheet1!$A:C,3,FALSE),"")</f>
        <v/>
      </c>
      <c r="I468" t="str">
        <f>IF(H468&lt;&gt;"",VLOOKUP($F468,Sheet1!$A:D,4,FALSE),"")</f>
        <v/>
      </c>
      <c r="J468" t="str">
        <f>IF(I468&lt;&gt;"",VLOOKUP($F468,Sheet1!$A:E,5,FALSE),"")</f>
        <v/>
      </c>
      <c r="K468" t="str">
        <f>IF(J468&lt;&gt;"",VLOOKUP($F468,Sheet1!$A:F,6,FALSE),"")</f>
        <v/>
      </c>
    </row>
    <row r="469" spans="1:11" x14ac:dyDescent="0.3">
      <c r="A469">
        <v>467</v>
      </c>
      <c r="B469" t="s">
        <v>624</v>
      </c>
      <c r="C469" t="s">
        <v>625</v>
      </c>
      <c r="D469" t="s">
        <v>453</v>
      </c>
      <c r="E469">
        <f>COUNTIF(B$2:B469,B469)</f>
        <v>1</v>
      </c>
      <c r="F469" t="str">
        <f t="shared" si="7"/>
        <v>pp070</v>
      </c>
      <c r="G469" t="str">
        <f>IF(F469&lt;&gt;"",VLOOKUP(F469,Sheet1!A:B,2,FALSE),"")</f>
        <v>M</v>
      </c>
      <c r="H469">
        <f>IF(G469&lt;&gt;"",VLOOKUP($F469,Sheet1!$A:C,3,FALSE),"")</f>
        <v>68</v>
      </c>
      <c r="I469">
        <f>IF(H469&lt;&gt;"",VLOOKUP($F469,Sheet1!$A:D,4,FALSE),"")</f>
        <v>172</v>
      </c>
      <c r="J469">
        <f>IF(I469&lt;&gt;"",VLOOKUP($F469,Sheet1!$A:E,5,FALSE),"")</f>
        <v>77.2</v>
      </c>
      <c r="K469" t="str">
        <f>IF(J469&lt;&gt;"",VLOOKUP($F469,Sheet1!$A:F,6,FALSE),"")</f>
        <v>cLBP</v>
      </c>
    </row>
    <row r="470" spans="1:11" x14ac:dyDescent="0.3">
      <c r="A470">
        <v>468</v>
      </c>
      <c r="B470" t="s">
        <v>624</v>
      </c>
      <c r="C470" t="s">
        <v>626</v>
      </c>
      <c r="D470" t="s">
        <v>453</v>
      </c>
      <c r="E470">
        <f>COUNTIF(B$2:B470,B470)</f>
        <v>2</v>
      </c>
      <c r="F470" t="str">
        <f t="shared" si="7"/>
        <v/>
      </c>
      <c r="G470" t="str">
        <f>IF(F470&lt;&gt;"",VLOOKUP(F470,Sheet1!A:B,2,FALSE),"")</f>
        <v/>
      </c>
      <c r="H470" t="str">
        <f>IF(G470&lt;&gt;"",VLOOKUP($F470,Sheet1!$A:C,3,FALSE),"")</f>
        <v/>
      </c>
      <c r="I470" t="str">
        <f>IF(H470&lt;&gt;"",VLOOKUP($F470,Sheet1!$A:D,4,FALSE),"")</f>
        <v/>
      </c>
      <c r="J470" t="str">
        <f>IF(I470&lt;&gt;"",VLOOKUP($F470,Sheet1!$A:E,5,FALSE),"")</f>
        <v/>
      </c>
      <c r="K470" t="str">
        <f>IF(J470&lt;&gt;"",VLOOKUP($F470,Sheet1!$A:F,6,FALSE),"")</f>
        <v/>
      </c>
    </row>
    <row r="471" spans="1:11" x14ac:dyDescent="0.3">
      <c r="A471">
        <v>469</v>
      </c>
      <c r="B471" t="s">
        <v>624</v>
      </c>
      <c r="C471" t="s">
        <v>627</v>
      </c>
      <c r="D471" t="s">
        <v>453</v>
      </c>
      <c r="E471">
        <f>COUNTIF(B$2:B471,B471)</f>
        <v>3</v>
      </c>
      <c r="F471" t="str">
        <f t="shared" si="7"/>
        <v/>
      </c>
      <c r="G471" t="str">
        <f>IF(F471&lt;&gt;"",VLOOKUP(F471,Sheet1!A:B,2,FALSE),"")</f>
        <v/>
      </c>
      <c r="H471" t="str">
        <f>IF(G471&lt;&gt;"",VLOOKUP($F471,Sheet1!$A:C,3,FALSE),"")</f>
        <v/>
      </c>
      <c r="I471" t="str">
        <f>IF(H471&lt;&gt;"",VLOOKUP($F471,Sheet1!$A:D,4,FALSE),"")</f>
        <v/>
      </c>
      <c r="J471" t="str">
        <f>IF(I471&lt;&gt;"",VLOOKUP($F471,Sheet1!$A:E,5,FALSE),"")</f>
        <v/>
      </c>
      <c r="K471" t="str">
        <f>IF(J471&lt;&gt;"",VLOOKUP($F471,Sheet1!$A:F,6,FALSE),"")</f>
        <v/>
      </c>
    </row>
    <row r="472" spans="1:11" x14ac:dyDescent="0.3">
      <c r="A472">
        <v>470</v>
      </c>
      <c r="B472" t="s">
        <v>628</v>
      </c>
      <c r="C472" t="s">
        <v>629</v>
      </c>
      <c r="D472" t="s">
        <v>453</v>
      </c>
      <c r="E472">
        <f>COUNTIF(B$2:B472,B472)</f>
        <v>1</v>
      </c>
      <c r="F472" t="str">
        <f t="shared" si="7"/>
        <v>pp048</v>
      </c>
      <c r="G472" t="str">
        <f>IF(F472&lt;&gt;"",VLOOKUP(F472,Sheet1!A:B,2,FALSE),"")</f>
        <v>M</v>
      </c>
      <c r="H472">
        <f>IF(G472&lt;&gt;"",VLOOKUP($F472,Sheet1!$A:C,3,FALSE),"")</f>
        <v>67</v>
      </c>
      <c r="I472">
        <f>IF(H472&lt;&gt;"",VLOOKUP($F472,Sheet1!$A:D,4,FALSE),"")</f>
        <v>168</v>
      </c>
      <c r="J472">
        <f>IF(I472&lt;&gt;"",VLOOKUP($F472,Sheet1!$A:E,5,FALSE),"")</f>
        <v>79.7</v>
      </c>
      <c r="K472" t="str">
        <f>IF(J472&lt;&gt;"",VLOOKUP($F472,Sheet1!$A:F,6,FALSE),"")</f>
        <v>cLBP</v>
      </c>
    </row>
    <row r="473" spans="1:11" x14ac:dyDescent="0.3">
      <c r="A473">
        <v>471</v>
      </c>
      <c r="B473" t="s">
        <v>628</v>
      </c>
      <c r="C473" t="s">
        <v>630</v>
      </c>
      <c r="D473" t="s">
        <v>453</v>
      </c>
      <c r="E473">
        <f>COUNTIF(B$2:B473,B473)</f>
        <v>2</v>
      </c>
      <c r="F473" t="str">
        <f t="shared" si="7"/>
        <v/>
      </c>
      <c r="G473" t="str">
        <f>IF(F473&lt;&gt;"",VLOOKUP(F473,Sheet1!A:B,2,FALSE),"")</f>
        <v/>
      </c>
      <c r="H473" t="str">
        <f>IF(G473&lt;&gt;"",VLOOKUP($F473,Sheet1!$A:C,3,FALSE),"")</f>
        <v/>
      </c>
      <c r="I473" t="str">
        <f>IF(H473&lt;&gt;"",VLOOKUP($F473,Sheet1!$A:D,4,FALSE),"")</f>
        <v/>
      </c>
      <c r="J473" t="str">
        <f>IF(I473&lt;&gt;"",VLOOKUP($F473,Sheet1!$A:E,5,FALSE),"")</f>
        <v/>
      </c>
      <c r="K473" t="str">
        <f>IF(J473&lt;&gt;"",VLOOKUP($F473,Sheet1!$A:F,6,FALSE),"")</f>
        <v/>
      </c>
    </row>
    <row r="474" spans="1:11" x14ac:dyDescent="0.3">
      <c r="A474">
        <v>472</v>
      </c>
      <c r="B474" t="s">
        <v>628</v>
      </c>
      <c r="C474" t="s">
        <v>631</v>
      </c>
      <c r="D474" t="s">
        <v>453</v>
      </c>
      <c r="E474">
        <f>COUNTIF(B$2:B474,B474)</f>
        <v>3</v>
      </c>
      <c r="F474" t="str">
        <f t="shared" si="7"/>
        <v/>
      </c>
      <c r="G474" t="str">
        <f>IF(F474&lt;&gt;"",VLOOKUP(F474,Sheet1!A:B,2,FALSE),"")</f>
        <v/>
      </c>
      <c r="H474" t="str">
        <f>IF(G474&lt;&gt;"",VLOOKUP($F474,Sheet1!$A:C,3,FALSE),"")</f>
        <v/>
      </c>
      <c r="I474" t="str">
        <f>IF(H474&lt;&gt;"",VLOOKUP($F474,Sheet1!$A:D,4,FALSE),"")</f>
        <v/>
      </c>
      <c r="J474" t="str">
        <f>IF(I474&lt;&gt;"",VLOOKUP($F474,Sheet1!$A:E,5,FALSE),"")</f>
        <v/>
      </c>
      <c r="K474" t="str">
        <f>IF(J474&lt;&gt;"",VLOOKUP($F474,Sheet1!$A:F,6,FALSE),"")</f>
        <v/>
      </c>
    </row>
    <row r="475" spans="1:11" x14ac:dyDescent="0.3">
      <c r="A475">
        <v>473</v>
      </c>
      <c r="B475" t="s">
        <v>632</v>
      </c>
      <c r="C475" t="s">
        <v>633</v>
      </c>
      <c r="D475" t="s">
        <v>453</v>
      </c>
      <c r="E475">
        <f>COUNTIF(B$2:B475,B475)</f>
        <v>1</v>
      </c>
      <c r="F475" t="str">
        <f t="shared" si="7"/>
        <v>pp012</v>
      </c>
      <c r="G475" t="str">
        <f>IF(F475&lt;&gt;"",VLOOKUP(F475,Sheet1!A:B,2,FALSE),"")</f>
        <v>M</v>
      </c>
      <c r="H475">
        <f>IF(G475&lt;&gt;"",VLOOKUP($F475,Sheet1!$A:C,3,FALSE),"")</f>
        <v>76</v>
      </c>
      <c r="I475">
        <f>IF(H475&lt;&gt;"",VLOOKUP($F475,Sheet1!$A:D,4,FALSE),"")</f>
        <v>177</v>
      </c>
      <c r="J475">
        <f>IF(I475&lt;&gt;"",VLOOKUP($F475,Sheet1!$A:E,5,FALSE),"")</f>
        <v>76.8</v>
      </c>
      <c r="K475" t="str">
        <f>IF(J475&lt;&gt;"",VLOOKUP($F475,Sheet1!$A:F,6,FALSE),"")</f>
        <v>other</v>
      </c>
    </row>
    <row r="476" spans="1:11" x14ac:dyDescent="0.3">
      <c r="A476">
        <v>474</v>
      </c>
      <c r="B476" t="s">
        <v>632</v>
      </c>
      <c r="C476" t="s">
        <v>634</v>
      </c>
      <c r="D476" t="s">
        <v>453</v>
      </c>
      <c r="E476">
        <f>COUNTIF(B$2:B476,B476)</f>
        <v>2</v>
      </c>
      <c r="F476" t="str">
        <f t="shared" si="7"/>
        <v/>
      </c>
      <c r="G476" t="str">
        <f>IF(F476&lt;&gt;"",VLOOKUP(F476,Sheet1!A:B,2,FALSE),"")</f>
        <v/>
      </c>
      <c r="H476" t="str">
        <f>IF(G476&lt;&gt;"",VLOOKUP($F476,Sheet1!$A:C,3,FALSE),"")</f>
        <v/>
      </c>
      <c r="I476" t="str">
        <f>IF(H476&lt;&gt;"",VLOOKUP($F476,Sheet1!$A:D,4,FALSE),"")</f>
        <v/>
      </c>
      <c r="J476" t="str">
        <f>IF(I476&lt;&gt;"",VLOOKUP($F476,Sheet1!$A:E,5,FALSE),"")</f>
        <v/>
      </c>
      <c r="K476" t="str">
        <f>IF(J476&lt;&gt;"",VLOOKUP($F476,Sheet1!$A:F,6,FALSE),"")</f>
        <v/>
      </c>
    </row>
    <row r="477" spans="1:11" x14ac:dyDescent="0.3">
      <c r="A477">
        <v>475</v>
      </c>
      <c r="B477" t="s">
        <v>632</v>
      </c>
      <c r="C477" t="s">
        <v>635</v>
      </c>
      <c r="D477" t="s">
        <v>453</v>
      </c>
      <c r="E477">
        <f>COUNTIF(B$2:B477,B477)</f>
        <v>3</v>
      </c>
      <c r="F477" t="str">
        <f t="shared" si="7"/>
        <v/>
      </c>
      <c r="G477" t="str">
        <f>IF(F477&lt;&gt;"",VLOOKUP(F477,Sheet1!A:B,2,FALSE),"")</f>
        <v/>
      </c>
      <c r="H477" t="str">
        <f>IF(G477&lt;&gt;"",VLOOKUP($F477,Sheet1!$A:C,3,FALSE),"")</f>
        <v/>
      </c>
      <c r="I477" t="str">
        <f>IF(H477&lt;&gt;"",VLOOKUP($F477,Sheet1!$A:D,4,FALSE),"")</f>
        <v/>
      </c>
      <c r="J477" t="str">
        <f>IF(I477&lt;&gt;"",VLOOKUP($F477,Sheet1!$A:E,5,FALSE),"")</f>
        <v/>
      </c>
      <c r="K477" t="str">
        <f>IF(J477&lt;&gt;"",VLOOKUP($F477,Sheet1!$A:F,6,FALSE),"")</f>
        <v/>
      </c>
    </row>
    <row r="478" spans="1:11" x14ac:dyDescent="0.3">
      <c r="A478">
        <v>476</v>
      </c>
      <c r="B478" t="s">
        <v>636</v>
      </c>
      <c r="C478" t="s">
        <v>637</v>
      </c>
      <c r="D478" t="s">
        <v>453</v>
      </c>
      <c r="E478">
        <f>COUNTIF(B$2:B478,B478)</f>
        <v>1</v>
      </c>
      <c r="F478" t="str">
        <f t="shared" si="7"/>
        <v>pp103</v>
      </c>
      <c r="G478" t="str">
        <f>IF(F478&lt;&gt;"",VLOOKUP(F478,Sheet1!A:B,2,FALSE),"")</f>
        <v>M</v>
      </c>
      <c r="H478">
        <f>IF(G478&lt;&gt;"",VLOOKUP($F478,Sheet1!$A:C,3,FALSE),"")</f>
        <v>79</v>
      </c>
      <c r="I478">
        <f>IF(H478&lt;&gt;"",VLOOKUP($F478,Sheet1!$A:D,4,FALSE),"")</f>
        <v>193</v>
      </c>
      <c r="J478">
        <f>IF(I478&lt;&gt;"",VLOOKUP($F478,Sheet1!$A:E,5,FALSE),"")</f>
        <v>94</v>
      </c>
      <c r="K478" t="str">
        <f>IF(J478&lt;&gt;"",VLOOKUP($F478,Sheet1!$A:F,6,FALSE),"")</f>
        <v>other</v>
      </c>
    </row>
    <row r="479" spans="1:11" x14ac:dyDescent="0.3">
      <c r="A479">
        <v>477</v>
      </c>
      <c r="B479" t="s">
        <v>636</v>
      </c>
      <c r="C479" t="s">
        <v>638</v>
      </c>
      <c r="D479" t="s">
        <v>453</v>
      </c>
      <c r="E479">
        <f>COUNTIF(B$2:B479,B479)</f>
        <v>2</v>
      </c>
      <c r="F479" t="str">
        <f t="shared" si="7"/>
        <v/>
      </c>
      <c r="G479" t="str">
        <f>IF(F479&lt;&gt;"",VLOOKUP(F479,Sheet1!A:B,2,FALSE),"")</f>
        <v/>
      </c>
      <c r="H479" t="str">
        <f>IF(G479&lt;&gt;"",VLOOKUP($F479,Sheet1!$A:C,3,FALSE),"")</f>
        <v/>
      </c>
      <c r="I479" t="str">
        <f>IF(H479&lt;&gt;"",VLOOKUP($F479,Sheet1!$A:D,4,FALSE),"")</f>
        <v/>
      </c>
      <c r="J479" t="str">
        <f>IF(I479&lt;&gt;"",VLOOKUP($F479,Sheet1!$A:E,5,FALSE),"")</f>
        <v/>
      </c>
      <c r="K479" t="str">
        <f>IF(J479&lt;&gt;"",VLOOKUP($F479,Sheet1!$A:F,6,FALSE),"")</f>
        <v/>
      </c>
    </row>
    <row r="480" spans="1:11" x14ac:dyDescent="0.3">
      <c r="A480">
        <v>478</v>
      </c>
      <c r="B480" t="s">
        <v>636</v>
      </c>
      <c r="C480" t="s">
        <v>639</v>
      </c>
      <c r="D480" t="s">
        <v>453</v>
      </c>
      <c r="E480">
        <f>COUNTIF(B$2:B480,B480)</f>
        <v>3</v>
      </c>
      <c r="F480" t="str">
        <f t="shared" si="7"/>
        <v/>
      </c>
      <c r="G480" t="str">
        <f>IF(F480&lt;&gt;"",VLOOKUP(F480,Sheet1!A:B,2,FALSE),"")</f>
        <v/>
      </c>
      <c r="H480" t="str">
        <f>IF(G480&lt;&gt;"",VLOOKUP($F480,Sheet1!$A:C,3,FALSE),"")</f>
        <v/>
      </c>
      <c r="I480" t="str">
        <f>IF(H480&lt;&gt;"",VLOOKUP($F480,Sheet1!$A:D,4,FALSE),"")</f>
        <v/>
      </c>
      <c r="J480" t="str">
        <f>IF(I480&lt;&gt;"",VLOOKUP($F480,Sheet1!$A:E,5,FALSE),"")</f>
        <v/>
      </c>
      <c r="K480" t="str">
        <f>IF(J480&lt;&gt;"",VLOOKUP($F480,Sheet1!$A:F,6,FALSE),"")</f>
        <v/>
      </c>
    </row>
    <row r="481" spans="1:11" x14ac:dyDescent="0.3">
      <c r="A481">
        <v>479</v>
      </c>
      <c r="B481" t="s">
        <v>640</v>
      </c>
      <c r="C481" t="s">
        <v>641</v>
      </c>
      <c r="D481" t="s">
        <v>453</v>
      </c>
      <c r="E481">
        <f>COUNTIF(B$2:B481,B481)</f>
        <v>1</v>
      </c>
      <c r="F481" t="str">
        <f t="shared" si="7"/>
        <v>pp136</v>
      </c>
      <c r="G481" t="str">
        <f>IF(F481&lt;&gt;"",VLOOKUP(F481,Sheet1!A:B,2,FALSE),"")</f>
        <v>M</v>
      </c>
      <c r="H481">
        <f>IF(G481&lt;&gt;"",VLOOKUP($F481,Sheet1!$A:C,3,FALSE),"")</f>
        <v>82</v>
      </c>
      <c r="I481">
        <f>IF(H481&lt;&gt;"",VLOOKUP($F481,Sheet1!$A:D,4,FALSE),"")</f>
        <v>183</v>
      </c>
      <c r="J481">
        <f>IF(I481&lt;&gt;"",VLOOKUP($F481,Sheet1!$A:E,5,FALSE),"")</f>
        <v>68.5</v>
      </c>
      <c r="K481" t="str">
        <f>IF(J481&lt;&gt;"",VLOOKUP($F481,Sheet1!$A:F,6,FALSE),"")</f>
        <v>stroke</v>
      </c>
    </row>
    <row r="482" spans="1:11" x14ac:dyDescent="0.3">
      <c r="A482">
        <v>480</v>
      </c>
      <c r="B482" t="s">
        <v>640</v>
      </c>
      <c r="C482" t="s">
        <v>642</v>
      </c>
      <c r="D482" t="s">
        <v>453</v>
      </c>
      <c r="E482">
        <f>COUNTIF(B$2:B482,B482)</f>
        <v>2</v>
      </c>
      <c r="F482" t="str">
        <f t="shared" si="7"/>
        <v/>
      </c>
      <c r="G482" t="str">
        <f>IF(F482&lt;&gt;"",VLOOKUP(F482,Sheet1!A:B,2,FALSE),"")</f>
        <v/>
      </c>
      <c r="H482" t="str">
        <f>IF(G482&lt;&gt;"",VLOOKUP($F482,Sheet1!$A:C,3,FALSE),"")</f>
        <v/>
      </c>
      <c r="I482" t="str">
        <f>IF(H482&lt;&gt;"",VLOOKUP($F482,Sheet1!$A:D,4,FALSE),"")</f>
        <v/>
      </c>
      <c r="J482" t="str">
        <f>IF(I482&lt;&gt;"",VLOOKUP($F482,Sheet1!$A:E,5,FALSE),"")</f>
        <v/>
      </c>
      <c r="K482" t="str">
        <f>IF(J482&lt;&gt;"",VLOOKUP($F482,Sheet1!$A:F,6,FALSE),"")</f>
        <v/>
      </c>
    </row>
    <row r="483" spans="1:11" x14ac:dyDescent="0.3">
      <c r="A483">
        <v>481</v>
      </c>
      <c r="B483" t="s">
        <v>640</v>
      </c>
      <c r="C483" t="s">
        <v>643</v>
      </c>
      <c r="D483" t="s">
        <v>453</v>
      </c>
      <c r="E483">
        <f>COUNTIF(B$2:B483,B483)</f>
        <v>3</v>
      </c>
      <c r="F483" t="str">
        <f t="shared" si="7"/>
        <v/>
      </c>
      <c r="G483" t="str">
        <f>IF(F483&lt;&gt;"",VLOOKUP(F483,Sheet1!A:B,2,FALSE),"")</f>
        <v/>
      </c>
      <c r="H483" t="str">
        <f>IF(G483&lt;&gt;"",VLOOKUP($F483,Sheet1!$A:C,3,FALSE),"")</f>
        <v/>
      </c>
      <c r="I483" t="str">
        <f>IF(H483&lt;&gt;"",VLOOKUP($F483,Sheet1!$A:D,4,FALSE),"")</f>
        <v/>
      </c>
      <c r="J483" t="str">
        <f>IF(I483&lt;&gt;"",VLOOKUP($F483,Sheet1!$A:E,5,FALSE),"")</f>
        <v/>
      </c>
      <c r="K483" t="str">
        <f>IF(J483&lt;&gt;"",VLOOKUP($F483,Sheet1!$A:F,6,FALSE),"")</f>
        <v/>
      </c>
    </row>
    <row r="484" spans="1:11" x14ac:dyDescent="0.3">
      <c r="A484">
        <v>482</v>
      </c>
      <c r="B484" t="s">
        <v>644</v>
      </c>
      <c r="C484" t="s">
        <v>645</v>
      </c>
      <c r="D484" t="s">
        <v>453</v>
      </c>
      <c r="E484">
        <f>COUNTIF(B$2:B484,B484)</f>
        <v>1</v>
      </c>
      <c r="F484" t="str">
        <f t="shared" si="7"/>
        <v>pp149</v>
      </c>
      <c r="G484" t="str">
        <f>IF(F484&lt;&gt;"",VLOOKUP(F484,Sheet1!A:B,2,FALSE),"")</f>
        <v>M</v>
      </c>
      <c r="H484">
        <f>IF(G484&lt;&gt;"",VLOOKUP($F484,Sheet1!$A:C,3,FALSE),"")</f>
        <v>18</v>
      </c>
      <c r="I484">
        <f>IF(H484&lt;&gt;"",VLOOKUP($F484,Sheet1!$A:D,4,FALSE),"")</f>
        <v>192</v>
      </c>
      <c r="J484">
        <f>IF(I484&lt;&gt;"",VLOOKUP($F484,Sheet1!$A:E,5,FALSE),"")</f>
        <v>76</v>
      </c>
      <c r="K484" t="str">
        <f>IF(J484&lt;&gt;"",VLOOKUP($F484,Sheet1!$A:F,6,FALSE),"")</f>
        <v>stroke</v>
      </c>
    </row>
    <row r="485" spans="1:11" x14ac:dyDescent="0.3">
      <c r="A485">
        <v>483</v>
      </c>
      <c r="B485" t="s">
        <v>644</v>
      </c>
      <c r="C485" t="s">
        <v>646</v>
      </c>
      <c r="D485" t="s">
        <v>453</v>
      </c>
      <c r="E485">
        <f>COUNTIF(B$2:B485,B485)</f>
        <v>2</v>
      </c>
      <c r="F485" t="str">
        <f t="shared" si="7"/>
        <v/>
      </c>
      <c r="G485" t="str">
        <f>IF(F485&lt;&gt;"",VLOOKUP(F485,Sheet1!A:B,2,FALSE),"")</f>
        <v/>
      </c>
      <c r="H485" t="str">
        <f>IF(G485&lt;&gt;"",VLOOKUP($F485,Sheet1!$A:C,3,FALSE),"")</f>
        <v/>
      </c>
      <c r="I485" t="str">
        <f>IF(H485&lt;&gt;"",VLOOKUP($F485,Sheet1!$A:D,4,FALSE),"")</f>
        <v/>
      </c>
      <c r="J485" t="str">
        <f>IF(I485&lt;&gt;"",VLOOKUP($F485,Sheet1!$A:E,5,FALSE),"")</f>
        <v/>
      </c>
      <c r="K485" t="str">
        <f>IF(J485&lt;&gt;"",VLOOKUP($F485,Sheet1!$A:F,6,FALSE),"")</f>
        <v/>
      </c>
    </row>
    <row r="486" spans="1:11" x14ac:dyDescent="0.3">
      <c r="A486">
        <v>484</v>
      </c>
      <c r="B486" t="s">
        <v>644</v>
      </c>
      <c r="C486" t="s">
        <v>647</v>
      </c>
      <c r="D486" t="s">
        <v>453</v>
      </c>
      <c r="E486">
        <f>COUNTIF(B$2:B486,B486)</f>
        <v>3</v>
      </c>
      <c r="F486" t="str">
        <f t="shared" si="7"/>
        <v/>
      </c>
      <c r="G486" t="str">
        <f>IF(F486&lt;&gt;"",VLOOKUP(F486,Sheet1!A:B,2,FALSE),"")</f>
        <v/>
      </c>
      <c r="H486" t="str">
        <f>IF(G486&lt;&gt;"",VLOOKUP($F486,Sheet1!$A:C,3,FALSE),"")</f>
        <v/>
      </c>
      <c r="I486" t="str">
        <f>IF(H486&lt;&gt;"",VLOOKUP($F486,Sheet1!$A:D,4,FALSE),"")</f>
        <v/>
      </c>
      <c r="J486" t="str">
        <f>IF(I486&lt;&gt;"",VLOOKUP($F486,Sheet1!$A:E,5,FALSE),"")</f>
        <v/>
      </c>
      <c r="K486" t="str">
        <f>IF(J486&lt;&gt;"",VLOOKUP($F486,Sheet1!$A:F,6,FALSE),"")</f>
        <v/>
      </c>
    </row>
    <row r="487" spans="1:11" x14ac:dyDescent="0.3">
      <c r="A487">
        <v>485</v>
      </c>
      <c r="B487" t="s">
        <v>648</v>
      </c>
      <c r="C487" t="s">
        <v>649</v>
      </c>
      <c r="D487" t="s">
        <v>453</v>
      </c>
      <c r="E487">
        <f>COUNTIF(B$2:B487,B487)</f>
        <v>1</v>
      </c>
      <c r="F487" t="str">
        <f t="shared" si="7"/>
        <v>pp112</v>
      </c>
      <c r="G487" t="str">
        <f>IF(F487&lt;&gt;"",VLOOKUP(F487,Sheet1!A:B,2,FALSE),"")</f>
        <v>M</v>
      </c>
      <c r="H487">
        <f>IF(G487&lt;&gt;"",VLOOKUP($F487,Sheet1!$A:C,3,FALSE),"")</f>
        <v>80</v>
      </c>
      <c r="I487">
        <f>IF(H487&lt;&gt;"",VLOOKUP($F487,Sheet1!$A:D,4,FALSE),"")</f>
        <v>177</v>
      </c>
      <c r="J487">
        <f>IF(I487&lt;&gt;"",VLOOKUP($F487,Sheet1!$A:E,5,FALSE),"")</f>
        <v>97.2</v>
      </c>
      <c r="K487" t="str">
        <f>IF(J487&lt;&gt;"",VLOOKUP($F487,Sheet1!$A:F,6,FALSE),"")</f>
        <v>stroke</v>
      </c>
    </row>
    <row r="488" spans="1:11" x14ac:dyDescent="0.3">
      <c r="A488">
        <v>486</v>
      </c>
      <c r="B488" t="s">
        <v>648</v>
      </c>
      <c r="C488" t="s">
        <v>650</v>
      </c>
      <c r="D488" t="s">
        <v>453</v>
      </c>
      <c r="E488">
        <f>COUNTIF(B$2:B488,B488)</f>
        <v>2</v>
      </c>
      <c r="F488" t="str">
        <f t="shared" si="7"/>
        <v/>
      </c>
      <c r="G488" t="str">
        <f>IF(F488&lt;&gt;"",VLOOKUP(F488,Sheet1!A:B,2,FALSE),"")</f>
        <v/>
      </c>
      <c r="H488" t="str">
        <f>IF(G488&lt;&gt;"",VLOOKUP($F488,Sheet1!$A:C,3,FALSE),"")</f>
        <v/>
      </c>
      <c r="I488" t="str">
        <f>IF(H488&lt;&gt;"",VLOOKUP($F488,Sheet1!$A:D,4,FALSE),"")</f>
        <v/>
      </c>
      <c r="J488" t="str">
        <f>IF(I488&lt;&gt;"",VLOOKUP($F488,Sheet1!$A:E,5,FALSE),"")</f>
        <v/>
      </c>
      <c r="K488" t="str">
        <f>IF(J488&lt;&gt;"",VLOOKUP($F488,Sheet1!$A:F,6,FALSE),"")</f>
        <v/>
      </c>
    </row>
    <row r="489" spans="1:11" x14ac:dyDescent="0.3">
      <c r="A489">
        <v>487</v>
      </c>
      <c r="B489" t="s">
        <v>651</v>
      </c>
      <c r="C489" t="s">
        <v>652</v>
      </c>
      <c r="D489" t="s">
        <v>453</v>
      </c>
      <c r="E489">
        <f>COUNTIF(B$2:B489,B489)</f>
        <v>1</v>
      </c>
      <c r="F489" t="str">
        <f t="shared" si="7"/>
        <v>pp025</v>
      </c>
      <c r="G489" t="str">
        <f>IF(F489&lt;&gt;"",VLOOKUP(F489,Sheet1!A:B,2,FALSE),"")</f>
        <v>M</v>
      </c>
      <c r="H489">
        <f>IF(G489&lt;&gt;"",VLOOKUP($F489,Sheet1!$A:C,3,FALSE),"")</f>
        <v>49</v>
      </c>
      <c r="I489">
        <f>IF(H489&lt;&gt;"",VLOOKUP($F489,Sheet1!$A:D,4,FALSE),"")</f>
        <v>172</v>
      </c>
      <c r="J489">
        <f>IF(I489&lt;&gt;"",VLOOKUP($F489,Sheet1!$A:E,5,FALSE),"")</f>
        <v>93.2</v>
      </c>
      <c r="K489" t="str">
        <f>IF(J489&lt;&gt;"",VLOOKUP($F489,Sheet1!$A:F,6,FALSE),"")</f>
        <v>stroke</v>
      </c>
    </row>
    <row r="490" spans="1:11" x14ac:dyDescent="0.3">
      <c r="A490">
        <v>488</v>
      </c>
      <c r="B490" t="s">
        <v>651</v>
      </c>
      <c r="C490" t="s">
        <v>653</v>
      </c>
      <c r="D490" t="s">
        <v>453</v>
      </c>
      <c r="E490">
        <f>COUNTIF(B$2:B490,B490)</f>
        <v>2</v>
      </c>
      <c r="F490" t="str">
        <f t="shared" si="7"/>
        <v/>
      </c>
      <c r="G490" t="str">
        <f>IF(F490&lt;&gt;"",VLOOKUP(F490,Sheet1!A:B,2,FALSE),"")</f>
        <v/>
      </c>
      <c r="H490" t="str">
        <f>IF(G490&lt;&gt;"",VLOOKUP($F490,Sheet1!$A:C,3,FALSE),"")</f>
        <v/>
      </c>
      <c r="I490" t="str">
        <f>IF(H490&lt;&gt;"",VLOOKUP($F490,Sheet1!$A:D,4,FALSE),"")</f>
        <v/>
      </c>
      <c r="J490" t="str">
        <f>IF(I490&lt;&gt;"",VLOOKUP($F490,Sheet1!$A:E,5,FALSE),"")</f>
        <v/>
      </c>
      <c r="K490" t="str">
        <f>IF(J490&lt;&gt;"",VLOOKUP($F490,Sheet1!$A:F,6,FALSE),"")</f>
        <v/>
      </c>
    </row>
    <row r="491" spans="1:11" x14ac:dyDescent="0.3">
      <c r="A491">
        <v>489</v>
      </c>
      <c r="B491" t="s">
        <v>651</v>
      </c>
      <c r="C491" t="s">
        <v>654</v>
      </c>
      <c r="D491" t="s">
        <v>453</v>
      </c>
      <c r="E491">
        <f>COUNTIF(B$2:B491,B491)</f>
        <v>3</v>
      </c>
      <c r="F491" t="str">
        <f t="shared" si="7"/>
        <v/>
      </c>
      <c r="G491" t="str">
        <f>IF(F491&lt;&gt;"",VLOOKUP(F491,Sheet1!A:B,2,FALSE),"")</f>
        <v/>
      </c>
      <c r="H491" t="str">
        <f>IF(G491&lt;&gt;"",VLOOKUP($F491,Sheet1!$A:C,3,FALSE),"")</f>
        <v/>
      </c>
      <c r="I491" t="str">
        <f>IF(H491&lt;&gt;"",VLOOKUP($F491,Sheet1!$A:D,4,FALSE),"")</f>
        <v/>
      </c>
      <c r="J491" t="str">
        <f>IF(I491&lt;&gt;"",VLOOKUP($F491,Sheet1!$A:E,5,FALSE),"")</f>
        <v/>
      </c>
      <c r="K491" t="str">
        <f>IF(J491&lt;&gt;"",VLOOKUP($F491,Sheet1!$A:F,6,FALSE),"")</f>
        <v/>
      </c>
    </row>
    <row r="492" spans="1:11" x14ac:dyDescent="0.3">
      <c r="A492">
        <v>490</v>
      </c>
      <c r="B492" t="s">
        <v>655</v>
      </c>
      <c r="C492" t="s">
        <v>656</v>
      </c>
      <c r="D492" t="s">
        <v>453</v>
      </c>
      <c r="E492">
        <f>COUNTIF(B$2:B492,B492)</f>
        <v>1</v>
      </c>
      <c r="F492" t="str">
        <f t="shared" si="7"/>
        <v>pp033</v>
      </c>
      <c r="G492" t="str">
        <f>IF(F492&lt;&gt;"",VLOOKUP(F492,Sheet1!A:B,2,FALSE),"")</f>
        <v>M</v>
      </c>
      <c r="H492">
        <f>IF(G492&lt;&gt;"",VLOOKUP($F492,Sheet1!$A:C,3,FALSE),"")</f>
        <v>60</v>
      </c>
      <c r="I492">
        <f>IF(H492&lt;&gt;"",VLOOKUP($F492,Sheet1!$A:D,4,FALSE),"")</f>
        <v>184</v>
      </c>
      <c r="J492">
        <f>IF(I492&lt;&gt;"",VLOOKUP($F492,Sheet1!$A:E,5,FALSE),"")</f>
        <v>68.599999999999994</v>
      </c>
      <c r="K492" t="str">
        <f>IF(J492&lt;&gt;"",VLOOKUP($F492,Sheet1!$A:F,6,FALSE),"")</f>
        <v>stroke</v>
      </c>
    </row>
    <row r="493" spans="1:11" x14ac:dyDescent="0.3">
      <c r="A493">
        <v>491</v>
      </c>
      <c r="B493" t="s">
        <v>655</v>
      </c>
      <c r="C493" t="s">
        <v>657</v>
      </c>
      <c r="D493" t="s">
        <v>453</v>
      </c>
      <c r="E493">
        <f>COUNTIF(B$2:B493,B493)</f>
        <v>2</v>
      </c>
      <c r="F493" t="str">
        <f t="shared" si="7"/>
        <v/>
      </c>
      <c r="G493" t="str">
        <f>IF(F493&lt;&gt;"",VLOOKUP(F493,Sheet1!A:B,2,FALSE),"")</f>
        <v/>
      </c>
      <c r="H493" t="str">
        <f>IF(G493&lt;&gt;"",VLOOKUP($F493,Sheet1!$A:C,3,FALSE),"")</f>
        <v/>
      </c>
      <c r="I493" t="str">
        <f>IF(H493&lt;&gt;"",VLOOKUP($F493,Sheet1!$A:D,4,FALSE),"")</f>
        <v/>
      </c>
      <c r="J493" t="str">
        <f>IF(I493&lt;&gt;"",VLOOKUP($F493,Sheet1!$A:E,5,FALSE),"")</f>
        <v/>
      </c>
      <c r="K493" t="str">
        <f>IF(J493&lt;&gt;"",VLOOKUP($F493,Sheet1!$A:F,6,FALSE),"")</f>
        <v/>
      </c>
    </row>
    <row r="494" spans="1:11" x14ac:dyDescent="0.3">
      <c r="A494">
        <v>492</v>
      </c>
      <c r="B494" t="s">
        <v>655</v>
      </c>
      <c r="C494" t="s">
        <v>658</v>
      </c>
      <c r="D494" t="s">
        <v>453</v>
      </c>
      <c r="E494">
        <f>COUNTIF(B$2:B494,B494)</f>
        <v>3</v>
      </c>
      <c r="F494" t="str">
        <f t="shared" si="7"/>
        <v/>
      </c>
      <c r="G494" t="str">
        <f>IF(F494&lt;&gt;"",VLOOKUP(F494,Sheet1!A:B,2,FALSE),"")</f>
        <v/>
      </c>
      <c r="H494" t="str">
        <f>IF(G494&lt;&gt;"",VLOOKUP($F494,Sheet1!$A:C,3,FALSE),"")</f>
        <v/>
      </c>
      <c r="I494" t="str">
        <f>IF(H494&lt;&gt;"",VLOOKUP($F494,Sheet1!$A:D,4,FALSE),"")</f>
        <v/>
      </c>
      <c r="J494" t="str">
        <f>IF(I494&lt;&gt;"",VLOOKUP($F494,Sheet1!$A:E,5,FALSE),"")</f>
        <v/>
      </c>
      <c r="K494" t="str">
        <f>IF(J494&lt;&gt;"",VLOOKUP($F494,Sheet1!$A:F,6,FALSE),"")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1:F493"/>
  <sheetViews>
    <sheetView workbookViewId="0"/>
  </sheetViews>
  <sheetFormatPr defaultRowHeight="14.4" x14ac:dyDescent="0.3"/>
  <sheetData>
    <row r="161" spans="1:6" x14ac:dyDescent="0.3">
      <c r="A161" t="s">
        <v>842</v>
      </c>
      <c r="B161" t="s">
        <v>842</v>
      </c>
      <c r="C161" t="s">
        <v>842</v>
      </c>
      <c r="D161" t="s">
        <v>842</v>
      </c>
      <c r="E161" t="s">
        <v>842</v>
      </c>
      <c r="F161" t="s">
        <v>842</v>
      </c>
    </row>
    <row r="162" spans="1:6" x14ac:dyDescent="0.3">
      <c r="A162" t="s">
        <v>842</v>
      </c>
      <c r="B162" t="s">
        <v>842</v>
      </c>
      <c r="C162" t="s">
        <v>842</v>
      </c>
      <c r="D162" t="s">
        <v>842</v>
      </c>
      <c r="E162" t="s">
        <v>842</v>
      </c>
      <c r="F162" t="s">
        <v>842</v>
      </c>
    </row>
    <row r="163" spans="1:6" x14ac:dyDescent="0.3">
      <c r="A163" t="s">
        <v>842</v>
      </c>
      <c r="B163" t="s">
        <v>842</v>
      </c>
      <c r="C163" t="s">
        <v>842</v>
      </c>
      <c r="D163" t="s">
        <v>842</v>
      </c>
      <c r="E163" t="s">
        <v>842</v>
      </c>
      <c r="F163" t="s">
        <v>842</v>
      </c>
    </row>
    <row r="164" spans="1:6" x14ac:dyDescent="0.3">
      <c r="A164" t="s">
        <v>842</v>
      </c>
      <c r="B164" t="s">
        <v>842</v>
      </c>
      <c r="C164" t="s">
        <v>842</v>
      </c>
      <c r="D164" t="s">
        <v>842</v>
      </c>
      <c r="E164" t="s">
        <v>842</v>
      </c>
      <c r="F164" t="s">
        <v>842</v>
      </c>
    </row>
    <row r="165" spans="1:6" x14ac:dyDescent="0.3">
      <c r="A165" t="s">
        <v>842</v>
      </c>
      <c r="B165" t="s">
        <v>842</v>
      </c>
      <c r="C165" t="s">
        <v>842</v>
      </c>
      <c r="D165" t="s">
        <v>842</v>
      </c>
      <c r="E165" t="s">
        <v>842</v>
      </c>
      <c r="F165" t="s">
        <v>842</v>
      </c>
    </row>
    <row r="166" spans="1:6" x14ac:dyDescent="0.3">
      <c r="A166" t="s">
        <v>842</v>
      </c>
      <c r="B166" t="s">
        <v>842</v>
      </c>
      <c r="C166" t="s">
        <v>842</v>
      </c>
      <c r="D166" t="s">
        <v>842</v>
      </c>
      <c r="E166" t="s">
        <v>842</v>
      </c>
      <c r="F166" t="s">
        <v>842</v>
      </c>
    </row>
    <row r="167" spans="1:6" x14ac:dyDescent="0.3">
      <c r="A167" t="s">
        <v>842</v>
      </c>
      <c r="B167" t="s">
        <v>842</v>
      </c>
      <c r="C167" t="s">
        <v>842</v>
      </c>
      <c r="D167" t="s">
        <v>842</v>
      </c>
      <c r="E167" t="s">
        <v>842</v>
      </c>
      <c r="F167" t="s">
        <v>842</v>
      </c>
    </row>
    <row r="168" spans="1:6" x14ac:dyDescent="0.3">
      <c r="A168" t="s">
        <v>842</v>
      </c>
      <c r="B168" t="s">
        <v>842</v>
      </c>
      <c r="C168" t="s">
        <v>842</v>
      </c>
      <c r="D168" t="s">
        <v>842</v>
      </c>
      <c r="E168" t="s">
        <v>842</v>
      </c>
      <c r="F168" t="s">
        <v>842</v>
      </c>
    </row>
    <row r="169" spans="1:6" x14ac:dyDescent="0.3">
      <c r="A169" t="s">
        <v>842</v>
      </c>
      <c r="B169" t="s">
        <v>842</v>
      </c>
      <c r="C169" t="s">
        <v>842</v>
      </c>
      <c r="D169" t="s">
        <v>842</v>
      </c>
      <c r="E169" t="s">
        <v>842</v>
      </c>
      <c r="F169" t="s">
        <v>842</v>
      </c>
    </row>
    <row r="170" spans="1:6" x14ac:dyDescent="0.3">
      <c r="A170" t="s">
        <v>842</v>
      </c>
      <c r="B170" t="s">
        <v>842</v>
      </c>
      <c r="C170" t="s">
        <v>842</v>
      </c>
      <c r="D170" t="s">
        <v>842</v>
      </c>
      <c r="E170" t="s">
        <v>842</v>
      </c>
      <c r="F170" t="s">
        <v>842</v>
      </c>
    </row>
    <row r="171" spans="1:6" x14ac:dyDescent="0.3">
      <c r="A171" t="s">
        <v>842</v>
      </c>
      <c r="B171" t="s">
        <v>842</v>
      </c>
      <c r="C171" t="s">
        <v>842</v>
      </c>
      <c r="D171" t="s">
        <v>842</v>
      </c>
      <c r="E171" t="s">
        <v>842</v>
      </c>
      <c r="F171" t="s">
        <v>842</v>
      </c>
    </row>
    <row r="172" spans="1:6" x14ac:dyDescent="0.3">
      <c r="A172" t="s">
        <v>842</v>
      </c>
      <c r="B172" t="s">
        <v>842</v>
      </c>
      <c r="C172" t="s">
        <v>842</v>
      </c>
      <c r="D172" t="s">
        <v>842</v>
      </c>
      <c r="E172" t="s">
        <v>842</v>
      </c>
      <c r="F172" t="s">
        <v>842</v>
      </c>
    </row>
    <row r="173" spans="1:6" x14ac:dyDescent="0.3">
      <c r="A173" t="s">
        <v>842</v>
      </c>
      <c r="B173" t="s">
        <v>842</v>
      </c>
      <c r="C173" t="s">
        <v>842</v>
      </c>
      <c r="D173" t="s">
        <v>842</v>
      </c>
      <c r="E173" t="s">
        <v>842</v>
      </c>
      <c r="F173" t="s">
        <v>842</v>
      </c>
    </row>
    <row r="174" spans="1:6" x14ac:dyDescent="0.3">
      <c r="A174" t="s">
        <v>842</v>
      </c>
      <c r="B174" t="s">
        <v>842</v>
      </c>
      <c r="C174" t="s">
        <v>842</v>
      </c>
      <c r="D174" t="s">
        <v>842</v>
      </c>
      <c r="E174" t="s">
        <v>842</v>
      </c>
      <c r="F174" t="s">
        <v>842</v>
      </c>
    </row>
    <row r="175" spans="1:6" x14ac:dyDescent="0.3">
      <c r="A175" t="s">
        <v>842</v>
      </c>
      <c r="B175" t="s">
        <v>842</v>
      </c>
      <c r="C175" t="s">
        <v>842</v>
      </c>
      <c r="D175" t="s">
        <v>842</v>
      </c>
      <c r="E175" t="s">
        <v>842</v>
      </c>
      <c r="F175" t="s">
        <v>842</v>
      </c>
    </row>
    <row r="176" spans="1:6" x14ac:dyDescent="0.3">
      <c r="A176" t="s">
        <v>842</v>
      </c>
      <c r="B176" t="s">
        <v>842</v>
      </c>
      <c r="C176" t="s">
        <v>842</v>
      </c>
      <c r="D176" t="s">
        <v>842</v>
      </c>
      <c r="E176" t="s">
        <v>842</v>
      </c>
      <c r="F176" t="s">
        <v>842</v>
      </c>
    </row>
    <row r="177" spans="1:6" x14ac:dyDescent="0.3">
      <c r="A177" t="s">
        <v>842</v>
      </c>
      <c r="B177" t="s">
        <v>842</v>
      </c>
      <c r="C177" t="s">
        <v>842</v>
      </c>
      <c r="D177" t="s">
        <v>842</v>
      </c>
      <c r="E177" t="s">
        <v>842</v>
      </c>
      <c r="F177" t="s">
        <v>842</v>
      </c>
    </row>
    <row r="178" spans="1:6" x14ac:dyDescent="0.3">
      <c r="A178" t="s">
        <v>842</v>
      </c>
      <c r="B178" t="s">
        <v>842</v>
      </c>
      <c r="C178" t="s">
        <v>842</v>
      </c>
      <c r="D178" t="s">
        <v>842</v>
      </c>
      <c r="E178" t="s">
        <v>842</v>
      </c>
      <c r="F178" t="s">
        <v>842</v>
      </c>
    </row>
    <row r="179" spans="1:6" x14ac:dyDescent="0.3">
      <c r="A179" t="s">
        <v>842</v>
      </c>
      <c r="B179" t="s">
        <v>842</v>
      </c>
      <c r="C179" t="s">
        <v>842</v>
      </c>
      <c r="D179" t="s">
        <v>842</v>
      </c>
      <c r="E179" t="s">
        <v>842</v>
      </c>
      <c r="F179" t="s">
        <v>842</v>
      </c>
    </row>
    <row r="180" spans="1:6" x14ac:dyDescent="0.3">
      <c r="A180" t="s">
        <v>842</v>
      </c>
      <c r="B180" t="s">
        <v>842</v>
      </c>
      <c r="C180" t="s">
        <v>842</v>
      </c>
      <c r="D180" t="s">
        <v>842</v>
      </c>
      <c r="E180" t="s">
        <v>842</v>
      </c>
      <c r="F180" t="s">
        <v>842</v>
      </c>
    </row>
    <row r="181" spans="1:6" x14ac:dyDescent="0.3">
      <c r="A181" t="s">
        <v>842</v>
      </c>
      <c r="B181" t="s">
        <v>842</v>
      </c>
      <c r="C181" t="s">
        <v>842</v>
      </c>
      <c r="D181" t="s">
        <v>842</v>
      </c>
      <c r="E181" t="s">
        <v>842</v>
      </c>
      <c r="F181" t="s">
        <v>842</v>
      </c>
    </row>
    <row r="182" spans="1:6" x14ac:dyDescent="0.3">
      <c r="A182" t="s">
        <v>842</v>
      </c>
      <c r="B182" t="s">
        <v>842</v>
      </c>
      <c r="C182" t="s">
        <v>842</v>
      </c>
      <c r="D182" t="s">
        <v>842</v>
      </c>
      <c r="E182" t="s">
        <v>842</v>
      </c>
      <c r="F182" t="s">
        <v>842</v>
      </c>
    </row>
    <row r="183" spans="1:6" x14ac:dyDescent="0.3">
      <c r="A183" t="s">
        <v>842</v>
      </c>
      <c r="B183" t="s">
        <v>842</v>
      </c>
      <c r="C183" t="s">
        <v>842</v>
      </c>
      <c r="D183" t="s">
        <v>842</v>
      </c>
      <c r="E183" t="s">
        <v>842</v>
      </c>
      <c r="F183" t="s">
        <v>842</v>
      </c>
    </row>
    <row r="184" spans="1:6" x14ac:dyDescent="0.3">
      <c r="A184" t="s">
        <v>842</v>
      </c>
      <c r="B184" t="s">
        <v>842</v>
      </c>
      <c r="C184" t="s">
        <v>842</v>
      </c>
      <c r="D184" t="s">
        <v>842</v>
      </c>
      <c r="E184" t="s">
        <v>842</v>
      </c>
      <c r="F184" t="s">
        <v>842</v>
      </c>
    </row>
    <row r="185" spans="1:6" x14ac:dyDescent="0.3">
      <c r="A185" t="s">
        <v>842</v>
      </c>
      <c r="B185" t="s">
        <v>842</v>
      </c>
      <c r="C185" t="s">
        <v>842</v>
      </c>
      <c r="D185" t="s">
        <v>842</v>
      </c>
      <c r="E185" t="s">
        <v>842</v>
      </c>
      <c r="F185" t="s">
        <v>842</v>
      </c>
    </row>
    <row r="186" spans="1:6" x14ac:dyDescent="0.3">
      <c r="A186" t="s">
        <v>842</v>
      </c>
      <c r="B186" t="s">
        <v>842</v>
      </c>
      <c r="C186" t="s">
        <v>842</v>
      </c>
      <c r="D186" t="s">
        <v>842</v>
      </c>
      <c r="E186" t="s">
        <v>842</v>
      </c>
      <c r="F186" t="s">
        <v>842</v>
      </c>
    </row>
    <row r="187" spans="1:6" x14ac:dyDescent="0.3">
      <c r="A187" t="s">
        <v>842</v>
      </c>
      <c r="B187" t="s">
        <v>842</v>
      </c>
      <c r="C187" t="s">
        <v>842</v>
      </c>
      <c r="D187" t="s">
        <v>842</v>
      </c>
      <c r="E187" t="s">
        <v>842</v>
      </c>
      <c r="F187" t="s">
        <v>842</v>
      </c>
    </row>
    <row r="188" spans="1:6" x14ac:dyDescent="0.3">
      <c r="A188" t="s">
        <v>842</v>
      </c>
      <c r="B188" t="s">
        <v>842</v>
      </c>
      <c r="C188" t="s">
        <v>842</v>
      </c>
      <c r="D188" t="s">
        <v>842</v>
      </c>
      <c r="E188" t="s">
        <v>842</v>
      </c>
      <c r="F188" t="s">
        <v>842</v>
      </c>
    </row>
    <row r="189" spans="1:6" x14ac:dyDescent="0.3">
      <c r="A189" t="s">
        <v>842</v>
      </c>
      <c r="B189" t="s">
        <v>842</v>
      </c>
      <c r="C189" t="s">
        <v>842</v>
      </c>
      <c r="D189" t="s">
        <v>842</v>
      </c>
      <c r="E189" t="s">
        <v>842</v>
      </c>
      <c r="F189" t="s">
        <v>842</v>
      </c>
    </row>
    <row r="190" spans="1:6" x14ac:dyDescent="0.3">
      <c r="A190" t="s">
        <v>842</v>
      </c>
      <c r="B190" t="s">
        <v>842</v>
      </c>
      <c r="C190" t="s">
        <v>842</v>
      </c>
      <c r="D190" t="s">
        <v>842</v>
      </c>
      <c r="E190" t="s">
        <v>842</v>
      </c>
      <c r="F190" t="s">
        <v>842</v>
      </c>
    </row>
    <row r="191" spans="1:6" x14ac:dyDescent="0.3">
      <c r="A191" t="s">
        <v>842</v>
      </c>
      <c r="B191" t="s">
        <v>842</v>
      </c>
      <c r="C191" t="s">
        <v>842</v>
      </c>
      <c r="D191" t="s">
        <v>842</v>
      </c>
      <c r="E191" t="s">
        <v>842</v>
      </c>
      <c r="F191" t="s">
        <v>842</v>
      </c>
    </row>
    <row r="192" spans="1:6" x14ac:dyDescent="0.3">
      <c r="A192" t="s">
        <v>842</v>
      </c>
      <c r="B192" t="s">
        <v>842</v>
      </c>
      <c r="C192" t="s">
        <v>842</v>
      </c>
      <c r="D192" t="s">
        <v>842</v>
      </c>
      <c r="E192" t="s">
        <v>842</v>
      </c>
      <c r="F192" t="s">
        <v>842</v>
      </c>
    </row>
    <row r="193" spans="1:6" x14ac:dyDescent="0.3">
      <c r="A193" t="s">
        <v>842</v>
      </c>
      <c r="B193" t="s">
        <v>842</v>
      </c>
      <c r="C193" t="s">
        <v>842</v>
      </c>
      <c r="D193" t="s">
        <v>842</v>
      </c>
      <c r="E193" t="s">
        <v>842</v>
      </c>
      <c r="F193" t="s">
        <v>842</v>
      </c>
    </row>
    <row r="194" spans="1:6" x14ac:dyDescent="0.3">
      <c r="A194" t="s">
        <v>842</v>
      </c>
      <c r="B194" t="s">
        <v>842</v>
      </c>
      <c r="C194" t="s">
        <v>842</v>
      </c>
      <c r="D194" t="s">
        <v>842</v>
      </c>
      <c r="E194" t="s">
        <v>842</v>
      </c>
      <c r="F194" t="s">
        <v>842</v>
      </c>
    </row>
    <row r="195" spans="1:6" x14ac:dyDescent="0.3">
      <c r="A195" t="s">
        <v>842</v>
      </c>
      <c r="B195" t="s">
        <v>842</v>
      </c>
      <c r="C195" t="s">
        <v>842</v>
      </c>
      <c r="D195" t="s">
        <v>842</v>
      </c>
      <c r="E195" t="s">
        <v>842</v>
      </c>
      <c r="F195" t="s">
        <v>842</v>
      </c>
    </row>
    <row r="196" spans="1:6" x14ac:dyDescent="0.3">
      <c r="A196" t="s">
        <v>842</v>
      </c>
      <c r="B196" t="s">
        <v>842</v>
      </c>
      <c r="C196" t="s">
        <v>842</v>
      </c>
      <c r="D196" t="s">
        <v>842</v>
      </c>
      <c r="E196" t="s">
        <v>842</v>
      </c>
      <c r="F196" t="s">
        <v>842</v>
      </c>
    </row>
    <row r="197" spans="1:6" x14ac:dyDescent="0.3">
      <c r="A197" t="s">
        <v>842</v>
      </c>
      <c r="B197" t="s">
        <v>842</v>
      </c>
      <c r="C197" t="s">
        <v>842</v>
      </c>
      <c r="D197" t="s">
        <v>842</v>
      </c>
      <c r="E197" t="s">
        <v>842</v>
      </c>
      <c r="F197" t="s">
        <v>842</v>
      </c>
    </row>
    <row r="198" spans="1:6" x14ac:dyDescent="0.3">
      <c r="A198" t="s">
        <v>842</v>
      </c>
      <c r="B198" t="s">
        <v>842</v>
      </c>
      <c r="C198" t="s">
        <v>842</v>
      </c>
      <c r="D198" t="s">
        <v>842</v>
      </c>
      <c r="E198" t="s">
        <v>842</v>
      </c>
      <c r="F198" t="s">
        <v>842</v>
      </c>
    </row>
    <row r="199" spans="1:6" x14ac:dyDescent="0.3">
      <c r="A199" t="s">
        <v>842</v>
      </c>
      <c r="B199" t="s">
        <v>842</v>
      </c>
      <c r="C199" t="s">
        <v>842</v>
      </c>
      <c r="D199" t="s">
        <v>842</v>
      </c>
      <c r="E199" t="s">
        <v>842</v>
      </c>
      <c r="F199" t="s">
        <v>842</v>
      </c>
    </row>
    <row r="200" spans="1:6" x14ac:dyDescent="0.3">
      <c r="A200" t="s">
        <v>842</v>
      </c>
      <c r="B200" t="s">
        <v>842</v>
      </c>
      <c r="C200" t="s">
        <v>842</v>
      </c>
      <c r="D200" t="s">
        <v>842</v>
      </c>
      <c r="E200" t="s">
        <v>842</v>
      </c>
      <c r="F200" t="s">
        <v>842</v>
      </c>
    </row>
    <row r="201" spans="1:6" x14ac:dyDescent="0.3">
      <c r="A201" t="s">
        <v>842</v>
      </c>
      <c r="B201" t="s">
        <v>842</v>
      </c>
      <c r="C201" t="s">
        <v>842</v>
      </c>
      <c r="D201" t="s">
        <v>842</v>
      </c>
      <c r="E201" t="s">
        <v>842</v>
      </c>
      <c r="F201" t="s">
        <v>842</v>
      </c>
    </row>
    <row r="202" spans="1:6" x14ac:dyDescent="0.3">
      <c r="A202" t="s">
        <v>842</v>
      </c>
      <c r="B202" t="s">
        <v>842</v>
      </c>
      <c r="C202" t="s">
        <v>842</v>
      </c>
      <c r="D202" t="s">
        <v>842</v>
      </c>
      <c r="E202" t="s">
        <v>842</v>
      </c>
      <c r="F202" t="s">
        <v>842</v>
      </c>
    </row>
    <row r="203" spans="1:6" x14ac:dyDescent="0.3">
      <c r="A203" t="s">
        <v>842</v>
      </c>
      <c r="B203" t="s">
        <v>842</v>
      </c>
      <c r="C203" t="s">
        <v>842</v>
      </c>
      <c r="D203" t="s">
        <v>842</v>
      </c>
      <c r="E203" t="s">
        <v>842</v>
      </c>
      <c r="F203" t="s">
        <v>842</v>
      </c>
    </row>
    <row r="204" spans="1:6" x14ac:dyDescent="0.3">
      <c r="A204" t="s">
        <v>842</v>
      </c>
      <c r="B204" t="s">
        <v>842</v>
      </c>
      <c r="C204" t="s">
        <v>842</v>
      </c>
      <c r="D204" t="s">
        <v>842</v>
      </c>
      <c r="E204" t="s">
        <v>842</v>
      </c>
      <c r="F204" t="s">
        <v>842</v>
      </c>
    </row>
    <row r="205" spans="1:6" x14ac:dyDescent="0.3">
      <c r="A205" t="s">
        <v>842</v>
      </c>
      <c r="B205" t="s">
        <v>842</v>
      </c>
      <c r="C205" t="s">
        <v>842</v>
      </c>
      <c r="D205" t="s">
        <v>842</v>
      </c>
      <c r="E205" t="s">
        <v>842</v>
      </c>
      <c r="F205" t="s">
        <v>842</v>
      </c>
    </row>
    <row r="206" spans="1:6" x14ac:dyDescent="0.3">
      <c r="A206" t="s">
        <v>842</v>
      </c>
      <c r="B206" t="s">
        <v>842</v>
      </c>
      <c r="C206" t="s">
        <v>842</v>
      </c>
      <c r="D206" t="s">
        <v>842</v>
      </c>
      <c r="E206" t="s">
        <v>842</v>
      </c>
      <c r="F206" t="s">
        <v>842</v>
      </c>
    </row>
    <row r="207" spans="1:6" x14ac:dyDescent="0.3">
      <c r="A207" t="s">
        <v>842</v>
      </c>
      <c r="B207" t="s">
        <v>842</v>
      </c>
      <c r="C207" t="s">
        <v>842</v>
      </c>
      <c r="D207" t="s">
        <v>842</v>
      </c>
      <c r="E207" t="s">
        <v>842</v>
      </c>
      <c r="F207" t="s">
        <v>842</v>
      </c>
    </row>
    <row r="208" spans="1:6" x14ac:dyDescent="0.3">
      <c r="A208" t="s">
        <v>842</v>
      </c>
      <c r="B208" t="s">
        <v>842</v>
      </c>
      <c r="C208" t="s">
        <v>842</v>
      </c>
      <c r="D208" t="s">
        <v>842</v>
      </c>
      <c r="E208" t="s">
        <v>842</v>
      </c>
      <c r="F208" t="s">
        <v>842</v>
      </c>
    </row>
    <row r="209" spans="1:6" x14ac:dyDescent="0.3">
      <c r="A209" t="s">
        <v>842</v>
      </c>
      <c r="B209" t="s">
        <v>842</v>
      </c>
      <c r="C209" t="s">
        <v>842</v>
      </c>
      <c r="D209" t="s">
        <v>842</v>
      </c>
      <c r="E209" t="s">
        <v>842</v>
      </c>
      <c r="F209" t="s">
        <v>842</v>
      </c>
    </row>
    <row r="210" spans="1:6" x14ac:dyDescent="0.3">
      <c r="A210" t="s">
        <v>842</v>
      </c>
      <c r="B210" t="s">
        <v>842</v>
      </c>
      <c r="C210" t="s">
        <v>842</v>
      </c>
      <c r="D210" t="s">
        <v>842</v>
      </c>
      <c r="E210" t="s">
        <v>842</v>
      </c>
      <c r="F210" t="s">
        <v>842</v>
      </c>
    </row>
    <row r="211" spans="1:6" x14ac:dyDescent="0.3">
      <c r="A211" t="s">
        <v>842</v>
      </c>
      <c r="B211" t="s">
        <v>842</v>
      </c>
      <c r="C211" t="s">
        <v>842</v>
      </c>
      <c r="D211" t="s">
        <v>842</v>
      </c>
      <c r="E211" t="s">
        <v>842</v>
      </c>
      <c r="F211" t="s">
        <v>842</v>
      </c>
    </row>
    <row r="212" spans="1:6" x14ac:dyDescent="0.3">
      <c r="A212" t="s">
        <v>842</v>
      </c>
      <c r="B212" t="s">
        <v>842</v>
      </c>
      <c r="C212" t="s">
        <v>842</v>
      </c>
      <c r="D212" t="s">
        <v>842</v>
      </c>
      <c r="E212" t="s">
        <v>842</v>
      </c>
      <c r="F212" t="s">
        <v>842</v>
      </c>
    </row>
    <row r="213" spans="1:6" x14ac:dyDescent="0.3">
      <c r="A213" t="s">
        <v>842</v>
      </c>
      <c r="B213" t="s">
        <v>842</v>
      </c>
      <c r="C213" t="s">
        <v>842</v>
      </c>
      <c r="D213" t="s">
        <v>842</v>
      </c>
      <c r="E213" t="s">
        <v>842</v>
      </c>
      <c r="F213" t="s">
        <v>842</v>
      </c>
    </row>
    <row r="214" spans="1:6" x14ac:dyDescent="0.3">
      <c r="A214" t="s">
        <v>842</v>
      </c>
      <c r="B214" t="s">
        <v>842</v>
      </c>
      <c r="C214" t="s">
        <v>842</v>
      </c>
      <c r="D214" t="s">
        <v>842</v>
      </c>
      <c r="E214" t="s">
        <v>842</v>
      </c>
      <c r="F214" t="s">
        <v>842</v>
      </c>
    </row>
    <row r="215" spans="1:6" x14ac:dyDescent="0.3">
      <c r="A215" t="s">
        <v>842</v>
      </c>
      <c r="B215" t="s">
        <v>842</v>
      </c>
      <c r="C215" t="s">
        <v>842</v>
      </c>
      <c r="D215" t="s">
        <v>842</v>
      </c>
      <c r="E215" t="s">
        <v>842</v>
      </c>
      <c r="F215" t="s">
        <v>842</v>
      </c>
    </row>
    <row r="216" spans="1:6" x14ac:dyDescent="0.3">
      <c r="A216" t="s">
        <v>842</v>
      </c>
      <c r="B216" t="s">
        <v>842</v>
      </c>
      <c r="C216" t="s">
        <v>842</v>
      </c>
      <c r="D216" t="s">
        <v>842</v>
      </c>
      <c r="E216" t="s">
        <v>842</v>
      </c>
      <c r="F216" t="s">
        <v>842</v>
      </c>
    </row>
    <row r="217" spans="1:6" x14ac:dyDescent="0.3">
      <c r="A217" t="s">
        <v>842</v>
      </c>
      <c r="B217" t="s">
        <v>842</v>
      </c>
      <c r="C217" t="s">
        <v>842</v>
      </c>
      <c r="D217" t="s">
        <v>842</v>
      </c>
      <c r="E217" t="s">
        <v>842</v>
      </c>
      <c r="F217" t="s">
        <v>842</v>
      </c>
    </row>
    <row r="218" spans="1:6" x14ac:dyDescent="0.3">
      <c r="A218" t="s">
        <v>842</v>
      </c>
      <c r="B218" t="s">
        <v>842</v>
      </c>
      <c r="C218" t="s">
        <v>842</v>
      </c>
      <c r="D218" t="s">
        <v>842</v>
      </c>
      <c r="E218" t="s">
        <v>842</v>
      </c>
      <c r="F218" t="s">
        <v>842</v>
      </c>
    </row>
    <row r="219" spans="1:6" x14ac:dyDescent="0.3">
      <c r="A219" t="s">
        <v>842</v>
      </c>
      <c r="B219" t="s">
        <v>842</v>
      </c>
      <c r="C219" t="s">
        <v>842</v>
      </c>
      <c r="D219" t="s">
        <v>842</v>
      </c>
      <c r="E219" t="s">
        <v>842</v>
      </c>
      <c r="F219" t="s">
        <v>842</v>
      </c>
    </row>
    <row r="220" spans="1:6" x14ac:dyDescent="0.3">
      <c r="A220" t="s">
        <v>842</v>
      </c>
      <c r="B220" t="s">
        <v>842</v>
      </c>
      <c r="C220" t="s">
        <v>842</v>
      </c>
      <c r="D220" t="s">
        <v>842</v>
      </c>
      <c r="E220" t="s">
        <v>842</v>
      </c>
      <c r="F220" t="s">
        <v>842</v>
      </c>
    </row>
    <row r="221" spans="1:6" x14ac:dyDescent="0.3">
      <c r="A221" t="s">
        <v>842</v>
      </c>
      <c r="B221" t="s">
        <v>842</v>
      </c>
      <c r="C221" t="s">
        <v>842</v>
      </c>
      <c r="D221" t="s">
        <v>842</v>
      </c>
      <c r="E221" t="s">
        <v>842</v>
      </c>
      <c r="F221" t="s">
        <v>842</v>
      </c>
    </row>
    <row r="222" spans="1:6" x14ac:dyDescent="0.3">
      <c r="A222" t="s">
        <v>842</v>
      </c>
      <c r="B222" t="s">
        <v>842</v>
      </c>
      <c r="C222" t="s">
        <v>842</v>
      </c>
      <c r="D222" t="s">
        <v>842</v>
      </c>
      <c r="E222" t="s">
        <v>842</v>
      </c>
      <c r="F222" t="s">
        <v>842</v>
      </c>
    </row>
    <row r="223" spans="1:6" x14ac:dyDescent="0.3">
      <c r="A223" t="s">
        <v>842</v>
      </c>
      <c r="B223" t="s">
        <v>842</v>
      </c>
      <c r="C223" t="s">
        <v>842</v>
      </c>
      <c r="D223" t="s">
        <v>842</v>
      </c>
      <c r="E223" t="s">
        <v>842</v>
      </c>
      <c r="F223" t="s">
        <v>842</v>
      </c>
    </row>
    <row r="224" spans="1:6" x14ac:dyDescent="0.3">
      <c r="A224" t="s">
        <v>842</v>
      </c>
      <c r="B224" t="s">
        <v>842</v>
      </c>
      <c r="C224" t="s">
        <v>842</v>
      </c>
      <c r="D224" t="s">
        <v>842</v>
      </c>
      <c r="E224" t="s">
        <v>842</v>
      </c>
      <c r="F224" t="s">
        <v>842</v>
      </c>
    </row>
    <row r="225" spans="1:6" x14ac:dyDescent="0.3">
      <c r="A225" t="s">
        <v>842</v>
      </c>
      <c r="B225" t="s">
        <v>842</v>
      </c>
      <c r="C225" t="s">
        <v>842</v>
      </c>
      <c r="D225" t="s">
        <v>842</v>
      </c>
      <c r="E225" t="s">
        <v>842</v>
      </c>
      <c r="F225" t="s">
        <v>842</v>
      </c>
    </row>
    <row r="226" spans="1:6" x14ac:dyDescent="0.3">
      <c r="A226" t="s">
        <v>842</v>
      </c>
      <c r="B226" t="s">
        <v>842</v>
      </c>
      <c r="C226" t="s">
        <v>842</v>
      </c>
      <c r="D226" t="s">
        <v>842</v>
      </c>
      <c r="E226" t="s">
        <v>842</v>
      </c>
      <c r="F226" t="s">
        <v>842</v>
      </c>
    </row>
    <row r="227" spans="1:6" x14ac:dyDescent="0.3">
      <c r="A227" t="s">
        <v>842</v>
      </c>
      <c r="B227" t="s">
        <v>842</v>
      </c>
      <c r="C227" t="s">
        <v>842</v>
      </c>
      <c r="D227" t="s">
        <v>842</v>
      </c>
      <c r="E227" t="s">
        <v>842</v>
      </c>
      <c r="F227" t="s">
        <v>842</v>
      </c>
    </row>
    <row r="228" spans="1:6" x14ac:dyDescent="0.3">
      <c r="A228" t="s">
        <v>842</v>
      </c>
      <c r="B228" t="s">
        <v>842</v>
      </c>
      <c r="C228" t="s">
        <v>842</v>
      </c>
      <c r="D228" t="s">
        <v>842</v>
      </c>
      <c r="E228" t="s">
        <v>842</v>
      </c>
      <c r="F228" t="s">
        <v>842</v>
      </c>
    </row>
    <row r="229" spans="1:6" x14ac:dyDescent="0.3">
      <c r="A229" t="s">
        <v>842</v>
      </c>
      <c r="B229" t="s">
        <v>842</v>
      </c>
      <c r="C229" t="s">
        <v>842</v>
      </c>
      <c r="D229" t="s">
        <v>842</v>
      </c>
      <c r="E229" t="s">
        <v>842</v>
      </c>
      <c r="F229" t="s">
        <v>842</v>
      </c>
    </row>
    <row r="230" spans="1:6" x14ac:dyDescent="0.3">
      <c r="A230" t="s">
        <v>842</v>
      </c>
      <c r="B230" t="s">
        <v>842</v>
      </c>
      <c r="C230" t="s">
        <v>842</v>
      </c>
      <c r="D230" t="s">
        <v>842</v>
      </c>
      <c r="E230" t="s">
        <v>842</v>
      </c>
      <c r="F230" t="s">
        <v>842</v>
      </c>
    </row>
    <row r="231" spans="1:6" x14ac:dyDescent="0.3">
      <c r="A231" t="s">
        <v>842</v>
      </c>
      <c r="B231" t="s">
        <v>842</v>
      </c>
      <c r="C231" t="s">
        <v>842</v>
      </c>
      <c r="D231" t="s">
        <v>842</v>
      </c>
      <c r="E231" t="s">
        <v>842</v>
      </c>
      <c r="F231" t="s">
        <v>842</v>
      </c>
    </row>
    <row r="232" spans="1:6" x14ac:dyDescent="0.3">
      <c r="A232" t="s">
        <v>842</v>
      </c>
      <c r="B232" t="s">
        <v>842</v>
      </c>
      <c r="C232" t="s">
        <v>842</v>
      </c>
      <c r="D232" t="s">
        <v>842</v>
      </c>
      <c r="E232" t="s">
        <v>842</v>
      </c>
      <c r="F232" t="s">
        <v>842</v>
      </c>
    </row>
    <row r="233" spans="1:6" x14ac:dyDescent="0.3">
      <c r="A233" t="s">
        <v>842</v>
      </c>
      <c r="B233" t="s">
        <v>842</v>
      </c>
      <c r="C233" t="s">
        <v>842</v>
      </c>
      <c r="D233" t="s">
        <v>842</v>
      </c>
      <c r="E233" t="s">
        <v>842</v>
      </c>
      <c r="F233" t="s">
        <v>842</v>
      </c>
    </row>
    <row r="234" spans="1:6" x14ac:dyDescent="0.3">
      <c r="A234" t="s">
        <v>842</v>
      </c>
      <c r="B234" t="s">
        <v>842</v>
      </c>
      <c r="C234" t="s">
        <v>842</v>
      </c>
      <c r="D234" t="s">
        <v>842</v>
      </c>
      <c r="E234" t="s">
        <v>842</v>
      </c>
      <c r="F234" t="s">
        <v>842</v>
      </c>
    </row>
    <row r="235" spans="1:6" x14ac:dyDescent="0.3">
      <c r="A235" t="s">
        <v>842</v>
      </c>
      <c r="B235" t="s">
        <v>842</v>
      </c>
      <c r="C235" t="s">
        <v>842</v>
      </c>
      <c r="D235" t="s">
        <v>842</v>
      </c>
      <c r="E235" t="s">
        <v>842</v>
      </c>
      <c r="F235" t="s">
        <v>842</v>
      </c>
    </row>
    <row r="236" spans="1:6" x14ac:dyDescent="0.3">
      <c r="A236" t="s">
        <v>842</v>
      </c>
      <c r="B236" t="s">
        <v>842</v>
      </c>
      <c r="C236" t="s">
        <v>842</v>
      </c>
      <c r="D236" t="s">
        <v>842</v>
      </c>
      <c r="E236" t="s">
        <v>842</v>
      </c>
      <c r="F236" t="s">
        <v>842</v>
      </c>
    </row>
    <row r="237" spans="1:6" x14ac:dyDescent="0.3">
      <c r="A237" t="s">
        <v>842</v>
      </c>
      <c r="B237" t="s">
        <v>842</v>
      </c>
      <c r="C237" t="s">
        <v>842</v>
      </c>
      <c r="D237" t="s">
        <v>842</v>
      </c>
      <c r="E237" t="s">
        <v>842</v>
      </c>
      <c r="F237" t="s">
        <v>842</v>
      </c>
    </row>
    <row r="238" spans="1:6" x14ac:dyDescent="0.3">
      <c r="A238" t="s">
        <v>842</v>
      </c>
      <c r="B238" t="s">
        <v>842</v>
      </c>
      <c r="C238" t="s">
        <v>842</v>
      </c>
      <c r="D238" t="s">
        <v>842</v>
      </c>
      <c r="E238" t="s">
        <v>842</v>
      </c>
      <c r="F238" t="s">
        <v>842</v>
      </c>
    </row>
    <row r="239" spans="1:6" x14ac:dyDescent="0.3">
      <c r="A239" t="s">
        <v>842</v>
      </c>
      <c r="B239" t="s">
        <v>842</v>
      </c>
      <c r="C239" t="s">
        <v>842</v>
      </c>
      <c r="D239" t="s">
        <v>842</v>
      </c>
      <c r="E239" t="s">
        <v>842</v>
      </c>
      <c r="F239" t="s">
        <v>842</v>
      </c>
    </row>
    <row r="240" spans="1:6" x14ac:dyDescent="0.3">
      <c r="A240" t="s">
        <v>842</v>
      </c>
      <c r="B240" t="s">
        <v>842</v>
      </c>
      <c r="C240" t="s">
        <v>842</v>
      </c>
      <c r="D240" t="s">
        <v>842</v>
      </c>
      <c r="E240" t="s">
        <v>842</v>
      </c>
      <c r="F240" t="s">
        <v>842</v>
      </c>
    </row>
    <row r="241" spans="1:6" x14ac:dyDescent="0.3">
      <c r="A241" t="s">
        <v>842</v>
      </c>
      <c r="B241" t="s">
        <v>842</v>
      </c>
      <c r="C241" t="s">
        <v>842</v>
      </c>
      <c r="D241" t="s">
        <v>842</v>
      </c>
      <c r="E241" t="s">
        <v>842</v>
      </c>
      <c r="F241" t="s">
        <v>842</v>
      </c>
    </row>
    <row r="242" spans="1:6" x14ac:dyDescent="0.3">
      <c r="A242" t="s">
        <v>842</v>
      </c>
      <c r="B242" t="s">
        <v>842</v>
      </c>
      <c r="C242" t="s">
        <v>842</v>
      </c>
      <c r="D242" t="s">
        <v>842</v>
      </c>
      <c r="E242" t="s">
        <v>842</v>
      </c>
      <c r="F242" t="s">
        <v>842</v>
      </c>
    </row>
    <row r="243" spans="1:6" x14ac:dyDescent="0.3">
      <c r="A243" t="s">
        <v>842</v>
      </c>
      <c r="B243" t="s">
        <v>842</v>
      </c>
      <c r="C243" t="s">
        <v>842</v>
      </c>
      <c r="D243" t="s">
        <v>842</v>
      </c>
      <c r="E243" t="s">
        <v>842</v>
      </c>
      <c r="F243" t="s">
        <v>842</v>
      </c>
    </row>
    <row r="244" spans="1:6" x14ac:dyDescent="0.3">
      <c r="A244" t="s">
        <v>842</v>
      </c>
      <c r="B244" t="s">
        <v>842</v>
      </c>
      <c r="C244" t="s">
        <v>842</v>
      </c>
      <c r="D244" t="s">
        <v>842</v>
      </c>
      <c r="E244" t="s">
        <v>842</v>
      </c>
      <c r="F244" t="s">
        <v>842</v>
      </c>
    </row>
    <row r="245" spans="1:6" x14ac:dyDescent="0.3">
      <c r="A245" t="s">
        <v>842</v>
      </c>
      <c r="B245" t="s">
        <v>842</v>
      </c>
      <c r="C245" t="s">
        <v>842</v>
      </c>
      <c r="D245" t="s">
        <v>842</v>
      </c>
      <c r="E245" t="s">
        <v>842</v>
      </c>
      <c r="F245" t="s">
        <v>842</v>
      </c>
    </row>
    <row r="246" spans="1:6" x14ac:dyDescent="0.3">
      <c r="A246" t="s">
        <v>842</v>
      </c>
      <c r="B246" t="s">
        <v>842</v>
      </c>
      <c r="C246" t="s">
        <v>842</v>
      </c>
      <c r="D246" t="s">
        <v>842</v>
      </c>
      <c r="E246" t="s">
        <v>842</v>
      </c>
      <c r="F246" t="s">
        <v>842</v>
      </c>
    </row>
    <row r="247" spans="1:6" x14ac:dyDescent="0.3">
      <c r="A247" t="s">
        <v>842</v>
      </c>
      <c r="B247" t="s">
        <v>842</v>
      </c>
      <c r="C247" t="s">
        <v>842</v>
      </c>
      <c r="D247" t="s">
        <v>842</v>
      </c>
      <c r="E247" t="s">
        <v>842</v>
      </c>
      <c r="F247" t="s">
        <v>842</v>
      </c>
    </row>
    <row r="248" spans="1:6" x14ac:dyDescent="0.3">
      <c r="A248" t="s">
        <v>842</v>
      </c>
      <c r="B248" t="s">
        <v>842</v>
      </c>
      <c r="C248" t="s">
        <v>842</v>
      </c>
      <c r="D248" t="s">
        <v>842</v>
      </c>
      <c r="E248" t="s">
        <v>842</v>
      </c>
      <c r="F248" t="s">
        <v>842</v>
      </c>
    </row>
    <row r="249" spans="1:6" x14ac:dyDescent="0.3">
      <c r="A249" t="s">
        <v>842</v>
      </c>
      <c r="B249" t="s">
        <v>842</v>
      </c>
      <c r="C249" t="s">
        <v>842</v>
      </c>
      <c r="D249" t="s">
        <v>842</v>
      </c>
      <c r="E249" t="s">
        <v>842</v>
      </c>
      <c r="F249" t="s">
        <v>842</v>
      </c>
    </row>
    <row r="250" spans="1:6" x14ac:dyDescent="0.3">
      <c r="A250" t="s">
        <v>842</v>
      </c>
      <c r="B250" t="s">
        <v>842</v>
      </c>
      <c r="C250" t="s">
        <v>842</v>
      </c>
      <c r="D250" t="s">
        <v>842</v>
      </c>
      <c r="E250" t="s">
        <v>842</v>
      </c>
      <c r="F250" t="s">
        <v>842</v>
      </c>
    </row>
    <row r="251" spans="1:6" x14ac:dyDescent="0.3">
      <c r="A251" t="s">
        <v>842</v>
      </c>
      <c r="B251" t="s">
        <v>842</v>
      </c>
      <c r="C251" t="s">
        <v>842</v>
      </c>
      <c r="D251" t="s">
        <v>842</v>
      </c>
      <c r="E251" t="s">
        <v>842</v>
      </c>
      <c r="F251" t="s">
        <v>842</v>
      </c>
    </row>
    <row r="252" spans="1:6" x14ac:dyDescent="0.3">
      <c r="A252" t="s">
        <v>842</v>
      </c>
      <c r="B252" t="s">
        <v>842</v>
      </c>
      <c r="C252" t="s">
        <v>842</v>
      </c>
      <c r="D252" t="s">
        <v>842</v>
      </c>
      <c r="E252" t="s">
        <v>842</v>
      </c>
      <c r="F252" t="s">
        <v>842</v>
      </c>
    </row>
    <row r="253" spans="1:6" x14ac:dyDescent="0.3">
      <c r="A253" t="s">
        <v>842</v>
      </c>
      <c r="B253" t="s">
        <v>842</v>
      </c>
      <c r="C253" t="s">
        <v>842</v>
      </c>
      <c r="D253" t="s">
        <v>842</v>
      </c>
      <c r="E253" t="s">
        <v>842</v>
      </c>
      <c r="F253" t="s">
        <v>842</v>
      </c>
    </row>
    <row r="254" spans="1:6" x14ac:dyDescent="0.3">
      <c r="A254" t="s">
        <v>842</v>
      </c>
      <c r="B254" t="s">
        <v>842</v>
      </c>
      <c r="C254" t="s">
        <v>842</v>
      </c>
      <c r="D254" t="s">
        <v>842</v>
      </c>
      <c r="E254" t="s">
        <v>842</v>
      </c>
      <c r="F254" t="s">
        <v>842</v>
      </c>
    </row>
    <row r="255" spans="1:6" x14ac:dyDescent="0.3">
      <c r="A255" t="s">
        <v>842</v>
      </c>
      <c r="B255" t="s">
        <v>842</v>
      </c>
      <c r="C255" t="s">
        <v>842</v>
      </c>
      <c r="D255" t="s">
        <v>842</v>
      </c>
      <c r="E255" t="s">
        <v>842</v>
      </c>
      <c r="F255" t="s">
        <v>842</v>
      </c>
    </row>
    <row r="256" spans="1:6" x14ac:dyDescent="0.3">
      <c r="A256" t="s">
        <v>842</v>
      </c>
      <c r="B256" t="s">
        <v>842</v>
      </c>
      <c r="C256" t="s">
        <v>842</v>
      </c>
      <c r="D256" t="s">
        <v>842</v>
      </c>
      <c r="E256" t="s">
        <v>842</v>
      </c>
      <c r="F256" t="s">
        <v>842</v>
      </c>
    </row>
    <row r="257" spans="1:6" x14ac:dyDescent="0.3">
      <c r="A257" t="s">
        <v>842</v>
      </c>
      <c r="B257" t="s">
        <v>842</v>
      </c>
      <c r="C257" t="s">
        <v>842</v>
      </c>
      <c r="D257" t="s">
        <v>842</v>
      </c>
      <c r="E257" t="s">
        <v>842</v>
      </c>
      <c r="F257" t="s">
        <v>842</v>
      </c>
    </row>
    <row r="258" spans="1:6" x14ac:dyDescent="0.3">
      <c r="A258" t="s">
        <v>842</v>
      </c>
      <c r="B258" t="s">
        <v>842</v>
      </c>
      <c r="C258" t="s">
        <v>842</v>
      </c>
      <c r="D258" t="s">
        <v>842</v>
      </c>
      <c r="E258" t="s">
        <v>842</v>
      </c>
      <c r="F258" t="s">
        <v>842</v>
      </c>
    </row>
    <row r="259" spans="1:6" x14ac:dyDescent="0.3">
      <c r="A259" t="s">
        <v>842</v>
      </c>
      <c r="B259" t="s">
        <v>842</v>
      </c>
      <c r="C259" t="s">
        <v>842</v>
      </c>
      <c r="D259" t="s">
        <v>842</v>
      </c>
      <c r="E259" t="s">
        <v>842</v>
      </c>
      <c r="F259" t="s">
        <v>842</v>
      </c>
    </row>
    <row r="260" spans="1:6" x14ac:dyDescent="0.3">
      <c r="A260" t="s">
        <v>842</v>
      </c>
      <c r="B260" t="s">
        <v>842</v>
      </c>
      <c r="C260" t="s">
        <v>842</v>
      </c>
      <c r="D260" t="s">
        <v>842</v>
      </c>
      <c r="E260" t="s">
        <v>842</v>
      </c>
      <c r="F260" t="s">
        <v>842</v>
      </c>
    </row>
    <row r="261" spans="1:6" x14ac:dyDescent="0.3">
      <c r="A261" t="s">
        <v>842</v>
      </c>
      <c r="B261" t="s">
        <v>842</v>
      </c>
      <c r="C261" t="s">
        <v>842</v>
      </c>
      <c r="D261" t="s">
        <v>842</v>
      </c>
      <c r="E261" t="s">
        <v>842</v>
      </c>
      <c r="F261" t="s">
        <v>842</v>
      </c>
    </row>
    <row r="262" spans="1:6" x14ac:dyDescent="0.3">
      <c r="A262" t="s">
        <v>842</v>
      </c>
      <c r="B262" t="s">
        <v>842</v>
      </c>
      <c r="C262" t="s">
        <v>842</v>
      </c>
      <c r="D262" t="s">
        <v>842</v>
      </c>
      <c r="E262" t="s">
        <v>842</v>
      </c>
      <c r="F262" t="s">
        <v>842</v>
      </c>
    </row>
    <row r="263" spans="1:6" x14ac:dyDescent="0.3">
      <c r="A263" t="s">
        <v>842</v>
      </c>
      <c r="B263" t="s">
        <v>842</v>
      </c>
      <c r="C263" t="s">
        <v>842</v>
      </c>
      <c r="D263" t="s">
        <v>842</v>
      </c>
      <c r="E263" t="s">
        <v>842</v>
      </c>
      <c r="F263" t="s">
        <v>842</v>
      </c>
    </row>
    <row r="264" spans="1:6" x14ac:dyDescent="0.3">
      <c r="A264" t="s">
        <v>842</v>
      </c>
      <c r="B264" t="s">
        <v>842</v>
      </c>
      <c r="C264" t="s">
        <v>842</v>
      </c>
      <c r="D264" t="s">
        <v>842</v>
      </c>
      <c r="E264" t="s">
        <v>842</v>
      </c>
      <c r="F264" t="s">
        <v>842</v>
      </c>
    </row>
    <row r="265" spans="1:6" x14ac:dyDescent="0.3">
      <c r="A265" t="s">
        <v>842</v>
      </c>
      <c r="B265" t="s">
        <v>842</v>
      </c>
      <c r="C265" t="s">
        <v>842</v>
      </c>
      <c r="D265" t="s">
        <v>842</v>
      </c>
      <c r="E265" t="s">
        <v>842</v>
      </c>
      <c r="F265" t="s">
        <v>842</v>
      </c>
    </row>
    <row r="266" spans="1:6" x14ac:dyDescent="0.3">
      <c r="A266" t="s">
        <v>842</v>
      </c>
      <c r="B266" t="s">
        <v>842</v>
      </c>
      <c r="C266" t="s">
        <v>842</v>
      </c>
      <c r="D266" t="s">
        <v>842</v>
      </c>
      <c r="E266" t="s">
        <v>842</v>
      </c>
      <c r="F266" t="s">
        <v>842</v>
      </c>
    </row>
    <row r="267" spans="1:6" x14ac:dyDescent="0.3">
      <c r="A267" t="s">
        <v>842</v>
      </c>
      <c r="B267" t="s">
        <v>842</v>
      </c>
      <c r="C267" t="s">
        <v>842</v>
      </c>
      <c r="D267" t="s">
        <v>842</v>
      </c>
      <c r="E267" t="s">
        <v>842</v>
      </c>
      <c r="F267" t="s">
        <v>842</v>
      </c>
    </row>
    <row r="268" spans="1:6" x14ac:dyDescent="0.3">
      <c r="A268" t="s">
        <v>842</v>
      </c>
      <c r="B268" t="s">
        <v>842</v>
      </c>
      <c r="C268" t="s">
        <v>842</v>
      </c>
      <c r="D268" t="s">
        <v>842</v>
      </c>
      <c r="E268" t="s">
        <v>842</v>
      </c>
      <c r="F268" t="s">
        <v>842</v>
      </c>
    </row>
    <row r="269" spans="1:6" x14ac:dyDescent="0.3">
      <c r="A269" t="s">
        <v>842</v>
      </c>
      <c r="B269" t="s">
        <v>842</v>
      </c>
      <c r="C269" t="s">
        <v>842</v>
      </c>
      <c r="D269" t="s">
        <v>842</v>
      </c>
      <c r="E269" t="s">
        <v>842</v>
      </c>
      <c r="F269" t="s">
        <v>842</v>
      </c>
    </row>
    <row r="270" spans="1:6" x14ac:dyDescent="0.3">
      <c r="A270" t="s">
        <v>842</v>
      </c>
      <c r="B270" t="s">
        <v>842</v>
      </c>
      <c r="C270" t="s">
        <v>842</v>
      </c>
      <c r="D270" t="s">
        <v>842</v>
      </c>
      <c r="E270" t="s">
        <v>842</v>
      </c>
      <c r="F270" t="s">
        <v>842</v>
      </c>
    </row>
    <row r="271" spans="1:6" x14ac:dyDescent="0.3">
      <c r="A271" t="s">
        <v>842</v>
      </c>
      <c r="B271" t="s">
        <v>842</v>
      </c>
      <c r="C271" t="s">
        <v>842</v>
      </c>
      <c r="D271" t="s">
        <v>842</v>
      </c>
      <c r="E271" t="s">
        <v>842</v>
      </c>
      <c r="F271" t="s">
        <v>842</v>
      </c>
    </row>
    <row r="272" spans="1:6" x14ac:dyDescent="0.3">
      <c r="A272" t="s">
        <v>842</v>
      </c>
      <c r="B272" t="s">
        <v>842</v>
      </c>
      <c r="C272" t="s">
        <v>842</v>
      </c>
      <c r="D272" t="s">
        <v>842</v>
      </c>
      <c r="E272" t="s">
        <v>842</v>
      </c>
      <c r="F272" t="s">
        <v>842</v>
      </c>
    </row>
    <row r="273" spans="1:6" x14ac:dyDescent="0.3">
      <c r="A273" t="s">
        <v>842</v>
      </c>
      <c r="B273" t="s">
        <v>842</v>
      </c>
      <c r="C273" t="s">
        <v>842</v>
      </c>
      <c r="D273" t="s">
        <v>842</v>
      </c>
      <c r="E273" t="s">
        <v>842</v>
      </c>
      <c r="F273" t="s">
        <v>842</v>
      </c>
    </row>
    <row r="274" spans="1:6" x14ac:dyDescent="0.3">
      <c r="A274" t="s">
        <v>842</v>
      </c>
      <c r="B274" t="s">
        <v>842</v>
      </c>
      <c r="C274" t="s">
        <v>842</v>
      </c>
      <c r="D274" t="s">
        <v>842</v>
      </c>
      <c r="E274" t="s">
        <v>842</v>
      </c>
      <c r="F274" t="s">
        <v>842</v>
      </c>
    </row>
    <row r="275" spans="1:6" x14ac:dyDescent="0.3">
      <c r="A275" t="s">
        <v>842</v>
      </c>
      <c r="B275" t="s">
        <v>842</v>
      </c>
      <c r="C275" t="s">
        <v>842</v>
      </c>
      <c r="D275" t="s">
        <v>842</v>
      </c>
      <c r="E275" t="s">
        <v>842</v>
      </c>
      <c r="F275" t="s">
        <v>842</v>
      </c>
    </row>
    <row r="276" spans="1:6" x14ac:dyDescent="0.3">
      <c r="A276" t="s">
        <v>842</v>
      </c>
      <c r="B276" t="s">
        <v>842</v>
      </c>
      <c r="C276" t="s">
        <v>842</v>
      </c>
      <c r="D276" t="s">
        <v>842</v>
      </c>
      <c r="E276" t="s">
        <v>842</v>
      </c>
      <c r="F276" t="s">
        <v>842</v>
      </c>
    </row>
    <row r="277" spans="1:6" x14ac:dyDescent="0.3">
      <c r="A277" t="s">
        <v>842</v>
      </c>
      <c r="B277" t="s">
        <v>842</v>
      </c>
      <c r="C277" t="s">
        <v>842</v>
      </c>
      <c r="D277" t="s">
        <v>842</v>
      </c>
      <c r="E277" t="s">
        <v>842</v>
      </c>
      <c r="F277" t="s">
        <v>842</v>
      </c>
    </row>
    <row r="278" spans="1:6" x14ac:dyDescent="0.3">
      <c r="A278" t="s">
        <v>842</v>
      </c>
      <c r="B278" t="s">
        <v>842</v>
      </c>
      <c r="C278" t="s">
        <v>842</v>
      </c>
      <c r="D278" t="s">
        <v>842</v>
      </c>
      <c r="E278" t="s">
        <v>842</v>
      </c>
      <c r="F278" t="s">
        <v>842</v>
      </c>
    </row>
    <row r="279" spans="1:6" x14ac:dyDescent="0.3">
      <c r="A279" t="s">
        <v>842</v>
      </c>
      <c r="B279" t="s">
        <v>842</v>
      </c>
      <c r="C279" t="s">
        <v>842</v>
      </c>
      <c r="D279" t="s">
        <v>842</v>
      </c>
      <c r="E279" t="s">
        <v>842</v>
      </c>
      <c r="F279" t="s">
        <v>842</v>
      </c>
    </row>
    <row r="280" spans="1:6" x14ac:dyDescent="0.3">
      <c r="A280" t="s">
        <v>842</v>
      </c>
      <c r="B280" t="s">
        <v>842</v>
      </c>
      <c r="C280" t="s">
        <v>842</v>
      </c>
      <c r="D280" t="s">
        <v>842</v>
      </c>
      <c r="E280" t="s">
        <v>842</v>
      </c>
      <c r="F280" t="s">
        <v>842</v>
      </c>
    </row>
    <row r="281" spans="1:6" x14ac:dyDescent="0.3">
      <c r="A281" t="s">
        <v>842</v>
      </c>
      <c r="B281" t="s">
        <v>842</v>
      </c>
      <c r="C281" t="s">
        <v>842</v>
      </c>
      <c r="D281" t="s">
        <v>842</v>
      </c>
      <c r="E281" t="s">
        <v>842</v>
      </c>
      <c r="F281" t="s">
        <v>842</v>
      </c>
    </row>
    <row r="282" spans="1:6" x14ac:dyDescent="0.3">
      <c r="A282" t="s">
        <v>842</v>
      </c>
      <c r="B282" t="s">
        <v>842</v>
      </c>
      <c r="C282" t="s">
        <v>842</v>
      </c>
      <c r="D282" t="s">
        <v>842</v>
      </c>
      <c r="E282" t="s">
        <v>842</v>
      </c>
      <c r="F282" t="s">
        <v>842</v>
      </c>
    </row>
    <row r="283" spans="1:6" x14ac:dyDescent="0.3">
      <c r="A283" t="s">
        <v>842</v>
      </c>
      <c r="B283" t="s">
        <v>842</v>
      </c>
      <c r="C283" t="s">
        <v>842</v>
      </c>
      <c r="D283" t="s">
        <v>842</v>
      </c>
      <c r="E283" t="s">
        <v>842</v>
      </c>
      <c r="F283" t="s">
        <v>842</v>
      </c>
    </row>
    <row r="284" spans="1:6" x14ac:dyDescent="0.3">
      <c r="A284" t="s">
        <v>842</v>
      </c>
      <c r="B284" t="s">
        <v>842</v>
      </c>
      <c r="C284" t="s">
        <v>842</v>
      </c>
      <c r="D284" t="s">
        <v>842</v>
      </c>
      <c r="E284" t="s">
        <v>842</v>
      </c>
      <c r="F284" t="s">
        <v>842</v>
      </c>
    </row>
    <row r="285" spans="1:6" x14ac:dyDescent="0.3">
      <c r="A285" t="s">
        <v>842</v>
      </c>
      <c r="B285" t="s">
        <v>842</v>
      </c>
      <c r="C285" t="s">
        <v>842</v>
      </c>
      <c r="D285" t="s">
        <v>842</v>
      </c>
      <c r="E285" t="s">
        <v>842</v>
      </c>
      <c r="F285" t="s">
        <v>842</v>
      </c>
    </row>
    <row r="286" spans="1:6" x14ac:dyDescent="0.3">
      <c r="A286" t="s">
        <v>842</v>
      </c>
      <c r="B286" t="s">
        <v>842</v>
      </c>
      <c r="C286" t="s">
        <v>842</v>
      </c>
      <c r="D286" t="s">
        <v>842</v>
      </c>
      <c r="E286" t="s">
        <v>842</v>
      </c>
      <c r="F286" t="s">
        <v>842</v>
      </c>
    </row>
    <row r="287" spans="1:6" x14ac:dyDescent="0.3">
      <c r="A287" t="s">
        <v>842</v>
      </c>
      <c r="B287" t="s">
        <v>842</v>
      </c>
      <c r="C287" t="s">
        <v>842</v>
      </c>
      <c r="D287" t="s">
        <v>842</v>
      </c>
      <c r="E287" t="s">
        <v>842</v>
      </c>
      <c r="F287" t="s">
        <v>842</v>
      </c>
    </row>
    <row r="288" spans="1:6" x14ac:dyDescent="0.3">
      <c r="A288" t="s">
        <v>842</v>
      </c>
      <c r="B288" t="s">
        <v>842</v>
      </c>
      <c r="C288" t="s">
        <v>842</v>
      </c>
      <c r="D288" t="s">
        <v>842</v>
      </c>
      <c r="E288" t="s">
        <v>842</v>
      </c>
      <c r="F288" t="s">
        <v>842</v>
      </c>
    </row>
    <row r="289" spans="1:6" x14ac:dyDescent="0.3">
      <c r="A289" t="s">
        <v>842</v>
      </c>
      <c r="B289" t="s">
        <v>842</v>
      </c>
      <c r="C289" t="s">
        <v>842</v>
      </c>
      <c r="D289" t="s">
        <v>842</v>
      </c>
      <c r="E289" t="s">
        <v>842</v>
      </c>
      <c r="F289" t="s">
        <v>842</v>
      </c>
    </row>
    <row r="290" spans="1:6" x14ac:dyDescent="0.3">
      <c r="A290" t="s">
        <v>842</v>
      </c>
      <c r="B290" t="s">
        <v>842</v>
      </c>
      <c r="C290" t="s">
        <v>842</v>
      </c>
      <c r="D290" t="s">
        <v>842</v>
      </c>
      <c r="E290" t="s">
        <v>842</v>
      </c>
      <c r="F290" t="s">
        <v>842</v>
      </c>
    </row>
    <row r="291" spans="1:6" x14ac:dyDescent="0.3">
      <c r="A291" t="s">
        <v>842</v>
      </c>
      <c r="B291" t="s">
        <v>842</v>
      </c>
      <c r="C291" t="s">
        <v>842</v>
      </c>
      <c r="D291" t="s">
        <v>842</v>
      </c>
      <c r="E291" t="s">
        <v>842</v>
      </c>
      <c r="F291" t="s">
        <v>842</v>
      </c>
    </row>
    <row r="292" spans="1:6" x14ac:dyDescent="0.3">
      <c r="A292" t="s">
        <v>842</v>
      </c>
      <c r="B292" t="s">
        <v>842</v>
      </c>
      <c r="C292" t="s">
        <v>842</v>
      </c>
      <c r="D292" t="s">
        <v>842</v>
      </c>
      <c r="E292" t="s">
        <v>842</v>
      </c>
      <c r="F292" t="s">
        <v>842</v>
      </c>
    </row>
    <row r="293" spans="1:6" x14ac:dyDescent="0.3">
      <c r="A293" t="s">
        <v>842</v>
      </c>
      <c r="B293" t="s">
        <v>842</v>
      </c>
      <c r="C293" t="s">
        <v>842</v>
      </c>
      <c r="D293" t="s">
        <v>842</v>
      </c>
      <c r="E293" t="s">
        <v>842</v>
      </c>
      <c r="F293" t="s">
        <v>842</v>
      </c>
    </row>
    <row r="294" spans="1:6" x14ac:dyDescent="0.3">
      <c r="A294" t="s">
        <v>842</v>
      </c>
      <c r="B294" t="s">
        <v>842</v>
      </c>
      <c r="C294" t="s">
        <v>842</v>
      </c>
      <c r="D294" t="s">
        <v>842</v>
      </c>
      <c r="E294" t="s">
        <v>842</v>
      </c>
      <c r="F294" t="s">
        <v>842</v>
      </c>
    </row>
    <row r="295" spans="1:6" x14ac:dyDescent="0.3">
      <c r="A295" t="s">
        <v>842</v>
      </c>
      <c r="B295" t="s">
        <v>842</v>
      </c>
      <c r="C295" t="s">
        <v>842</v>
      </c>
      <c r="D295" t="s">
        <v>842</v>
      </c>
      <c r="E295" t="s">
        <v>842</v>
      </c>
      <c r="F295" t="s">
        <v>842</v>
      </c>
    </row>
    <row r="296" spans="1:6" x14ac:dyDescent="0.3">
      <c r="A296" t="s">
        <v>842</v>
      </c>
      <c r="B296" t="s">
        <v>842</v>
      </c>
      <c r="C296" t="s">
        <v>842</v>
      </c>
      <c r="D296" t="s">
        <v>842</v>
      </c>
      <c r="E296" t="s">
        <v>842</v>
      </c>
      <c r="F296" t="s">
        <v>842</v>
      </c>
    </row>
    <row r="297" spans="1:6" x14ac:dyDescent="0.3">
      <c r="A297" t="s">
        <v>842</v>
      </c>
      <c r="B297" t="s">
        <v>842</v>
      </c>
      <c r="C297" t="s">
        <v>842</v>
      </c>
      <c r="D297" t="s">
        <v>842</v>
      </c>
      <c r="E297" t="s">
        <v>842</v>
      </c>
      <c r="F297" t="s">
        <v>842</v>
      </c>
    </row>
    <row r="298" spans="1:6" x14ac:dyDescent="0.3">
      <c r="A298" t="s">
        <v>842</v>
      </c>
      <c r="B298" t="s">
        <v>842</v>
      </c>
      <c r="C298" t="s">
        <v>842</v>
      </c>
      <c r="D298" t="s">
        <v>842</v>
      </c>
      <c r="E298" t="s">
        <v>842</v>
      </c>
      <c r="F298" t="s">
        <v>842</v>
      </c>
    </row>
    <row r="299" spans="1:6" x14ac:dyDescent="0.3">
      <c r="A299" t="s">
        <v>842</v>
      </c>
      <c r="B299" t="s">
        <v>842</v>
      </c>
      <c r="C299" t="s">
        <v>842</v>
      </c>
      <c r="D299" t="s">
        <v>842</v>
      </c>
      <c r="E299" t="s">
        <v>842</v>
      </c>
      <c r="F299" t="s">
        <v>842</v>
      </c>
    </row>
    <row r="300" spans="1:6" x14ac:dyDescent="0.3">
      <c r="A300" t="s">
        <v>842</v>
      </c>
      <c r="B300" t="s">
        <v>842</v>
      </c>
      <c r="C300" t="s">
        <v>842</v>
      </c>
      <c r="D300" t="s">
        <v>842</v>
      </c>
      <c r="E300" t="s">
        <v>842</v>
      </c>
      <c r="F300" t="s">
        <v>842</v>
      </c>
    </row>
    <row r="301" spans="1:6" x14ac:dyDescent="0.3">
      <c r="A301" t="s">
        <v>842</v>
      </c>
      <c r="B301" t="s">
        <v>842</v>
      </c>
      <c r="C301" t="s">
        <v>842</v>
      </c>
      <c r="D301" t="s">
        <v>842</v>
      </c>
      <c r="E301" t="s">
        <v>842</v>
      </c>
      <c r="F301" t="s">
        <v>842</v>
      </c>
    </row>
    <row r="302" spans="1:6" x14ac:dyDescent="0.3">
      <c r="A302" t="s">
        <v>842</v>
      </c>
      <c r="B302" t="s">
        <v>842</v>
      </c>
      <c r="C302" t="s">
        <v>842</v>
      </c>
      <c r="D302" t="s">
        <v>842</v>
      </c>
      <c r="E302" t="s">
        <v>842</v>
      </c>
      <c r="F302" t="s">
        <v>842</v>
      </c>
    </row>
    <row r="303" spans="1:6" x14ac:dyDescent="0.3">
      <c r="A303" t="s">
        <v>842</v>
      </c>
      <c r="B303" t="s">
        <v>842</v>
      </c>
      <c r="C303" t="s">
        <v>842</v>
      </c>
      <c r="D303" t="s">
        <v>842</v>
      </c>
      <c r="E303" t="s">
        <v>842</v>
      </c>
      <c r="F303" t="s">
        <v>842</v>
      </c>
    </row>
    <row r="304" spans="1:6" x14ac:dyDescent="0.3">
      <c r="A304" t="s">
        <v>842</v>
      </c>
      <c r="B304" t="s">
        <v>842</v>
      </c>
      <c r="C304" t="s">
        <v>842</v>
      </c>
      <c r="D304" t="s">
        <v>842</v>
      </c>
      <c r="E304" t="s">
        <v>842</v>
      </c>
      <c r="F304" t="s">
        <v>842</v>
      </c>
    </row>
    <row r="305" spans="1:6" x14ac:dyDescent="0.3">
      <c r="A305" t="s">
        <v>842</v>
      </c>
      <c r="B305" t="s">
        <v>842</v>
      </c>
      <c r="C305" t="s">
        <v>842</v>
      </c>
      <c r="D305" t="s">
        <v>842</v>
      </c>
      <c r="E305" t="s">
        <v>842</v>
      </c>
      <c r="F305" t="s">
        <v>842</v>
      </c>
    </row>
    <row r="306" spans="1:6" x14ac:dyDescent="0.3">
      <c r="A306" t="s">
        <v>842</v>
      </c>
      <c r="B306" t="s">
        <v>842</v>
      </c>
      <c r="C306" t="s">
        <v>842</v>
      </c>
      <c r="D306" t="s">
        <v>842</v>
      </c>
      <c r="E306" t="s">
        <v>842</v>
      </c>
      <c r="F306" t="s">
        <v>842</v>
      </c>
    </row>
    <row r="307" spans="1:6" x14ac:dyDescent="0.3">
      <c r="A307" t="s">
        <v>842</v>
      </c>
      <c r="B307" t="s">
        <v>842</v>
      </c>
      <c r="C307" t="s">
        <v>842</v>
      </c>
      <c r="D307" t="s">
        <v>842</v>
      </c>
      <c r="E307" t="s">
        <v>842</v>
      </c>
      <c r="F307" t="s">
        <v>842</v>
      </c>
    </row>
    <row r="308" spans="1:6" x14ac:dyDescent="0.3">
      <c r="A308" t="s">
        <v>842</v>
      </c>
      <c r="B308" t="s">
        <v>842</v>
      </c>
      <c r="C308" t="s">
        <v>842</v>
      </c>
      <c r="D308" t="s">
        <v>842</v>
      </c>
      <c r="E308" t="s">
        <v>842</v>
      </c>
      <c r="F308" t="s">
        <v>842</v>
      </c>
    </row>
    <row r="309" spans="1:6" x14ac:dyDescent="0.3">
      <c r="A309" t="s">
        <v>842</v>
      </c>
      <c r="B309" t="s">
        <v>842</v>
      </c>
      <c r="C309" t="s">
        <v>842</v>
      </c>
      <c r="D309" t="s">
        <v>842</v>
      </c>
      <c r="E309" t="s">
        <v>842</v>
      </c>
      <c r="F309" t="s">
        <v>842</v>
      </c>
    </row>
    <row r="310" spans="1:6" x14ac:dyDescent="0.3">
      <c r="A310" t="s">
        <v>842</v>
      </c>
      <c r="B310" t="s">
        <v>842</v>
      </c>
      <c r="C310" t="s">
        <v>842</v>
      </c>
      <c r="D310" t="s">
        <v>842</v>
      </c>
      <c r="E310" t="s">
        <v>842</v>
      </c>
      <c r="F310" t="s">
        <v>842</v>
      </c>
    </row>
    <row r="311" spans="1:6" x14ac:dyDescent="0.3">
      <c r="A311" t="s">
        <v>842</v>
      </c>
      <c r="B311" t="s">
        <v>842</v>
      </c>
      <c r="C311" t="s">
        <v>842</v>
      </c>
      <c r="D311" t="s">
        <v>842</v>
      </c>
      <c r="E311" t="s">
        <v>842</v>
      </c>
      <c r="F311" t="s">
        <v>842</v>
      </c>
    </row>
    <row r="312" spans="1:6" x14ac:dyDescent="0.3">
      <c r="A312" t="s">
        <v>842</v>
      </c>
      <c r="B312" t="s">
        <v>842</v>
      </c>
      <c r="C312" t="s">
        <v>842</v>
      </c>
      <c r="D312" t="s">
        <v>842</v>
      </c>
      <c r="E312" t="s">
        <v>842</v>
      </c>
      <c r="F312" t="s">
        <v>842</v>
      </c>
    </row>
    <row r="313" spans="1:6" x14ac:dyDescent="0.3">
      <c r="A313" t="s">
        <v>842</v>
      </c>
      <c r="B313" t="s">
        <v>842</v>
      </c>
      <c r="C313" t="s">
        <v>842</v>
      </c>
      <c r="D313" t="s">
        <v>842</v>
      </c>
      <c r="E313" t="s">
        <v>842</v>
      </c>
      <c r="F313" t="s">
        <v>842</v>
      </c>
    </row>
    <row r="314" spans="1:6" x14ac:dyDescent="0.3">
      <c r="A314" t="s">
        <v>842</v>
      </c>
      <c r="B314" t="s">
        <v>842</v>
      </c>
      <c r="C314" t="s">
        <v>842</v>
      </c>
      <c r="D314" t="s">
        <v>842</v>
      </c>
      <c r="E314" t="s">
        <v>842</v>
      </c>
      <c r="F314" t="s">
        <v>842</v>
      </c>
    </row>
    <row r="315" spans="1:6" x14ac:dyDescent="0.3">
      <c r="A315" t="s">
        <v>842</v>
      </c>
      <c r="B315" t="s">
        <v>842</v>
      </c>
      <c r="C315" t="s">
        <v>842</v>
      </c>
      <c r="D315" t="s">
        <v>842</v>
      </c>
      <c r="E315" t="s">
        <v>842</v>
      </c>
      <c r="F315" t="s">
        <v>842</v>
      </c>
    </row>
    <row r="316" spans="1:6" x14ac:dyDescent="0.3">
      <c r="A316" t="s">
        <v>842</v>
      </c>
      <c r="B316" t="s">
        <v>842</v>
      </c>
      <c r="C316" t="s">
        <v>842</v>
      </c>
      <c r="D316" t="s">
        <v>842</v>
      </c>
      <c r="E316" t="s">
        <v>842</v>
      </c>
      <c r="F316" t="s">
        <v>842</v>
      </c>
    </row>
    <row r="317" spans="1:6" x14ac:dyDescent="0.3">
      <c r="A317" t="s">
        <v>842</v>
      </c>
      <c r="B317" t="s">
        <v>842</v>
      </c>
      <c r="C317" t="s">
        <v>842</v>
      </c>
      <c r="D317" t="s">
        <v>842</v>
      </c>
      <c r="E317" t="s">
        <v>842</v>
      </c>
      <c r="F317" t="s">
        <v>842</v>
      </c>
    </row>
    <row r="318" spans="1:6" x14ac:dyDescent="0.3">
      <c r="A318" t="s">
        <v>842</v>
      </c>
      <c r="B318" t="s">
        <v>842</v>
      </c>
      <c r="C318" t="s">
        <v>842</v>
      </c>
      <c r="D318" t="s">
        <v>842</v>
      </c>
      <c r="E318" t="s">
        <v>842</v>
      </c>
      <c r="F318" t="s">
        <v>842</v>
      </c>
    </row>
    <row r="319" spans="1:6" x14ac:dyDescent="0.3">
      <c r="A319" t="s">
        <v>842</v>
      </c>
      <c r="B319" t="s">
        <v>842</v>
      </c>
      <c r="C319" t="s">
        <v>842</v>
      </c>
      <c r="D319" t="s">
        <v>842</v>
      </c>
      <c r="E319" t="s">
        <v>842</v>
      </c>
      <c r="F319" t="s">
        <v>842</v>
      </c>
    </row>
    <row r="320" spans="1:6" x14ac:dyDescent="0.3">
      <c r="A320" t="s">
        <v>842</v>
      </c>
      <c r="B320" t="s">
        <v>842</v>
      </c>
      <c r="C320" t="s">
        <v>842</v>
      </c>
      <c r="D320" t="s">
        <v>842</v>
      </c>
      <c r="E320" t="s">
        <v>842</v>
      </c>
      <c r="F320" t="s">
        <v>842</v>
      </c>
    </row>
    <row r="321" spans="1:6" x14ac:dyDescent="0.3">
      <c r="A321" t="s">
        <v>842</v>
      </c>
      <c r="B321" t="s">
        <v>842</v>
      </c>
      <c r="C321" t="s">
        <v>842</v>
      </c>
      <c r="D321" t="s">
        <v>842</v>
      </c>
      <c r="E321" t="s">
        <v>842</v>
      </c>
      <c r="F321" t="s">
        <v>842</v>
      </c>
    </row>
    <row r="322" spans="1:6" x14ac:dyDescent="0.3">
      <c r="A322" t="s">
        <v>842</v>
      </c>
      <c r="B322" t="s">
        <v>842</v>
      </c>
      <c r="C322" t="s">
        <v>842</v>
      </c>
      <c r="D322" t="s">
        <v>842</v>
      </c>
      <c r="E322" t="s">
        <v>842</v>
      </c>
      <c r="F322" t="s">
        <v>842</v>
      </c>
    </row>
    <row r="323" spans="1:6" x14ac:dyDescent="0.3">
      <c r="A323" t="s">
        <v>842</v>
      </c>
      <c r="B323" t="s">
        <v>842</v>
      </c>
      <c r="C323" t="s">
        <v>842</v>
      </c>
      <c r="D323" t="s">
        <v>842</v>
      </c>
      <c r="E323" t="s">
        <v>842</v>
      </c>
      <c r="F323" t="s">
        <v>842</v>
      </c>
    </row>
    <row r="324" spans="1:6" x14ac:dyDescent="0.3">
      <c r="A324" t="s">
        <v>842</v>
      </c>
      <c r="B324" t="s">
        <v>842</v>
      </c>
      <c r="C324" t="s">
        <v>842</v>
      </c>
      <c r="D324" t="s">
        <v>842</v>
      </c>
      <c r="E324" t="s">
        <v>842</v>
      </c>
      <c r="F324" t="s">
        <v>842</v>
      </c>
    </row>
    <row r="325" spans="1:6" x14ac:dyDescent="0.3">
      <c r="A325" t="s">
        <v>842</v>
      </c>
      <c r="B325" t="s">
        <v>842</v>
      </c>
      <c r="C325" t="s">
        <v>842</v>
      </c>
      <c r="D325" t="s">
        <v>842</v>
      </c>
      <c r="E325" t="s">
        <v>842</v>
      </c>
      <c r="F325" t="s">
        <v>842</v>
      </c>
    </row>
    <row r="326" spans="1:6" x14ac:dyDescent="0.3">
      <c r="A326" t="s">
        <v>842</v>
      </c>
      <c r="B326" t="s">
        <v>842</v>
      </c>
      <c r="C326" t="s">
        <v>842</v>
      </c>
      <c r="D326" t="s">
        <v>842</v>
      </c>
      <c r="E326" t="s">
        <v>842</v>
      </c>
      <c r="F326" t="s">
        <v>842</v>
      </c>
    </row>
    <row r="327" spans="1:6" x14ac:dyDescent="0.3">
      <c r="A327" t="s">
        <v>842</v>
      </c>
      <c r="B327" t="s">
        <v>842</v>
      </c>
      <c r="C327" t="s">
        <v>842</v>
      </c>
      <c r="D327" t="s">
        <v>842</v>
      </c>
      <c r="E327" t="s">
        <v>842</v>
      </c>
      <c r="F327" t="s">
        <v>842</v>
      </c>
    </row>
    <row r="328" spans="1:6" x14ac:dyDescent="0.3">
      <c r="A328" t="s">
        <v>842</v>
      </c>
      <c r="B328" t="s">
        <v>842</v>
      </c>
      <c r="C328" t="s">
        <v>842</v>
      </c>
      <c r="D328" t="s">
        <v>842</v>
      </c>
      <c r="E328" t="s">
        <v>842</v>
      </c>
      <c r="F328" t="s">
        <v>842</v>
      </c>
    </row>
    <row r="329" spans="1:6" x14ac:dyDescent="0.3">
      <c r="A329" t="s">
        <v>842</v>
      </c>
      <c r="B329" t="s">
        <v>842</v>
      </c>
      <c r="C329" t="s">
        <v>842</v>
      </c>
      <c r="D329" t="s">
        <v>842</v>
      </c>
      <c r="E329" t="s">
        <v>842</v>
      </c>
      <c r="F329" t="s">
        <v>842</v>
      </c>
    </row>
    <row r="330" spans="1:6" x14ac:dyDescent="0.3">
      <c r="A330" t="s">
        <v>842</v>
      </c>
      <c r="B330" t="s">
        <v>842</v>
      </c>
      <c r="C330" t="s">
        <v>842</v>
      </c>
      <c r="D330" t="s">
        <v>842</v>
      </c>
      <c r="E330" t="s">
        <v>842</v>
      </c>
      <c r="F330" t="s">
        <v>842</v>
      </c>
    </row>
    <row r="331" spans="1:6" x14ac:dyDescent="0.3">
      <c r="A331" t="s">
        <v>842</v>
      </c>
      <c r="B331" t="s">
        <v>842</v>
      </c>
      <c r="C331" t="s">
        <v>842</v>
      </c>
      <c r="D331" t="s">
        <v>842</v>
      </c>
      <c r="E331" t="s">
        <v>842</v>
      </c>
      <c r="F331" t="s">
        <v>842</v>
      </c>
    </row>
    <row r="332" spans="1:6" x14ac:dyDescent="0.3">
      <c r="A332" t="s">
        <v>842</v>
      </c>
      <c r="B332" t="s">
        <v>842</v>
      </c>
      <c r="C332" t="s">
        <v>842</v>
      </c>
      <c r="D332" t="s">
        <v>842</v>
      </c>
      <c r="E332" t="s">
        <v>842</v>
      </c>
      <c r="F332" t="s">
        <v>842</v>
      </c>
    </row>
    <row r="333" spans="1:6" x14ac:dyDescent="0.3">
      <c r="A333" t="s">
        <v>842</v>
      </c>
      <c r="B333" t="s">
        <v>842</v>
      </c>
      <c r="C333" t="s">
        <v>842</v>
      </c>
      <c r="D333" t="s">
        <v>842</v>
      </c>
      <c r="E333" t="s">
        <v>842</v>
      </c>
      <c r="F333" t="s">
        <v>842</v>
      </c>
    </row>
    <row r="334" spans="1:6" x14ac:dyDescent="0.3">
      <c r="A334" t="s">
        <v>842</v>
      </c>
      <c r="B334" t="s">
        <v>842</v>
      </c>
      <c r="C334" t="s">
        <v>842</v>
      </c>
      <c r="D334" t="s">
        <v>842</v>
      </c>
      <c r="E334" t="s">
        <v>842</v>
      </c>
      <c r="F334" t="s">
        <v>842</v>
      </c>
    </row>
    <row r="335" spans="1:6" x14ac:dyDescent="0.3">
      <c r="A335" t="s">
        <v>842</v>
      </c>
      <c r="B335" t="s">
        <v>842</v>
      </c>
      <c r="C335" t="s">
        <v>842</v>
      </c>
      <c r="D335" t="s">
        <v>842</v>
      </c>
      <c r="E335" t="s">
        <v>842</v>
      </c>
      <c r="F335" t="s">
        <v>842</v>
      </c>
    </row>
    <row r="336" spans="1:6" x14ac:dyDescent="0.3">
      <c r="A336" t="s">
        <v>842</v>
      </c>
      <c r="B336" t="s">
        <v>842</v>
      </c>
      <c r="C336" t="s">
        <v>842</v>
      </c>
      <c r="D336" t="s">
        <v>842</v>
      </c>
      <c r="E336" t="s">
        <v>842</v>
      </c>
      <c r="F336" t="s">
        <v>842</v>
      </c>
    </row>
    <row r="337" spans="1:6" x14ac:dyDescent="0.3">
      <c r="A337" t="s">
        <v>842</v>
      </c>
      <c r="B337" t="s">
        <v>842</v>
      </c>
      <c r="C337" t="s">
        <v>842</v>
      </c>
      <c r="D337" t="s">
        <v>842</v>
      </c>
      <c r="E337" t="s">
        <v>842</v>
      </c>
      <c r="F337" t="s">
        <v>842</v>
      </c>
    </row>
    <row r="338" spans="1:6" x14ac:dyDescent="0.3">
      <c r="A338" t="s">
        <v>842</v>
      </c>
      <c r="B338" t="s">
        <v>842</v>
      </c>
      <c r="C338" t="s">
        <v>842</v>
      </c>
      <c r="D338" t="s">
        <v>842</v>
      </c>
      <c r="E338" t="s">
        <v>842</v>
      </c>
      <c r="F338" t="s">
        <v>842</v>
      </c>
    </row>
    <row r="339" spans="1:6" x14ac:dyDescent="0.3">
      <c r="A339" t="s">
        <v>842</v>
      </c>
      <c r="B339" t="s">
        <v>842</v>
      </c>
      <c r="C339" t="s">
        <v>842</v>
      </c>
      <c r="D339" t="s">
        <v>842</v>
      </c>
      <c r="E339" t="s">
        <v>842</v>
      </c>
      <c r="F339" t="s">
        <v>842</v>
      </c>
    </row>
    <row r="340" spans="1:6" x14ac:dyDescent="0.3">
      <c r="A340" t="s">
        <v>842</v>
      </c>
      <c r="B340" t="s">
        <v>842</v>
      </c>
      <c r="C340" t="s">
        <v>842</v>
      </c>
      <c r="D340" t="s">
        <v>842</v>
      </c>
      <c r="E340" t="s">
        <v>842</v>
      </c>
      <c r="F340" t="s">
        <v>842</v>
      </c>
    </row>
    <row r="341" spans="1:6" x14ac:dyDescent="0.3">
      <c r="A341" t="s">
        <v>842</v>
      </c>
      <c r="B341" t="s">
        <v>842</v>
      </c>
      <c r="C341" t="s">
        <v>842</v>
      </c>
      <c r="D341" t="s">
        <v>842</v>
      </c>
      <c r="E341" t="s">
        <v>842</v>
      </c>
      <c r="F341" t="s">
        <v>842</v>
      </c>
    </row>
    <row r="342" spans="1:6" x14ac:dyDescent="0.3">
      <c r="A342" t="s">
        <v>842</v>
      </c>
      <c r="B342" t="s">
        <v>842</v>
      </c>
      <c r="C342" t="s">
        <v>842</v>
      </c>
      <c r="D342" t="s">
        <v>842</v>
      </c>
      <c r="E342" t="s">
        <v>842</v>
      </c>
      <c r="F342" t="s">
        <v>842</v>
      </c>
    </row>
    <row r="343" spans="1:6" x14ac:dyDescent="0.3">
      <c r="A343" t="s">
        <v>842</v>
      </c>
      <c r="B343" t="s">
        <v>842</v>
      </c>
      <c r="C343" t="s">
        <v>842</v>
      </c>
      <c r="D343" t="s">
        <v>842</v>
      </c>
      <c r="E343" t="s">
        <v>842</v>
      </c>
      <c r="F343" t="s">
        <v>842</v>
      </c>
    </row>
    <row r="344" spans="1:6" x14ac:dyDescent="0.3">
      <c r="A344" t="s">
        <v>842</v>
      </c>
      <c r="B344" t="s">
        <v>842</v>
      </c>
      <c r="C344" t="s">
        <v>842</v>
      </c>
      <c r="D344" t="s">
        <v>842</v>
      </c>
      <c r="E344" t="s">
        <v>842</v>
      </c>
      <c r="F344" t="s">
        <v>842</v>
      </c>
    </row>
    <row r="345" spans="1:6" x14ac:dyDescent="0.3">
      <c r="A345" t="s">
        <v>842</v>
      </c>
      <c r="B345" t="s">
        <v>842</v>
      </c>
      <c r="C345" t="s">
        <v>842</v>
      </c>
      <c r="D345" t="s">
        <v>842</v>
      </c>
      <c r="E345" t="s">
        <v>842</v>
      </c>
      <c r="F345" t="s">
        <v>842</v>
      </c>
    </row>
    <row r="346" spans="1:6" x14ac:dyDescent="0.3">
      <c r="A346" t="s">
        <v>842</v>
      </c>
      <c r="B346" t="s">
        <v>842</v>
      </c>
      <c r="C346" t="s">
        <v>842</v>
      </c>
      <c r="D346" t="s">
        <v>842</v>
      </c>
      <c r="E346" t="s">
        <v>842</v>
      </c>
      <c r="F346" t="s">
        <v>842</v>
      </c>
    </row>
    <row r="347" spans="1:6" x14ac:dyDescent="0.3">
      <c r="A347" t="s">
        <v>842</v>
      </c>
      <c r="B347" t="s">
        <v>842</v>
      </c>
      <c r="C347" t="s">
        <v>842</v>
      </c>
      <c r="D347" t="s">
        <v>842</v>
      </c>
      <c r="E347" t="s">
        <v>842</v>
      </c>
      <c r="F347" t="s">
        <v>842</v>
      </c>
    </row>
    <row r="348" spans="1:6" x14ac:dyDescent="0.3">
      <c r="A348" t="s">
        <v>842</v>
      </c>
      <c r="B348" t="s">
        <v>842</v>
      </c>
      <c r="C348" t="s">
        <v>842</v>
      </c>
      <c r="D348" t="s">
        <v>842</v>
      </c>
      <c r="E348" t="s">
        <v>842</v>
      </c>
      <c r="F348" t="s">
        <v>842</v>
      </c>
    </row>
    <row r="349" spans="1:6" x14ac:dyDescent="0.3">
      <c r="A349" t="s">
        <v>842</v>
      </c>
      <c r="B349" t="s">
        <v>842</v>
      </c>
      <c r="C349" t="s">
        <v>842</v>
      </c>
      <c r="D349" t="s">
        <v>842</v>
      </c>
      <c r="E349" t="s">
        <v>842</v>
      </c>
      <c r="F349" t="s">
        <v>842</v>
      </c>
    </row>
    <row r="350" spans="1:6" x14ac:dyDescent="0.3">
      <c r="A350" t="s">
        <v>842</v>
      </c>
      <c r="B350" t="s">
        <v>842</v>
      </c>
      <c r="C350" t="s">
        <v>842</v>
      </c>
      <c r="D350" t="s">
        <v>842</v>
      </c>
      <c r="E350" t="s">
        <v>842</v>
      </c>
      <c r="F350" t="s">
        <v>842</v>
      </c>
    </row>
    <row r="351" spans="1:6" x14ac:dyDescent="0.3">
      <c r="A351" t="s">
        <v>842</v>
      </c>
      <c r="B351" t="s">
        <v>842</v>
      </c>
      <c r="C351" t="s">
        <v>842</v>
      </c>
      <c r="D351" t="s">
        <v>842</v>
      </c>
      <c r="E351" t="s">
        <v>842</v>
      </c>
      <c r="F351" t="s">
        <v>842</v>
      </c>
    </row>
    <row r="352" spans="1:6" x14ac:dyDescent="0.3">
      <c r="A352" t="s">
        <v>842</v>
      </c>
      <c r="B352" t="s">
        <v>842</v>
      </c>
      <c r="C352" t="s">
        <v>842</v>
      </c>
      <c r="D352" t="s">
        <v>842</v>
      </c>
      <c r="E352" t="s">
        <v>842</v>
      </c>
      <c r="F352" t="s">
        <v>842</v>
      </c>
    </row>
    <row r="353" spans="1:6" x14ac:dyDescent="0.3">
      <c r="A353" t="s">
        <v>842</v>
      </c>
      <c r="B353" t="s">
        <v>842</v>
      </c>
      <c r="C353" t="s">
        <v>842</v>
      </c>
      <c r="D353" t="s">
        <v>842</v>
      </c>
      <c r="E353" t="s">
        <v>842</v>
      </c>
      <c r="F353" t="s">
        <v>842</v>
      </c>
    </row>
    <row r="354" spans="1:6" x14ac:dyDescent="0.3">
      <c r="A354" t="s">
        <v>842</v>
      </c>
      <c r="B354" t="s">
        <v>842</v>
      </c>
      <c r="C354" t="s">
        <v>842</v>
      </c>
      <c r="D354" t="s">
        <v>842</v>
      </c>
      <c r="E354" t="s">
        <v>842</v>
      </c>
      <c r="F354" t="s">
        <v>842</v>
      </c>
    </row>
    <row r="355" spans="1:6" x14ac:dyDescent="0.3">
      <c r="A355" t="s">
        <v>842</v>
      </c>
      <c r="B355" t="s">
        <v>842</v>
      </c>
      <c r="C355" t="s">
        <v>842</v>
      </c>
      <c r="D355" t="s">
        <v>842</v>
      </c>
      <c r="E355" t="s">
        <v>842</v>
      </c>
      <c r="F355" t="s">
        <v>842</v>
      </c>
    </row>
    <row r="356" spans="1:6" x14ac:dyDescent="0.3">
      <c r="A356" t="s">
        <v>842</v>
      </c>
      <c r="B356" t="s">
        <v>842</v>
      </c>
      <c r="C356" t="s">
        <v>842</v>
      </c>
      <c r="D356" t="s">
        <v>842</v>
      </c>
      <c r="E356" t="s">
        <v>842</v>
      </c>
      <c r="F356" t="s">
        <v>842</v>
      </c>
    </row>
    <row r="357" spans="1:6" x14ac:dyDescent="0.3">
      <c r="A357" t="s">
        <v>842</v>
      </c>
      <c r="B357" t="s">
        <v>842</v>
      </c>
      <c r="C357" t="s">
        <v>842</v>
      </c>
      <c r="D357" t="s">
        <v>842</v>
      </c>
      <c r="E357" t="s">
        <v>842</v>
      </c>
      <c r="F357" t="s">
        <v>842</v>
      </c>
    </row>
    <row r="358" spans="1:6" x14ac:dyDescent="0.3">
      <c r="A358" t="s">
        <v>842</v>
      </c>
      <c r="B358" t="s">
        <v>842</v>
      </c>
      <c r="C358" t="s">
        <v>842</v>
      </c>
      <c r="D358" t="s">
        <v>842</v>
      </c>
      <c r="E358" t="s">
        <v>842</v>
      </c>
      <c r="F358" t="s">
        <v>842</v>
      </c>
    </row>
    <row r="359" spans="1:6" x14ac:dyDescent="0.3">
      <c r="A359" t="s">
        <v>842</v>
      </c>
      <c r="B359" t="s">
        <v>842</v>
      </c>
      <c r="C359" t="s">
        <v>842</v>
      </c>
      <c r="D359" t="s">
        <v>842</v>
      </c>
      <c r="E359" t="s">
        <v>842</v>
      </c>
      <c r="F359" t="s">
        <v>842</v>
      </c>
    </row>
    <row r="360" spans="1:6" x14ac:dyDescent="0.3">
      <c r="A360" t="s">
        <v>842</v>
      </c>
      <c r="B360" t="s">
        <v>842</v>
      </c>
      <c r="C360" t="s">
        <v>842</v>
      </c>
      <c r="D360" t="s">
        <v>842</v>
      </c>
      <c r="E360" t="s">
        <v>842</v>
      </c>
      <c r="F360" t="s">
        <v>842</v>
      </c>
    </row>
    <row r="361" spans="1:6" x14ac:dyDescent="0.3">
      <c r="A361" t="s">
        <v>842</v>
      </c>
      <c r="B361" t="s">
        <v>842</v>
      </c>
      <c r="C361" t="s">
        <v>842</v>
      </c>
      <c r="D361" t="s">
        <v>842</v>
      </c>
      <c r="E361" t="s">
        <v>842</v>
      </c>
      <c r="F361" t="s">
        <v>842</v>
      </c>
    </row>
    <row r="362" spans="1:6" x14ac:dyDescent="0.3">
      <c r="A362" t="s">
        <v>842</v>
      </c>
      <c r="B362" t="s">
        <v>842</v>
      </c>
      <c r="C362" t="s">
        <v>842</v>
      </c>
      <c r="D362" t="s">
        <v>842</v>
      </c>
      <c r="E362" t="s">
        <v>842</v>
      </c>
      <c r="F362" t="s">
        <v>842</v>
      </c>
    </row>
    <row r="363" spans="1:6" x14ac:dyDescent="0.3">
      <c r="A363" t="s">
        <v>842</v>
      </c>
      <c r="B363" t="s">
        <v>842</v>
      </c>
      <c r="C363" t="s">
        <v>842</v>
      </c>
      <c r="D363" t="s">
        <v>842</v>
      </c>
      <c r="E363" t="s">
        <v>842</v>
      </c>
      <c r="F363" t="s">
        <v>842</v>
      </c>
    </row>
    <row r="364" spans="1:6" x14ac:dyDescent="0.3">
      <c r="A364" t="s">
        <v>842</v>
      </c>
      <c r="B364" t="s">
        <v>842</v>
      </c>
      <c r="C364" t="s">
        <v>842</v>
      </c>
      <c r="D364" t="s">
        <v>842</v>
      </c>
      <c r="E364" t="s">
        <v>842</v>
      </c>
      <c r="F364" t="s">
        <v>842</v>
      </c>
    </row>
    <row r="365" spans="1:6" x14ac:dyDescent="0.3">
      <c r="A365" t="s">
        <v>842</v>
      </c>
      <c r="B365" t="s">
        <v>842</v>
      </c>
      <c r="C365" t="s">
        <v>842</v>
      </c>
      <c r="D365" t="s">
        <v>842</v>
      </c>
      <c r="E365" t="s">
        <v>842</v>
      </c>
      <c r="F365" t="s">
        <v>842</v>
      </c>
    </row>
    <row r="366" spans="1:6" x14ac:dyDescent="0.3">
      <c r="A366" t="s">
        <v>842</v>
      </c>
      <c r="B366" t="s">
        <v>842</v>
      </c>
      <c r="C366" t="s">
        <v>842</v>
      </c>
      <c r="D366" t="s">
        <v>842</v>
      </c>
      <c r="E366" t="s">
        <v>842</v>
      </c>
      <c r="F366" t="s">
        <v>842</v>
      </c>
    </row>
    <row r="367" spans="1:6" x14ac:dyDescent="0.3">
      <c r="A367" t="s">
        <v>842</v>
      </c>
      <c r="B367" t="s">
        <v>842</v>
      </c>
      <c r="C367" t="s">
        <v>842</v>
      </c>
      <c r="D367" t="s">
        <v>842</v>
      </c>
      <c r="E367" t="s">
        <v>842</v>
      </c>
      <c r="F367" t="s">
        <v>842</v>
      </c>
    </row>
    <row r="368" spans="1:6" x14ac:dyDescent="0.3">
      <c r="A368" t="s">
        <v>842</v>
      </c>
      <c r="B368" t="s">
        <v>842</v>
      </c>
      <c r="C368" t="s">
        <v>842</v>
      </c>
      <c r="D368" t="s">
        <v>842</v>
      </c>
      <c r="E368" t="s">
        <v>842</v>
      </c>
      <c r="F368" t="s">
        <v>842</v>
      </c>
    </row>
    <row r="369" spans="1:6" x14ac:dyDescent="0.3">
      <c r="A369" t="s">
        <v>842</v>
      </c>
      <c r="B369" t="s">
        <v>842</v>
      </c>
      <c r="C369" t="s">
        <v>842</v>
      </c>
      <c r="D369" t="s">
        <v>842</v>
      </c>
      <c r="E369" t="s">
        <v>842</v>
      </c>
      <c r="F369" t="s">
        <v>842</v>
      </c>
    </row>
    <row r="370" spans="1:6" x14ac:dyDescent="0.3">
      <c r="A370" t="s">
        <v>842</v>
      </c>
      <c r="B370" t="s">
        <v>842</v>
      </c>
      <c r="C370" t="s">
        <v>842</v>
      </c>
      <c r="D370" t="s">
        <v>842</v>
      </c>
      <c r="E370" t="s">
        <v>842</v>
      </c>
      <c r="F370" t="s">
        <v>842</v>
      </c>
    </row>
    <row r="371" spans="1:6" x14ac:dyDescent="0.3">
      <c r="A371" t="s">
        <v>842</v>
      </c>
      <c r="B371" t="s">
        <v>842</v>
      </c>
      <c r="C371" t="s">
        <v>842</v>
      </c>
      <c r="D371" t="s">
        <v>842</v>
      </c>
      <c r="E371" t="s">
        <v>842</v>
      </c>
      <c r="F371" t="s">
        <v>842</v>
      </c>
    </row>
    <row r="372" spans="1:6" x14ac:dyDescent="0.3">
      <c r="A372" t="s">
        <v>842</v>
      </c>
      <c r="B372" t="s">
        <v>842</v>
      </c>
      <c r="C372" t="s">
        <v>842</v>
      </c>
      <c r="D372" t="s">
        <v>842</v>
      </c>
      <c r="E372" t="s">
        <v>842</v>
      </c>
      <c r="F372" t="s">
        <v>842</v>
      </c>
    </row>
    <row r="373" spans="1:6" x14ac:dyDescent="0.3">
      <c r="A373" t="s">
        <v>842</v>
      </c>
      <c r="B373" t="s">
        <v>842</v>
      </c>
      <c r="C373" t="s">
        <v>842</v>
      </c>
      <c r="D373" t="s">
        <v>842</v>
      </c>
      <c r="E373" t="s">
        <v>842</v>
      </c>
      <c r="F373" t="s">
        <v>842</v>
      </c>
    </row>
    <row r="374" spans="1:6" x14ac:dyDescent="0.3">
      <c r="A374" t="s">
        <v>842</v>
      </c>
      <c r="B374" t="s">
        <v>842</v>
      </c>
      <c r="C374" t="s">
        <v>842</v>
      </c>
      <c r="D374" t="s">
        <v>842</v>
      </c>
      <c r="E374" t="s">
        <v>842</v>
      </c>
      <c r="F374" t="s">
        <v>842</v>
      </c>
    </row>
    <row r="375" spans="1:6" x14ac:dyDescent="0.3">
      <c r="A375" t="s">
        <v>842</v>
      </c>
      <c r="B375" t="s">
        <v>842</v>
      </c>
      <c r="C375" t="s">
        <v>842</v>
      </c>
      <c r="D375" t="s">
        <v>842</v>
      </c>
      <c r="E375" t="s">
        <v>842</v>
      </c>
      <c r="F375" t="s">
        <v>842</v>
      </c>
    </row>
    <row r="376" spans="1:6" x14ac:dyDescent="0.3">
      <c r="A376" t="s">
        <v>842</v>
      </c>
      <c r="B376" t="s">
        <v>842</v>
      </c>
      <c r="C376" t="s">
        <v>842</v>
      </c>
      <c r="D376" t="s">
        <v>842</v>
      </c>
      <c r="E376" t="s">
        <v>842</v>
      </c>
      <c r="F376" t="s">
        <v>842</v>
      </c>
    </row>
    <row r="377" spans="1:6" x14ac:dyDescent="0.3">
      <c r="A377" t="s">
        <v>842</v>
      </c>
      <c r="B377" t="s">
        <v>842</v>
      </c>
      <c r="C377" t="s">
        <v>842</v>
      </c>
      <c r="D377" t="s">
        <v>842</v>
      </c>
      <c r="E377" t="s">
        <v>842</v>
      </c>
      <c r="F377" t="s">
        <v>842</v>
      </c>
    </row>
    <row r="378" spans="1:6" x14ac:dyDescent="0.3">
      <c r="A378" t="s">
        <v>842</v>
      </c>
      <c r="B378" t="s">
        <v>842</v>
      </c>
      <c r="C378" t="s">
        <v>842</v>
      </c>
      <c r="D378" t="s">
        <v>842</v>
      </c>
      <c r="E378" t="s">
        <v>842</v>
      </c>
      <c r="F378" t="s">
        <v>842</v>
      </c>
    </row>
    <row r="379" spans="1:6" x14ac:dyDescent="0.3">
      <c r="A379" t="s">
        <v>842</v>
      </c>
      <c r="B379" t="s">
        <v>842</v>
      </c>
      <c r="C379" t="s">
        <v>842</v>
      </c>
      <c r="D379" t="s">
        <v>842</v>
      </c>
      <c r="E379" t="s">
        <v>842</v>
      </c>
      <c r="F379" t="s">
        <v>842</v>
      </c>
    </row>
    <row r="380" spans="1:6" x14ac:dyDescent="0.3">
      <c r="A380" t="s">
        <v>842</v>
      </c>
      <c r="B380" t="s">
        <v>842</v>
      </c>
      <c r="C380" t="s">
        <v>842</v>
      </c>
      <c r="D380" t="s">
        <v>842</v>
      </c>
      <c r="E380" t="s">
        <v>842</v>
      </c>
      <c r="F380" t="s">
        <v>842</v>
      </c>
    </row>
    <row r="381" spans="1:6" x14ac:dyDescent="0.3">
      <c r="A381" t="s">
        <v>842</v>
      </c>
      <c r="B381" t="s">
        <v>842</v>
      </c>
      <c r="C381" t="s">
        <v>842</v>
      </c>
      <c r="D381" t="s">
        <v>842</v>
      </c>
      <c r="E381" t="s">
        <v>842</v>
      </c>
      <c r="F381" t="s">
        <v>842</v>
      </c>
    </row>
    <row r="382" spans="1:6" x14ac:dyDescent="0.3">
      <c r="A382" t="s">
        <v>842</v>
      </c>
      <c r="B382" t="s">
        <v>842</v>
      </c>
      <c r="C382" t="s">
        <v>842</v>
      </c>
      <c r="D382" t="s">
        <v>842</v>
      </c>
      <c r="E382" t="s">
        <v>842</v>
      </c>
      <c r="F382" t="s">
        <v>842</v>
      </c>
    </row>
    <row r="383" spans="1:6" x14ac:dyDescent="0.3">
      <c r="A383" t="s">
        <v>842</v>
      </c>
      <c r="B383" t="s">
        <v>842</v>
      </c>
      <c r="C383" t="s">
        <v>842</v>
      </c>
      <c r="D383" t="s">
        <v>842</v>
      </c>
      <c r="E383" t="s">
        <v>842</v>
      </c>
      <c r="F383" t="s">
        <v>842</v>
      </c>
    </row>
    <row r="384" spans="1:6" x14ac:dyDescent="0.3">
      <c r="A384" t="s">
        <v>842</v>
      </c>
      <c r="B384" t="s">
        <v>842</v>
      </c>
      <c r="C384" t="s">
        <v>842</v>
      </c>
      <c r="D384" t="s">
        <v>842</v>
      </c>
      <c r="E384" t="s">
        <v>842</v>
      </c>
      <c r="F384" t="s">
        <v>842</v>
      </c>
    </row>
    <row r="385" spans="1:6" x14ac:dyDescent="0.3">
      <c r="A385" t="s">
        <v>842</v>
      </c>
      <c r="B385" t="s">
        <v>842</v>
      </c>
      <c r="C385" t="s">
        <v>842</v>
      </c>
      <c r="D385" t="s">
        <v>842</v>
      </c>
      <c r="E385" t="s">
        <v>842</v>
      </c>
      <c r="F385" t="s">
        <v>842</v>
      </c>
    </row>
    <row r="386" spans="1:6" x14ac:dyDescent="0.3">
      <c r="A386" t="s">
        <v>842</v>
      </c>
      <c r="B386" t="s">
        <v>842</v>
      </c>
      <c r="C386" t="s">
        <v>842</v>
      </c>
      <c r="D386" t="s">
        <v>842</v>
      </c>
      <c r="E386" t="s">
        <v>842</v>
      </c>
      <c r="F386" t="s">
        <v>842</v>
      </c>
    </row>
    <row r="387" spans="1:6" x14ac:dyDescent="0.3">
      <c r="A387" t="s">
        <v>842</v>
      </c>
      <c r="B387" t="s">
        <v>842</v>
      </c>
      <c r="C387" t="s">
        <v>842</v>
      </c>
      <c r="D387" t="s">
        <v>842</v>
      </c>
      <c r="E387" t="s">
        <v>842</v>
      </c>
      <c r="F387" t="s">
        <v>842</v>
      </c>
    </row>
    <row r="388" spans="1:6" x14ac:dyDescent="0.3">
      <c r="A388" t="s">
        <v>842</v>
      </c>
      <c r="B388" t="s">
        <v>842</v>
      </c>
      <c r="C388" t="s">
        <v>842</v>
      </c>
      <c r="D388" t="s">
        <v>842</v>
      </c>
      <c r="E388" t="s">
        <v>842</v>
      </c>
      <c r="F388" t="s">
        <v>842</v>
      </c>
    </row>
    <row r="389" spans="1:6" x14ac:dyDescent="0.3">
      <c r="A389" t="s">
        <v>842</v>
      </c>
      <c r="B389" t="s">
        <v>842</v>
      </c>
      <c r="C389" t="s">
        <v>842</v>
      </c>
      <c r="D389" t="s">
        <v>842</v>
      </c>
      <c r="E389" t="s">
        <v>842</v>
      </c>
      <c r="F389" t="s">
        <v>842</v>
      </c>
    </row>
    <row r="390" spans="1:6" x14ac:dyDescent="0.3">
      <c r="A390" t="s">
        <v>842</v>
      </c>
      <c r="B390" t="s">
        <v>842</v>
      </c>
      <c r="C390" t="s">
        <v>842</v>
      </c>
      <c r="D390" t="s">
        <v>842</v>
      </c>
      <c r="E390" t="s">
        <v>842</v>
      </c>
      <c r="F390" t="s">
        <v>842</v>
      </c>
    </row>
    <row r="391" spans="1:6" x14ac:dyDescent="0.3">
      <c r="A391" t="s">
        <v>842</v>
      </c>
      <c r="B391" t="s">
        <v>842</v>
      </c>
      <c r="C391" t="s">
        <v>842</v>
      </c>
      <c r="D391" t="s">
        <v>842</v>
      </c>
      <c r="E391" t="s">
        <v>842</v>
      </c>
      <c r="F391" t="s">
        <v>842</v>
      </c>
    </row>
    <row r="392" spans="1:6" x14ac:dyDescent="0.3">
      <c r="A392" t="s">
        <v>842</v>
      </c>
      <c r="B392" t="s">
        <v>842</v>
      </c>
      <c r="C392" t="s">
        <v>842</v>
      </c>
      <c r="D392" t="s">
        <v>842</v>
      </c>
      <c r="E392" t="s">
        <v>842</v>
      </c>
      <c r="F392" t="s">
        <v>842</v>
      </c>
    </row>
    <row r="393" spans="1:6" x14ac:dyDescent="0.3">
      <c r="A393" t="s">
        <v>842</v>
      </c>
      <c r="B393" t="s">
        <v>842</v>
      </c>
      <c r="C393" t="s">
        <v>842</v>
      </c>
      <c r="D393" t="s">
        <v>842</v>
      </c>
      <c r="E393" t="s">
        <v>842</v>
      </c>
      <c r="F393" t="s">
        <v>842</v>
      </c>
    </row>
    <row r="394" spans="1:6" x14ac:dyDescent="0.3">
      <c r="A394" t="s">
        <v>842</v>
      </c>
      <c r="B394" t="s">
        <v>842</v>
      </c>
      <c r="C394" t="s">
        <v>842</v>
      </c>
      <c r="D394" t="s">
        <v>842</v>
      </c>
      <c r="E394" t="s">
        <v>842</v>
      </c>
      <c r="F394" t="s">
        <v>842</v>
      </c>
    </row>
    <row r="395" spans="1:6" x14ac:dyDescent="0.3">
      <c r="A395" t="s">
        <v>842</v>
      </c>
      <c r="B395" t="s">
        <v>842</v>
      </c>
      <c r="C395" t="s">
        <v>842</v>
      </c>
      <c r="D395" t="s">
        <v>842</v>
      </c>
      <c r="E395" t="s">
        <v>842</v>
      </c>
      <c r="F395" t="s">
        <v>842</v>
      </c>
    </row>
    <row r="396" spans="1:6" x14ac:dyDescent="0.3">
      <c r="A396" t="s">
        <v>842</v>
      </c>
      <c r="B396" t="s">
        <v>842</v>
      </c>
      <c r="C396" t="s">
        <v>842</v>
      </c>
      <c r="D396" t="s">
        <v>842</v>
      </c>
      <c r="E396" t="s">
        <v>842</v>
      </c>
      <c r="F396" t="s">
        <v>842</v>
      </c>
    </row>
    <row r="397" spans="1:6" x14ac:dyDescent="0.3">
      <c r="A397" t="s">
        <v>842</v>
      </c>
      <c r="B397" t="s">
        <v>842</v>
      </c>
      <c r="C397" t="s">
        <v>842</v>
      </c>
      <c r="D397" t="s">
        <v>842</v>
      </c>
      <c r="E397" t="s">
        <v>842</v>
      </c>
      <c r="F397" t="s">
        <v>842</v>
      </c>
    </row>
    <row r="398" spans="1:6" x14ac:dyDescent="0.3">
      <c r="A398" t="s">
        <v>842</v>
      </c>
      <c r="B398" t="s">
        <v>842</v>
      </c>
      <c r="C398" t="s">
        <v>842</v>
      </c>
      <c r="D398" t="s">
        <v>842</v>
      </c>
      <c r="E398" t="s">
        <v>842</v>
      </c>
      <c r="F398" t="s">
        <v>842</v>
      </c>
    </row>
    <row r="399" spans="1:6" x14ac:dyDescent="0.3">
      <c r="A399" t="s">
        <v>842</v>
      </c>
      <c r="B399" t="s">
        <v>842</v>
      </c>
      <c r="C399" t="s">
        <v>842</v>
      </c>
      <c r="D399" t="s">
        <v>842</v>
      </c>
      <c r="E399" t="s">
        <v>842</v>
      </c>
      <c r="F399" t="s">
        <v>842</v>
      </c>
    </row>
    <row r="400" spans="1:6" x14ac:dyDescent="0.3">
      <c r="A400" t="s">
        <v>842</v>
      </c>
      <c r="B400" t="s">
        <v>842</v>
      </c>
      <c r="C400" t="s">
        <v>842</v>
      </c>
      <c r="D400" t="s">
        <v>842</v>
      </c>
      <c r="E400" t="s">
        <v>842</v>
      </c>
      <c r="F400" t="s">
        <v>842</v>
      </c>
    </row>
    <row r="401" spans="1:6" x14ac:dyDescent="0.3">
      <c r="A401" t="s">
        <v>842</v>
      </c>
      <c r="B401" t="s">
        <v>842</v>
      </c>
      <c r="C401" t="s">
        <v>842</v>
      </c>
      <c r="D401" t="s">
        <v>842</v>
      </c>
      <c r="E401" t="s">
        <v>842</v>
      </c>
      <c r="F401" t="s">
        <v>842</v>
      </c>
    </row>
    <row r="402" spans="1:6" x14ac:dyDescent="0.3">
      <c r="A402" t="s">
        <v>842</v>
      </c>
      <c r="B402" t="s">
        <v>842</v>
      </c>
      <c r="C402" t="s">
        <v>842</v>
      </c>
      <c r="D402" t="s">
        <v>842</v>
      </c>
      <c r="E402" t="s">
        <v>842</v>
      </c>
      <c r="F402" t="s">
        <v>842</v>
      </c>
    </row>
    <row r="403" spans="1:6" x14ac:dyDescent="0.3">
      <c r="A403" t="s">
        <v>842</v>
      </c>
      <c r="B403" t="s">
        <v>842</v>
      </c>
      <c r="C403" t="s">
        <v>842</v>
      </c>
      <c r="D403" t="s">
        <v>842</v>
      </c>
      <c r="E403" t="s">
        <v>842</v>
      </c>
      <c r="F403" t="s">
        <v>842</v>
      </c>
    </row>
    <row r="404" spans="1:6" x14ac:dyDescent="0.3">
      <c r="A404" t="s">
        <v>842</v>
      </c>
      <c r="B404" t="s">
        <v>842</v>
      </c>
      <c r="C404" t="s">
        <v>842</v>
      </c>
      <c r="D404" t="s">
        <v>842</v>
      </c>
      <c r="E404" t="s">
        <v>842</v>
      </c>
      <c r="F404" t="s">
        <v>842</v>
      </c>
    </row>
    <row r="405" spans="1:6" x14ac:dyDescent="0.3">
      <c r="A405" t="s">
        <v>842</v>
      </c>
      <c r="B405" t="s">
        <v>842</v>
      </c>
      <c r="C405" t="s">
        <v>842</v>
      </c>
      <c r="D405" t="s">
        <v>842</v>
      </c>
      <c r="E405" t="s">
        <v>842</v>
      </c>
      <c r="F405" t="s">
        <v>842</v>
      </c>
    </row>
    <row r="406" spans="1:6" x14ac:dyDescent="0.3">
      <c r="A406" t="s">
        <v>842</v>
      </c>
      <c r="B406" t="s">
        <v>842</v>
      </c>
      <c r="C406" t="s">
        <v>842</v>
      </c>
      <c r="D406" t="s">
        <v>842</v>
      </c>
      <c r="E406" t="s">
        <v>842</v>
      </c>
      <c r="F406" t="s">
        <v>842</v>
      </c>
    </row>
    <row r="407" spans="1:6" x14ac:dyDescent="0.3">
      <c r="A407" t="s">
        <v>842</v>
      </c>
      <c r="B407" t="s">
        <v>842</v>
      </c>
      <c r="C407" t="s">
        <v>842</v>
      </c>
      <c r="D407" t="s">
        <v>842</v>
      </c>
      <c r="E407" t="s">
        <v>842</v>
      </c>
      <c r="F407" t="s">
        <v>842</v>
      </c>
    </row>
    <row r="408" spans="1:6" x14ac:dyDescent="0.3">
      <c r="A408" t="s">
        <v>842</v>
      </c>
      <c r="B408" t="s">
        <v>842</v>
      </c>
      <c r="C408" t="s">
        <v>842</v>
      </c>
      <c r="D408" t="s">
        <v>842</v>
      </c>
      <c r="E408" t="s">
        <v>842</v>
      </c>
      <c r="F408" t="s">
        <v>842</v>
      </c>
    </row>
    <row r="409" spans="1:6" x14ac:dyDescent="0.3">
      <c r="A409" t="s">
        <v>842</v>
      </c>
      <c r="B409" t="s">
        <v>842</v>
      </c>
      <c r="C409" t="s">
        <v>842</v>
      </c>
      <c r="D409" t="s">
        <v>842</v>
      </c>
      <c r="E409" t="s">
        <v>842</v>
      </c>
      <c r="F409" t="s">
        <v>842</v>
      </c>
    </row>
    <row r="410" spans="1:6" x14ac:dyDescent="0.3">
      <c r="A410" t="s">
        <v>842</v>
      </c>
      <c r="B410" t="s">
        <v>842</v>
      </c>
      <c r="C410" t="s">
        <v>842</v>
      </c>
      <c r="D410" t="s">
        <v>842</v>
      </c>
      <c r="E410" t="s">
        <v>842</v>
      </c>
      <c r="F410" t="s">
        <v>842</v>
      </c>
    </row>
    <row r="411" spans="1:6" x14ac:dyDescent="0.3">
      <c r="A411" t="s">
        <v>842</v>
      </c>
      <c r="B411" t="s">
        <v>842</v>
      </c>
      <c r="C411" t="s">
        <v>842</v>
      </c>
      <c r="D411" t="s">
        <v>842</v>
      </c>
      <c r="E411" t="s">
        <v>842</v>
      </c>
      <c r="F411" t="s">
        <v>842</v>
      </c>
    </row>
    <row r="412" spans="1:6" x14ac:dyDescent="0.3">
      <c r="A412" t="s">
        <v>842</v>
      </c>
      <c r="B412" t="s">
        <v>842</v>
      </c>
      <c r="C412" t="s">
        <v>842</v>
      </c>
      <c r="D412" t="s">
        <v>842</v>
      </c>
      <c r="E412" t="s">
        <v>842</v>
      </c>
      <c r="F412" t="s">
        <v>842</v>
      </c>
    </row>
    <row r="413" spans="1:6" x14ac:dyDescent="0.3">
      <c r="A413" t="s">
        <v>842</v>
      </c>
      <c r="B413" t="s">
        <v>842</v>
      </c>
      <c r="C413" t="s">
        <v>842</v>
      </c>
      <c r="D413" t="s">
        <v>842</v>
      </c>
      <c r="E413" t="s">
        <v>842</v>
      </c>
      <c r="F413" t="s">
        <v>842</v>
      </c>
    </row>
    <row r="414" spans="1:6" x14ac:dyDescent="0.3">
      <c r="A414" t="s">
        <v>842</v>
      </c>
      <c r="B414" t="s">
        <v>842</v>
      </c>
      <c r="C414" t="s">
        <v>842</v>
      </c>
      <c r="D414" t="s">
        <v>842</v>
      </c>
      <c r="E414" t="s">
        <v>842</v>
      </c>
      <c r="F414" t="s">
        <v>842</v>
      </c>
    </row>
    <row r="415" spans="1:6" x14ac:dyDescent="0.3">
      <c r="A415" t="s">
        <v>842</v>
      </c>
      <c r="B415" t="s">
        <v>842</v>
      </c>
      <c r="C415" t="s">
        <v>842</v>
      </c>
      <c r="D415" t="s">
        <v>842</v>
      </c>
      <c r="E415" t="s">
        <v>842</v>
      </c>
      <c r="F415" t="s">
        <v>842</v>
      </c>
    </row>
    <row r="416" spans="1:6" x14ac:dyDescent="0.3">
      <c r="A416" t="s">
        <v>842</v>
      </c>
      <c r="B416" t="s">
        <v>842</v>
      </c>
      <c r="C416" t="s">
        <v>842</v>
      </c>
      <c r="D416" t="s">
        <v>842</v>
      </c>
      <c r="E416" t="s">
        <v>842</v>
      </c>
      <c r="F416" t="s">
        <v>842</v>
      </c>
    </row>
    <row r="417" spans="1:6" x14ac:dyDescent="0.3">
      <c r="A417" t="s">
        <v>842</v>
      </c>
      <c r="B417" t="s">
        <v>842</v>
      </c>
      <c r="C417" t="s">
        <v>842</v>
      </c>
      <c r="D417" t="s">
        <v>842</v>
      </c>
      <c r="E417" t="s">
        <v>842</v>
      </c>
      <c r="F417" t="s">
        <v>842</v>
      </c>
    </row>
    <row r="418" spans="1:6" x14ac:dyDescent="0.3">
      <c r="A418" t="s">
        <v>842</v>
      </c>
      <c r="B418" t="s">
        <v>842</v>
      </c>
      <c r="C418" t="s">
        <v>842</v>
      </c>
      <c r="D418" t="s">
        <v>842</v>
      </c>
      <c r="E418" t="s">
        <v>842</v>
      </c>
      <c r="F418" t="s">
        <v>842</v>
      </c>
    </row>
    <row r="419" spans="1:6" x14ac:dyDescent="0.3">
      <c r="A419" t="s">
        <v>842</v>
      </c>
      <c r="B419" t="s">
        <v>842</v>
      </c>
      <c r="C419" t="s">
        <v>842</v>
      </c>
      <c r="D419" t="s">
        <v>842</v>
      </c>
      <c r="E419" t="s">
        <v>842</v>
      </c>
      <c r="F419" t="s">
        <v>842</v>
      </c>
    </row>
    <row r="420" spans="1:6" x14ac:dyDescent="0.3">
      <c r="A420" t="s">
        <v>842</v>
      </c>
      <c r="B420" t="s">
        <v>842</v>
      </c>
      <c r="C420" t="s">
        <v>842</v>
      </c>
      <c r="D420" t="s">
        <v>842</v>
      </c>
      <c r="E420" t="s">
        <v>842</v>
      </c>
      <c r="F420" t="s">
        <v>842</v>
      </c>
    </row>
    <row r="421" spans="1:6" x14ac:dyDescent="0.3">
      <c r="A421" t="s">
        <v>842</v>
      </c>
      <c r="B421" t="s">
        <v>842</v>
      </c>
      <c r="C421" t="s">
        <v>842</v>
      </c>
      <c r="D421" t="s">
        <v>842</v>
      </c>
      <c r="E421" t="s">
        <v>842</v>
      </c>
      <c r="F421" t="s">
        <v>842</v>
      </c>
    </row>
    <row r="422" spans="1:6" x14ac:dyDescent="0.3">
      <c r="A422" t="s">
        <v>842</v>
      </c>
      <c r="B422" t="s">
        <v>842</v>
      </c>
      <c r="C422" t="s">
        <v>842</v>
      </c>
      <c r="D422" t="s">
        <v>842</v>
      </c>
      <c r="E422" t="s">
        <v>842</v>
      </c>
      <c r="F422" t="s">
        <v>842</v>
      </c>
    </row>
    <row r="423" spans="1:6" x14ac:dyDescent="0.3">
      <c r="A423" t="s">
        <v>842</v>
      </c>
      <c r="B423" t="s">
        <v>842</v>
      </c>
      <c r="C423" t="s">
        <v>842</v>
      </c>
      <c r="D423" t="s">
        <v>842</v>
      </c>
      <c r="E423" t="s">
        <v>842</v>
      </c>
      <c r="F423" t="s">
        <v>842</v>
      </c>
    </row>
    <row r="424" spans="1:6" x14ac:dyDescent="0.3">
      <c r="A424" t="s">
        <v>842</v>
      </c>
      <c r="B424" t="s">
        <v>842</v>
      </c>
      <c r="C424" t="s">
        <v>842</v>
      </c>
      <c r="D424" t="s">
        <v>842</v>
      </c>
      <c r="E424" t="s">
        <v>842</v>
      </c>
      <c r="F424" t="s">
        <v>842</v>
      </c>
    </row>
    <row r="425" spans="1:6" x14ac:dyDescent="0.3">
      <c r="A425" t="s">
        <v>842</v>
      </c>
      <c r="B425" t="s">
        <v>842</v>
      </c>
      <c r="C425" t="s">
        <v>842</v>
      </c>
      <c r="D425" t="s">
        <v>842</v>
      </c>
      <c r="E425" t="s">
        <v>842</v>
      </c>
      <c r="F425" t="s">
        <v>842</v>
      </c>
    </row>
    <row r="426" spans="1:6" x14ac:dyDescent="0.3">
      <c r="A426" t="s">
        <v>842</v>
      </c>
      <c r="B426" t="s">
        <v>842</v>
      </c>
      <c r="C426" t="s">
        <v>842</v>
      </c>
      <c r="D426" t="s">
        <v>842</v>
      </c>
      <c r="E426" t="s">
        <v>842</v>
      </c>
      <c r="F426" t="s">
        <v>842</v>
      </c>
    </row>
    <row r="427" spans="1:6" x14ac:dyDescent="0.3">
      <c r="A427" t="s">
        <v>842</v>
      </c>
      <c r="B427" t="s">
        <v>842</v>
      </c>
      <c r="C427" t="s">
        <v>842</v>
      </c>
      <c r="D427" t="s">
        <v>842</v>
      </c>
      <c r="E427" t="s">
        <v>842</v>
      </c>
      <c r="F427" t="s">
        <v>842</v>
      </c>
    </row>
    <row r="428" spans="1:6" x14ac:dyDescent="0.3">
      <c r="A428" t="s">
        <v>842</v>
      </c>
      <c r="B428" t="s">
        <v>842</v>
      </c>
      <c r="C428" t="s">
        <v>842</v>
      </c>
      <c r="D428" t="s">
        <v>842</v>
      </c>
      <c r="E428" t="s">
        <v>842</v>
      </c>
      <c r="F428" t="s">
        <v>842</v>
      </c>
    </row>
    <row r="429" spans="1:6" x14ac:dyDescent="0.3">
      <c r="A429" t="s">
        <v>842</v>
      </c>
      <c r="B429" t="s">
        <v>842</v>
      </c>
      <c r="C429" t="s">
        <v>842</v>
      </c>
      <c r="D429" t="s">
        <v>842</v>
      </c>
      <c r="E429" t="s">
        <v>842</v>
      </c>
      <c r="F429" t="s">
        <v>842</v>
      </c>
    </row>
    <row r="430" spans="1:6" x14ac:dyDescent="0.3">
      <c r="A430" t="s">
        <v>842</v>
      </c>
      <c r="B430" t="s">
        <v>842</v>
      </c>
      <c r="C430" t="s">
        <v>842</v>
      </c>
      <c r="D430" t="s">
        <v>842</v>
      </c>
      <c r="E430" t="s">
        <v>842</v>
      </c>
      <c r="F430" t="s">
        <v>842</v>
      </c>
    </row>
    <row r="431" spans="1:6" x14ac:dyDescent="0.3">
      <c r="A431" t="s">
        <v>842</v>
      </c>
      <c r="B431" t="s">
        <v>842</v>
      </c>
      <c r="C431" t="s">
        <v>842</v>
      </c>
      <c r="D431" t="s">
        <v>842</v>
      </c>
      <c r="E431" t="s">
        <v>842</v>
      </c>
      <c r="F431" t="s">
        <v>842</v>
      </c>
    </row>
    <row r="432" spans="1:6" x14ac:dyDescent="0.3">
      <c r="A432" t="s">
        <v>842</v>
      </c>
      <c r="B432" t="s">
        <v>842</v>
      </c>
      <c r="C432" t="s">
        <v>842</v>
      </c>
      <c r="D432" t="s">
        <v>842</v>
      </c>
      <c r="E432" t="s">
        <v>842</v>
      </c>
      <c r="F432" t="s">
        <v>842</v>
      </c>
    </row>
    <row r="433" spans="1:6" x14ac:dyDescent="0.3">
      <c r="A433" t="s">
        <v>842</v>
      </c>
      <c r="B433" t="s">
        <v>842</v>
      </c>
      <c r="C433" t="s">
        <v>842</v>
      </c>
      <c r="D433" t="s">
        <v>842</v>
      </c>
      <c r="E433" t="s">
        <v>842</v>
      </c>
      <c r="F433" t="s">
        <v>842</v>
      </c>
    </row>
    <row r="434" spans="1:6" x14ac:dyDescent="0.3">
      <c r="A434" t="s">
        <v>842</v>
      </c>
      <c r="B434" t="s">
        <v>842</v>
      </c>
      <c r="C434" t="s">
        <v>842</v>
      </c>
      <c r="D434" t="s">
        <v>842</v>
      </c>
      <c r="E434" t="s">
        <v>842</v>
      </c>
      <c r="F434" t="s">
        <v>842</v>
      </c>
    </row>
    <row r="435" spans="1:6" x14ac:dyDescent="0.3">
      <c r="A435" t="s">
        <v>842</v>
      </c>
      <c r="B435" t="s">
        <v>842</v>
      </c>
      <c r="C435" t="s">
        <v>842</v>
      </c>
      <c r="D435" t="s">
        <v>842</v>
      </c>
      <c r="E435" t="s">
        <v>842</v>
      </c>
      <c r="F435" t="s">
        <v>842</v>
      </c>
    </row>
    <row r="436" spans="1:6" x14ac:dyDescent="0.3">
      <c r="A436" t="s">
        <v>842</v>
      </c>
      <c r="B436" t="s">
        <v>842</v>
      </c>
      <c r="C436" t="s">
        <v>842</v>
      </c>
      <c r="D436" t="s">
        <v>842</v>
      </c>
      <c r="E436" t="s">
        <v>842</v>
      </c>
      <c r="F436" t="s">
        <v>842</v>
      </c>
    </row>
    <row r="437" spans="1:6" x14ac:dyDescent="0.3">
      <c r="A437" t="s">
        <v>842</v>
      </c>
      <c r="B437" t="s">
        <v>842</v>
      </c>
      <c r="C437" t="s">
        <v>842</v>
      </c>
      <c r="D437" t="s">
        <v>842</v>
      </c>
      <c r="E437" t="s">
        <v>842</v>
      </c>
      <c r="F437" t="s">
        <v>842</v>
      </c>
    </row>
    <row r="438" spans="1:6" x14ac:dyDescent="0.3">
      <c r="A438" t="s">
        <v>842</v>
      </c>
      <c r="B438" t="s">
        <v>842</v>
      </c>
      <c r="C438" t="s">
        <v>842</v>
      </c>
      <c r="D438" t="s">
        <v>842</v>
      </c>
      <c r="E438" t="s">
        <v>842</v>
      </c>
      <c r="F438" t="s">
        <v>842</v>
      </c>
    </row>
    <row r="439" spans="1:6" x14ac:dyDescent="0.3">
      <c r="A439" t="s">
        <v>842</v>
      </c>
      <c r="B439" t="s">
        <v>842</v>
      </c>
      <c r="C439" t="s">
        <v>842</v>
      </c>
      <c r="D439" t="s">
        <v>842</v>
      </c>
      <c r="E439" t="s">
        <v>842</v>
      </c>
      <c r="F439" t="s">
        <v>842</v>
      </c>
    </row>
    <row r="440" spans="1:6" x14ac:dyDescent="0.3">
      <c r="A440" t="s">
        <v>842</v>
      </c>
      <c r="B440" t="s">
        <v>842</v>
      </c>
      <c r="C440" t="s">
        <v>842</v>
      </c>
      <c r="D440" t="s">
        <v>842</v>
      </c>
      <c r="E440" t="s">
        <v>842</v>
      </c>
      <c r="F440" t="s">
        <v>842</v>
      </c>
    </row>
    <row r="441" spans="1:6" x14ac:dyDescent="0.3">
      <c r="A441" t="s">
        <v>842</v>
      </c>
      <c r="B441" t="s">
        <v>842</v>
      </c>
      <c r="C441" t="s">
        <v>842</v>
      </c>
      <c r="D441" t="s">
        <v>842</v>
      </c>
      <c r="E441" t="s">
        <v>842</v>
      </c>
      <c r="F441" t="s">
        <v>842</v>
      </c>
    </row>
    <row r="442" spans="1:6" x14ac:dyDescent="0.3">
      <c r="A442" t="s">
        <v>842</v>
      </c>
      <c r="B442" t="s">
        <v>842</v>
      </c>
      <c r="C442" t="s">
        <v>842</v>
      </c>
      <c r="D442" t="s">
        <v>842</v>
      </c>
      <c r="E442" t="s">
        <v>842</v>
      </c>
      <c r="F442" t="s">
        <v>842</v>
      </c>
    </row>
    <row r="443" spans="1:6" x14ac:dyDescent="0.3">
      <c r="A443" t="s">
        <v>842</v>
      </c>
      <c r="B443" t="s">
        <v>842</v>
      </c>
      <c r="C443" t="s">
        <v>842</v>
      </c>
      <c r="D443" t="s">
        <v>842</v>
      </c>
      <c r="E443" t="s">
        <v>842</v>
      </c>
      <c r="F443" t="s">
        <v>842</v>
      </c>
    </row>
    <row r="444" spans="1:6" x14ac:dyDescent="0.3">
      <c r="A444" t="s">
        <v>842</v>
      </c>
      <c r="B444" t="s">
        <v>842</v>
      </c>
      <c r="C444" t="s">
        <v>842</v>
      </c>
      <c r="D444" t="s">
        <v>842</v>
      </c>
      <c r="E444" t="s">
        <v>842</v>
      </c>
      <c r="F444" t="s">
        <v>842</v>
      </c>
    </row>
    <row r="445" spans="1:6" x14ac:dyDescent="0.3">
      <c r="A445" t="s">
        <v>842</v>
      </c>
      <c r="B445" t="s">
        <v>842</v>
      </c>
      <c r="C445" t="s">
        <v>842</v>
      </c>
      <c r="D445" t="s">
        <v>842</v>
      </c>
      <c r="E445" t="s">
        <v>842</v>
      </c>
      <c r="F445" t="s">
        <v>842</v>
      </c>
    </row>
    <row r="446" spans="1:6" x14ac:dyDescent="0.3">
      <c r="A446" t="s">
        <v>842</v>
      </c>
      <c r="B446" t="s">
        <v>842</v>
      </c>
      <c r="C446" t="s">
        <v>842</v>
      </c>
      <c r="D446" t="s">
        <v>842</v>
      </c>
      <c r="E446" t="s">
        <v>842</v>
      </c>
      <c r="F446" t="s">
        <v>842</v>
      </c>
    </row>
    <row r="447" spans="1:6" x14ac:dyDescent="0.3">
      <c r="A447" t="s">
        <v>842</v>
      </c>
      <c r="B447" t="s">
        <v>842</v>
      </c>
      <c r="C447" t="s">
        <v>842</v>
      </c>
      <c r="D447" t="s">
        <v>842</v>
      </c>
      <c r="E447" t="s">
        <v>842</v>
      </c>
      <c r="F447" t="s">
        <v>842</v>
      </c>
    </row>
    <row r="448" spans="1:6" x14ac:dyDescent="0.3">
      <c r="A448" t="s">
        <v>842</v>
      </c>
      <c r="B448" t="s">
        <v>842</v>
      </c>
      <c r="C448" t="s">
        <v>842</v>
      </c>
      <c r="D448" t="s">
        <v>842</v>
      </c>
      <c r="E448" t="s">
        <v>842</v>
      </c>
      <c r="F448" t="s">
        <v>842</v>
      </c>
    </row>
    <row r="449" spans="1:6" x14ac:dyDescent="0.3">
      <c r="A449" t="s">
        <v>842</v>
      </c>
      <c r="B449" t="s">
        <v>842</v>
      </c>
      <c r="C449" t="s">
        <v>842</v>
      </c>
      <c r="D449" t="s">
        <v>842</v>
      </c>
      <c r="E449" t="s">
        <v>842</v>
      </c>
      <c r="F449" t="s">
        <v>842</v>
      </c>
    </row>
    <row r="450" spans="1:6" x14ac:dyDescent="0.3">
      <c r="A450" t="s">
        <v>842</v>
      </c>
      <c r="B450" t="s">
        <v>842</v>
      </c>
      <c r="C450" t="s">
        <v>842</v>
      </c>
      <c r="D450" t="s">
        <v>842</v>
      </c>
      <c r="E450" t="s">
        <v>842</v>
      </c>
      <c r="F450" t="s">
        <v>842</v>
      </c>
    </row>
    <row r="451" spans="1:6" x14ac:dyDescent="0.3">
      <c r="A451" t="s">
        <v>842</v>
      </c>
      <c r="B451" t="s">
        <v>842</v>
      </c>
      <c r="C451" t="s">
        <v>842</v>
      </c>
      <c r="D451" t="s">
        <v>842</v>
      </c>
      <c r="E451" t="s">
        <v>842</v>
      </c>
      <c r="F451" t="s">
        <v>842</v>
      </c>
    </row>
    <row r="452" spans="1:6" x14ac:dyDescent="0.3">
      <c r="A452" t="s">
        <v>842</v>
      </c>
      <c r="B452" t="s">
        <v>842</v>
      </c>
      <c r="C452" t="s">
        <v>842</v>
      </c>
      <c r="D452" t="s">
        <v>842</v>
      </c>
      <c r="E452" t="s">
        <v>842</v>
      </c>
      <c r="F452" t="s">
        <v>842</v>
      </c>
    </row>
    <row r="453" spans="1:6" x14ac:dyDescent="0.3">
      <c r="A453" t="s">
        <v>842</v>
      </c>
      <c r="B453" t="s">
        <v>842</v>
      </c>
      <c r="C453" t="s">
        <v>842</v>
      </c>
      <c r="D453" t="s">
        <v>842</v>
      </c>
      <c r="E453" t="s">
        <v>842</v>
      </c>
      <c r="F453" t="s">
        <v>842</v>
      </c>
    </row>
    <row r="454" spans="1:6" x14ac:dyDescent="0.3">
      <c r="A454" t="s">
        <v>842</v>
      </c>
      <c r="B454" t="s">
        <v>842</v>
      </c>
      <c r="C454" t="s">
        <v>842</v>
      </c>
      <c r="D454" t="s">
        <v>842</v>
      </c>
      <c r="E454" t="s">
        <v>842</v>
      </c>
      <c r="F454" t="s">
        <v>842</v>
      </c>
    </row>
    <row r="455" spans="1:6" x14ac:dyDescent="0.3">
      <c r="A455" t="s">
        <v>842</v>
      </c>
      <c r="B455" t="s">
        <v>842</v>
      </c>
      <c r="C455" t="s">
        <v>842</v>
      </c>
      <c r="D455" t="s">
        <v>842</v>
      </c>
      <c r="E455" t="s">
        <v>842</v>
      </c>
      <c r="F455" t="s">
        <v>842</v>
      </c>
    </row>
    <row r="456" spans="1:6" x14ac:dyDescent="0.3">
      <c r="A456" t="s">
        <v>842</v>
      </c>
      <c r="B456" t="s">
        <v>842</v>
      </c>
      <c r="C456" t="s">
        <v>842</v>
      </c>
      <c r="D456" t="s">
        <v>842</v>
      </c>
      <c r="E456" t="s">
        <v>842</v>
      </c>
      <c r="F456" t="s">
        <v>842</v>
      </c>
    </row>
    <row r="457" spans="1:6" x14ac:dyDescent="0.3">
      <c r="A457" t="s">
        <v>842</v>
      </c>
      <c r="B457" t="s">
        <v>842</v>
      </c>
      <c r="C457" t="s">
        <v>842</v>
      </c>
      <c r="D457" t="s">
        <v>842</v>
      </c>
      <c r="E457" t="s">
        <v>842</v>
      </c>
      <c r="F457" t="s">
        <v>842</v>
      </c>
    </row>
    <row r="458" spans="1:6" x14ac:dyDescent="0.3">
      <c r="A458" t="s">
        <v>842</v>
      </c>
      <c r="B458" t="s">
        <v>842</v>
      </c>
      <c r="C458" t="s">
        <v>842</v>
      </c>
      <c r="D458" t="s">
        <v>842</v>
      </c>
      <c r="E458" t="s">
        <v>842</v>
      </c>
      <c r="F458" t="s">
        <v>842</v>
      </c>
    </row>
    <row r="459" spans="1:6" x14ac:dyDescent="0.3">
      <c r="A459" t="s">
        <v>842</v>
      </c>
      <c r="B459" t="s">
        <v>842</v>
      </c>
      <c r="C459" t="s">
        <v>842</v>
      </c>
      <c r="D459" t="s">
        <v>842</v>
      </c>
      <c r="E459" t="s">
        <v>842</v>
      </c>
      <c r="F459" t="s">
        <v>842</v>
      </c>
    </row>
    <row r="460" spans="1:6" x14ac:dyDescent="0.3">
      <c r="A460" t="s">
        <v>842</v>
      </c>
      <c r="B460" t="s">
        <v>842</v>
      </c>
      <c r="C460" t="s">
        <v>842</v>
      </c>
      <c r="D460" t="s">
        <v>842</v>
      </c>
      <c r="E460" t="s">
        <v>842</v>
      </c>
      <c r="F460" t="s">
        <v>842</v>
      </c>
    </row>
    <row r="461" spans="1:6" x14ac:dyDescent="0.3">
      <c r="A461" t="s">
        <v>842</v>
      </c>
      <c r="B461" t="s">
        <v>842</v>
      </c>
      <c r="C461" t="s">
        <v>842</v>
      </c>
      <c r="D461" t="s">
        <v>842</v>
      </c>
      <c r="E461" t="s">
        <v>842</v>
      </c>
      <c r="F461" t="s">
        <v>842</v>
      </c>
    </row>
    <row r="462" spans="1:6" x14ac:dyDescent="0.3">
      <c r="A462" t="s">
        <v>842</v>
      </c>
      <c r="B462" t="s">
        <v>842</v>
      </c>
      <c r="C462" t="s">
        <v>842</v>
      </c>
      <c r="D462" t="s">
        <v>842</v>
      </c>
      <c r="E462" t="s">
        <v>842</v>
      </c>
      <c r="F462" t="s">
        <v>842</v>
      </c>
    </row>
    <row r="463" spans="1:6" x14ac:dyDescent="0.3">
      <c r="A463" t="s">
        <v>842</v>
      </c>
      <c r="B463" t="s">
        <v>842</v>
      </c>
      <c r="C463" t="s">
        <v>842</v>
      </c>
      <c r="D463" t="s">
        <v>842</v>
      </c>
      <c r="E463" t="s">
        <v>842</v>
      </c>
      <c r="F463" t="s">
        <v>842</v>
      </c>
    </row>
    <row r="464" spans="1:6" x14ac:dyDescent="0.3">
      <c r="A464" t="s">
        <v>842</v>
      </c>
      <c r="B464" t="s">
        <v>842</v>
      </c>
      <c r="C464" t="s">
        <v>842</v>
      </c>
      <c r="D464" t="s">
        <v>842</v>
      </c>
      <c r="E464" t="s">
        <v>842</v>
      </c>
      <c r="F464" t="s">
        <v>842</v>
      </c>
    </row>
    <row r="465" spans="1:6" x14ac:dyDescent="0.3">
      <c r="A465" t="s">
        <v>842</v>
      </c>
      <c r="B465" t="s">
        <v>842</v>
      </c>
      <c r="C465" t="s">
        <v>842</v>
      </c>
      <c r="D465" t="s">
        <v>842</v>
      </c>
      <c r="E465" t="s">
        <v>842</v>
      </c>
      <c r="F465" t="s">
        <v>842</v>
      </c>
    </row>
    <row r="466" spans="1:6" x14ac:dyDescent="0.3">
      <c r="A466" t="s">
        <v>842</v>
      </c>
      <c r="B466" t="s">
        <v>842</v>
      </c>
      <c r="C466" t="s">
        <v>842</v>
      </c>
      <c r="D466" t="s">
        <v>842</v>
      </c>
      <c r="E466" t="s">
        <v>842</v>
      </c>
      <c r="F466" t="s">
        <v>842</v>
      </c>
    </row>
    <row r="467" spans="1:6" x14ac:dyDescent="0.3">
      <c r="A467" t="s">
        <v>842</v>
      </c>
      <c r="B467" t="s">
        <v>842</v>
      </c>
      <c r="C467" t="s">
        <v>842</v>
      </c>
      <c r="D467" t="s">
        <v>842</v>
      </c>
      <c r="E467" t="s">
        <v>842</v>
      </c>
      <c r="F467" t="s">
        <v>842</v>
      </c>
    </row>
    <row r="468" spans="1:6" x14ac:dyDescent="0.3">
      <c r="A468" t="s">
        <v>842</v>
      </c>
      <c r="B468" t="s">
        <v>842</v>
      </c>
      <c r="C468" t="s">
        <v>842</v>
      </c>
      <c r="D468" t="s">
        <v>842</v>
      </c>
      <c r="E468" t="s">
        <v>842</v>
      </c>
      <c r="F468" t="s">
        <v>842</v>
      </c>
    </row>
    <row r="469" spans="1:6" x14ac:dyDescent="0.3">
      <c r="A469" t="s">
        <v>842</v>
      </c>
      <c r="B469" t="s">
        <v>842</v>
      </c>
      <c r="C469" t="s">
        <v>842</v>
      </c>
      <c r="D469" t="s">
        <v>842</v>
      </c>
      <c r="E469" t="s">
        <v>842</v>
      </c>
      <c r="F469" t="s">
        <v>842</v>
      </c>
    </row>
    <row r="470" spans="1:6" x14ac:dyDescent="0.3">
      <c r="A470" t="s">
        <v>842</v>
      </c>
      <c r="B470" t="s">
        <v>842</v>
      </c>
      <c r="C470" t="s">
        <v>842</v>
      </c>
      <c r="D470" t="s">
        <v>842</v>
      </c>
      <c r="E470" t="s">
        <v>842</v>
      </c>
      <c r="F470" t="s">
        <v>842</v>
      </c>
    </row>
    <row r="471" spans="1:6" x14ac:dyDescent="0.3">
      <c r="A471" t="s">
        <v>842</v>
      </c>
      <c r="B471" t="s">
        <v>842</v>
      </c>
      <c r="C471" t="s">
        <v>842</v>
      </c>
      <c r="D471" t="s">
        <v>842</v>
      </c>
      <c r="E471" t="s">
        <v>842</v>
      </c>
      <c r="F471" t="s">
        <v>842</v>
      </c>
    </row>
    <row r="472" spans="1:6" x14ac:dyDescent="0.3">
      <c r="A472" t="s">
        <v>842</v>
      </c>
      <c r="B472" t="s">
        <v>842</v>
      </c>
      <c r="C472" t="s">
        <v>842</v>
      </c>
      <c r="D472" t="s">
        <v>842</v>
      </c>
      <c r="E472" t="s">
        <v>842</v>
      </c>
      <c r="F472" t="s">
        <v>842</v>
      </c>
    </row>
    <row r="473" spans="1:6" x14ac:dyDescent="0.3">
      <c r="A473" t="s">
        <v>842</v>
      </c>
      <c r="B473" t="s">
        <v>842</v>
      </c>
      <c r="C473" t="s">
        <v>842</v>
      </c>
      <c r="D473" t="s">
        <v>842</v>
      </c>
      <c r="E473" t="s">
        <v>842</v>
      </c>
      <c r="F473" t="s">
        <v>842</v>
      </c>
    </row>
    <row r="474" spans="1:6" x14ac:dyDescent="0.3">
      <c r="A474" t="s">
        <v>842</v>
      </c>
      <c r="B474" t="s">
        <v>842</v>
      </c>
      <c r="C474" t="s">
        <v>842</v>
      </c>
      <c r="D474" t="s">
        <v>842</v>
      </c>
      <c r="E474" t="s">
        <v>842</v>
      </c>
      <c r="F474" t="s">
        <v>842</v>
      </c>
    </row>
    <row r="475" spans="1:6" x14ac:dyDescent="0.3">
      <c r="A475" t="s">
        <v>842</v>
      </c>
      <c r="B475" t="s">
        <v>842</v>
      </c>
      <c r="C475" t="s">
        <v>842</v>
      </c>
      <c r="D475" t="s">
        <v>842</v>
      </c>
      <c r="E475" t="s">
        <v>842</v>
      </c>
      <c r="F475" t="s">
        <v>842</v>
      </c>
    </row>
    <row r="476" spans="1:6" x14ac:dyDescent="0.3">
      <c r="A476" t="s">
        <v>842</v>
      </c>
      <c r="B476" t="s">
        <v>842</v>
      </c>
      <c r="C476" t="s">
        <v>842</v>
      </c>
      <c r="D476" t="s">
        <v>842</v>
      </c>
      <c r="E476" t="s">
        <v>842</v>
      </c>
      <c r="F476" t="s">
        <v>842</v>
      </c>
    </row>
    <row r="477" spans="1:6" x14ac:dyDescent="0.3">
      <c r="A477" t="s">
        <v>842</v>
      </c>
      <c r="B477" t="s">
        <v>842</v>
      </c>
      <c r="C477" t="s">
        <v>842</v>
      </c>
      <c r="D477" t="s">
        <v>842</v>
      </c>
      <c r="E477" t="s">
        <v>842</v>
      </c>
      <c r="F477" t="s">
        <v>842</v>
      </c>
    </row>
    <row r="478" spans="1:6" x14ac:dyDescent="0.3">
      <c r="A478" t="s">
        <v>842</v>
      </c>
      <c r="B478" t="s">
        <v>842</v>
      </c>
      <c r="C478" t="s">
        <v>842</v>
      </c>
      <c r="D478" t="s">
        <v>842</v>
      </c>
      <c r="E478" t="s">
        <v>842</v>
      </c>
      <c r="F478" t="s">
        <v>842</v>
      </c>
    </row>
    <row r="479" spans="1:6" x14ac:dyDescent="0.3">
      <c r="A479" t="s">
        <v>842</v>
      </c>
      <c r="B479" t="s">
        <v>842</v>
      </c>
      <c r="C479" t="s">
        <v>842</v>
      </c>
      <c r="D479" t="s">
        <v>842</v>
      </c>
      <c r="E479" t="s">
        <v>842</v>
      </c>
      <c r="F479" t="s">
        <v>842</v>
      </c>
    </row>
    <row r="480" spans="1:6" x14ac:dyDescent="0.3">
      <c r="A480" t="s">
        <v>842</v>
      </c>
      <c r="B480" t="s">
        <v>842</v>
      </c>
      <c r="C480" t="s">
        <v>842</v>
      </c>
      <c r="D480" t="s">
        <v>842</v>
      </c>
      <c r="E480" t="s">
        <v>842</v>
      </c>
      <c r="F480" t="s">
        <v>842</v>
      </c>
    </row>
    <row r="481" spans="1:6" x14ac:dyDescent="0.3">
      <c r="A481" t="s">
        <v>842</v>
      </c>
      <c r="B481" t="s">
        <v>842</v>
      </c>
      <c r="C481" t="s">
        <v>842</v>
      </c>
      <c r="D481" t="s">
        <v>842</v>
      </c>
      <c r="E481" t="s">
        <v>842</v>
      </c>
      <c r="F481" t="s">
        <v>842</v>
      </c>
    </row>
    <row r="482" spans="1:6" x14ac:dyDescent="0.3">
      <c r="A482" t="s">
        <v>842</v>
      </c>
      <c r="B482" t="s">
        <v>842</v>
      </c>
      <c r="C482" t="s">
        <v>842</v>
      </c>
      <c r="D482" t="s">
        <v>842</v>
      </c>
      <c r="E482" t="s">
        <v>842</v>
      </c>
      <c r="F482" t="s">
        <v>842</v>
      </c>
    </row>
    <row r="483" spans="1:6" x14ac:dyDescent="0.3">
      <c r="A483" t="s">
        <v>842</v>
      </c>
      <c r="B483" t="s">
        <v>842</v>
      </c>
      <c r="C483" t="s">
        <v>842</v>
      </c>
      <c r="D483" t="s">
        <v>842</v>
      </c>
      <c r="E483" t="s">
        <v>842</v>
      </c>
      <c r="F483" t="s">
        <v>842</v>
      </c>
    </row>
    <row r="484" spans="1:6" x14ac:dyDescent="0.3">
      <c r="A484" t="s">
        <v>842</v>
      </c>
      <c r="B484" t="s">
        <v>842</v>
      </c>
      <c r="C484" t="s">
        <v>842</v>
      </c>
      <c r="D484" t="s">
        <v>842</v>
      </c>
      <c r="E484" t="s">
        <v>842</v>
      </c>
      <c r="F484" t="s">
        <v>842</v>
      </c>
    </row>
    <row r="485" spans="1:6" x14ac:dyDescent="0.3">
      <c r="A485" t="s">
        <v>842</v>
      </c>
      <c r="B485" t="s">
        <v>842</v>
      </c>
      <c r="C485" t="s">
        <v>842</v>
      </c>
      <c r="D485" t="s">
        <v>842</v>
      </c>
      <c r="E485" t="s">
        <v>842</v>
      </c>
      <c r="F485" t="s">
        <v>842</v>
      </c>
    </row>
    <row r="486" spans="1:6" x14ac:dyDescent="0.3">
      <c r="A486" t="s">
        <v>842</v>
      </c>
      <c r="B486" t="s">
        <v>842</v>
      </c>
      <c r="C486" t="s">
        <v>842</v>
      </c>
      <c r="D486" t="s">
        <v>842</v>
      </c>
      <c r="E486" t="s">
        <v>842</v>
      </c>
      <c r="F486" t="s">
        <v>842</v>
      </c>
    </row>
    <row r="487" spans="1:6" x14ac:dyDescent="0.3">
      <c r="A487" t="s">
        <v>842</v>
      </c>
      <c r="B487" t="s">
        <v>842</v>
      </c>
      <c r="C487" t="s">
        <v>842</v>
      </c>
      <c r="D487" t="s">
        <v>842</v>
      </c>
      <c r="E487" t="s">
        <v>842</v>
      </c>
      <c r="F487" t="s">
        <v>842</v>
      </c>
    </row>
    <row r="488" spans="1:6" x14ac:dyDescent="0.3">
      <c r="A488" t="s">
        <v>842</v>
      </c>
      <c r="B488" t="s">
        <v>842</v>
      </c>
      <c r="C488" t="s">
        <v>842</v>
      </c>
      <c r="D488" t="s">
        <v>842</v>
      </c>
      <c r="E488" t="s">
        <v>842</v>
      </c>
      <c r="F488" t="s">
        <v>842</v>
      </c>
    </row>
    <row r="489" spans="1:6" x14ac:dyDescent="0.3">
      <c r="A489" t="s">
        <v>842</v>
      </c>
      <c r="B489" t="s">
        <v>842</v>
      </c>
      <c r="C489" t="s">
        <v>842</v>
      </c>
      <c r="D489" t="s">
        <v>842</v>
      </c>
      <c r="E489" t="s">
        <v>842</v>
      </c>
      <c r="F489" t="s">
        <v>842</v>
      </c>
    </row>
    <row r="490" spans="1:6" x14ac:dyDescent="0.3">
      <c r="A490" t="s">
        <v>842</v>
      </c>
      <c r="B490" t="s">
        <v>842</v>
      </c>
      <c r="C490" t="s">
        <v>842</v>
      </c>
      <c r="D490" t="s">
        <v>842</v>
      </c>
      <c r="E490" t="s">
        <v>842</v>
      </c>
      <c r="F490" t="s">
        <v>842</v>
      </c>
    </row>
    <row r="491" spans="1:6" x14ac:dyDescent="0.3">
      <c r="A491" t="s">
        <v>842</v>
      </c>
      <c r="B491" t="s">
        <v>842</v>
      </c>
      <c r="C491" t="s">
        <v>842</v>
      </c>
      <c r="D491" t="s">
        <v>842</v>
      </c>
      <c r="E491" t="s">
        <v>842</v>
      </c>
      <c r="F491" t="s">
        <v>842</v>
      </c>
    </row>
    <row r="492" spans="1:6" x14ac:dyDescent="0.3">
      <c r="A492" t="s">
        <v>842</v>
      </c>
      <c r="B492" t="s">
        <v>842</v>
      </c>
      <c r="C492" t="s">
        <v>842</v>
      </c>
      <c r="D492" t="s">
        <v>842</v>
      </c>
      <c r="E492" t="s">
        <v>842</v>
      </c>
      <c r="F492" t="s">
        <v>842</v>
      </c>
    </row>
    <row r="493" spans="1:6" x14ac:dyDescent="0.3">
      <c r="A493" t="s">
        <v>842</v>
      </c>
      <c r="B493" t="s">
        <v>842</v>
      </c>
      <c r="C493" t="s">
        <v>842</v>
      </c>
      <c r="D493" t="s">
        <v>842</v>
      </c>
      <c r="E493" t="s">
        <v>842</v>
      </c>
      <c r="F493" t="s">
        <v>842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tabSelected="1" topLeftCell="B1" workbookViewId="0">
      <selection activeCell="V8" sqref="V8"/>
    </sheetView>
  </sheetViews>
  <sheetFormatPr defaultRowHeight="14.4" x14ac:dyDescent="0.3"/>
  <cols>
    <col min="8" max="8" width="9" bestFit="1" customWidth="1"/>
    <col min="9" max="9" width="9.5546875" bestFit="1" customWidth="1"/>
    <col min="10" max="10" width="12.77734375" bestFit="1" customWidth="1"/>
    <col min="11" max="13" width="9" bestFit="1" customWidth="1"/>
    <col min="14" max="14" width="9.5546875" bestFit="1" customWidth="1"/>
    <col min="15" max="16" width="9" bestFit="1" customWidth="1"/>
    <col min="17" max="18" width="9.5546875" bestFit="1" customWidth="1"/>
    <col min="19" max="19" width="9" bestFit="1" customWidth="1"/>
  </cols>
  <sheetData>
    <row r="1" spans="1:20" x14ac:dyDescent="0.3">
      <c r="A1" t="s">
        <v>0</v>
      </c>
      <c r="B1" t="s">
        <v>660</v>
      </c>
      <c r="C1" t="s">
        <v>661</v>
      </c>
      <c r="D1" t="s">
        <v>843</v>
      </c>
      <c r="E1" t="s">
        <v>844</v>
      </c>
      <c r="F1" t="s">
        <v>845</v>
      </c>
      <c r="G1" t="s">
        <v>846</v>
      </c>
      <c r="H1" t="s">
        <v>850</v>
      </c>
      <c r="I1" t="s">
        <v>851</v>
      </c>
      <c r="J1" t="s">
        <v>852</v>
      </c>
      <c r="K1" t="s">
        <v>853</v>
      </c>
      <c r="L1" t="s">
        <v>854</v>
      </c>
      <c r="M1" t="s">
        <v>855</v>
      </c>
      <c r="N1" t="s">
        <v>856</v>
      </c>
      <c r="O1" t="s">
        <v>857</v>
      </c>
      <c r="P1" t="s">
        <v>858</v>
      </c>
      <c r="Q1" t="s">
        <v>859</v>
      </c>
      <c r="R1" t="s">
        <v>860</v>
      </c>
      <c r="S1" t="s">
        <v>861</v>
      </c>
      <c r="T1" t="s">
        <v>862</v>
      </c>
    </row>
    <row r="2" spans="1:20" x14ac:dyDescent="0.3">
      <c r="A2" t="s">
        <v>665</v>
      </c>
      <c r="B2" t="s">
        <v>666</v>
      </c>
      <c r="C2">
        <v>25</v>
      </c>
      <c r="D2">
        <v>177</v>
      </c>
      <c r="E2">
        <v>74</v>
      </c>
      <c r="F2" t="s">
        <v>667</v>
      </c>
      <c r="G2">
        <f>COUNTIFS(F:F,F2,B:B,B2)</f>
        <v>21</v>
      </c>
      <c r="H2" s="1">
        <f>AVERAGEIFS(C:C,F:F,F2,B:B,B2)</f>
        <v>27.428571428571427</v>
      </c>
      <c r="I2" s="1">
        <f>(H2-C2)^2</f>
        <v>5.8979591836734624</v>
      </c>
      <c r="J2" s="1">
        <f>SUMIFS(I:I,F:F,F2,B:B,B2)</f>
        <v>1019.1428571428571</v>
      </c>
      <c r="K2" s="1">
        <f>SQRT(J2/G2)</f>
        <v>6.9663916229923482</v>
      </c>
      <c r="L2" s="1">
        <f>AVERAGEIFS(D:D,F:F,F2,B:B,B2)</f>
        <v>173.04761904761904</v>
      </c>
      <c r="M2" s="1">
        <f>(L2-D2)^2</f>
        <v>15.62131519274385</v>
      </c>
      <c r="N2" s="1">
        <f>SUMIFS(M:M,F:F,F2,B:B,B2)</f>
        <v>426.95238095238096</v>
      </c>
      <c r="O2" s="1">
        <f>SQRT(N2/G2)</f>
        <v>4.5089983100060245</v>
      </c>
      <c r="P2" s="1">
        <f>AVERAGEIFS(E:E,F:F,F2,B:B,B2)</f>
        <v>66.633333333333326</v>
      </c>
      <c r="Q2" s="1">
        <f>(P2-E2)^2</f>
        <v>54.267777777777887</v>
      </c>
      <c r="R2" s="1">
        <f>SUMIFS(Q:Q,F:F,F2,B:B,B2)</f>
        <v>1487.126666666667</v>
      </c>
      <c r="S2" s="1">
        <f>SQRT(R2/G2)</f>
        <v>8.4151978916455423</v>
      </c>
      <c r="T2">
        <f>COUNTIFS(B$2:B2,B2,F$2:F2,F2)</f>
        <v>1</v>
      </c>
    </row>
    <row r="3" spans="1:20" x14ac:dyDescent="0.3">
      <c r="A3" t="s">
        <v>668</v>
      </c>
      <c r="B3" t="s">
        <v>669</v>
      </c>
      <c r="C3">
        <v>34</v>
      </c>
      <c r="D3">
        <v>182.5</v>
      </c>
      <c r="E3">
        <v>93</v>
      </c>
      <c r="F3" t="s">
        <v>667</v>
      </c>
      <c r="G3">
        <f>COUNTIFS(F:F,F3,B:B,B3)</f>
        <v>22</v>
      </c>
      <c r="H3" s="1">
        <f>AVERAGEIFS(C:C,F:F,F3,B:B,B3)</f>
        <v>30.136363636363637</v>
      </c>
      <c r="I3" s="1">
        <f>(H3-C3)^2</f>
        <v>14.92768595041322</v>
      </c>
      <c r="J3" s="1">
        <f>SUMIFS(I:I,F:F,F3,B:B,B3)</f>
        <v>1850.590909090909</v>
      </c>
      <c r="K3" s="1">
        <f>SQRT(J3/G3)</f>
        <v>9.1715739431703494</v>
      </c>
      <c r="L3" s="1">
        <f>AVERAGEIFS(D:D,F:F,F3,B:B,B3)</f>
        <v>185.47727272727272</v>
      </c>
      <c r="M3" s="1">
        <f>(L3-D3)^2</f>
        <v>8.8641528925619379</v>
      </c>
      <c r="N3" s="1">
        <f>SUMIFS(M:M,F:F,F3,B:B,B3)</f>
        <v>1352.2386363636365</v>
      </c>
      <c r="O3" s="1">
        <f>SQRT(N3/G3)</f>
        <v>7.8399867705234989</v>
      </c>
      <c r="P3" s="1">
        <f>AVERAGEIFS(E:E,F:F,F3,B:B,B3)</f>
        <v>81.045454545454547</v>
      </c>
      <c r="Q3" s="1">
        <f>(P3-E3)^2</f>
        <v>142.91115702479337</v>
      </c>
      <c r="R3" s="1">
        <f>SUMIFS(Q:Q,F:F,F3,B:B,B3)</f>
        <v>3745.7345454545457</v>
      </c>
      <c r="S3" s="1">
        <f>SQRT(R3/G3)</f>
        <v>13.04839688072925</v>
      </c>
      <c r="T3">
        <f>COUNTIFS(B$2:B3,B3,F$2:F3,F3)</f>
        <v>1</v>
      </c>
    </row>
    <row r="4" spans="1:20" x14ac:dyDescent="0.3">
      <c r="A4" t="s">
        <v>670</v>
      </c>
      <c r="B4" t="s">
        <v>669</v>
      </c>
      <c r="C4">
        <v>32</v>
      </c>
      <c r="D4">
        <v>195</v>
      </c>
      <c r="E4">
        <v>103</v>
      </c>
      <c r="F4" t="s">
        <v>667</v>
      </c>
      <c r="G4">
        <f>COUNTIFS(F:F,F4,B:B,B4)</f>
        <v>22</v>
      </c>
      <c r="H4" s="1">
        <f>AVERAGEIFS(C:C,F:F,F4,B:B,B4)</f>
        <v>30.136363636363637</v>
      </c>
      <c r="I4" s="1">
        <f>(H4-C4)^2</f>
        <v>3.4731404958677672</v>
      </c>
      <c r="J4" s="1">
        <f>SUMIFS(I:I,F:F,F4,B:B,B4)</f>
        <v>1850.590909090909</v>
      </c>
      <c r="K4" s="1">
        <f>SQRT(J4/G4)</f>
        <v>9.1715739431703494</v>
      </c>
      <c r="L4" s="1">
        <f>AVERAGEIFS(D:D,F:F,F4,B:B,B4)</f>
        <v>185.47727272727272</v>
      </c>
      <c r="M4" s="1">
        <f>(L4-D4)^2</f>
        <v>90.682334710743945</v>
      </c>
      <c r="N4" s="1">
        <f>SUMIFS(M:M,F:F,F4,B:B,B4)</f>
        <v>1352.2386363636365</v>
      </c>
      <c r="O4" s="1">
        <f>SQRT(N4/G4)</f>
        <v>7.8399867705234989</v>
      </c>
      <c r="P4" s="1">
        <f>AVERAGEIFS(E:E,F:F,F4,B:B,B4)</f>
        <v>81.045454545454547</v>
      </c>
      <c r="Q4" s="1">
        <f>(P4-E4)^2</f>
        <v>482.00206611570241</v>
      </c>
      <c r="R4" s="1">
        <f>SUMIFS(Q:Q,F:F,F4,B:B,B4)</f>
        <v>3745.7345454545457</v>
      </c>
      <c r="S4" s="1">
        <f>SQRT(R4/G4)</f>
        <v>13.04839688072925</v>
      </c>
      <c r="T4">
        <f>COUNTIFS(B$2:B4,B4,F$2:F4,F4)</f>
        <v>2</v>
      </c>
    </row>
    <row r="5" spans="1:20" x14ac:dyDescent="0.3">
      <c r="A5" t="s">
        <v>671</v>
      </c>
      <c r="B5" t="s">
        <v>669</v>
      </c>
      <c r="C5">
        <v>32</v>
      </c>
      <c r="D5">
        <v>172</v>
      </c>
      <c r="E5">
        <v>67.900000000000006</v>
      </c>
      <c r="F5" t="s">
        <v>667</v>
      </c>
      <c r="G5">
        <f>COUNTIFS(F:F,F5,B:B,B5)</f>
        <v>22</v>
      </c>
      <c r="H5" s="1">
        <f>AVERAGEIFS(C:C,F:F,F5,B:B,B5)</f>
        <v>30.136363636363637</v>
      </c>
      <c r="I5" s="1">
        <f>(H5-C5)^2</f>
        <v>3.4731404958677672</v>
      </c>
      <c r="J5" s="1">
        <f>SUMIFS(I:I,F:F,F5,B:B,B5)</f>
        <v>1850.590909090909</v>
      </c>
      <c r="K5" s="1">
        <f>SQRT(J5/G5)</f>
        <v>9.1715739431703494</v>
      </c>
      <c r="L5" s="1">
        <f>AVERAGEIFS(D:D,F:F,F5,B:B,B5)</f>
        <v>185.47727272727272</v>
      </c>
      <c r="M5" s="1">
        <f>(L5-D5)^2</f>
        <v>181.63688016528906</v>
      </c>
      <c r="N5" s="1">
        <f>SUMIFS(M:M,F:F,F5,B:B,B5)</f>
        <v>1352.2386363636365</v>
      </c>
      <c r="O5" s="1">
        <f>SQRT(N5/G5)</f>
        <v>7.8399867705234989</v>
      </c>
      <c r="P5" s="1">
        <f>AVERAGEIFS(E:E,F:F,F5,B:B,B5)</f>
        <v>81.045454545454547</v>
      </c>
      <c r="Q5" s="1">
        <f>(P5-E5)^2</f>
        <v>172.80297520661145</v>
      </c>
      <c r="R5" s="1">
        <f>SUMIFS(Q:Q,F:F,F5,B:B,B5)</f>
        <v>3745.7345454545457</v>
      </c>
      <c r="S5" s="1">
        <f>SQRT(R5/G5)</f>
        <v>13.04839688072925</v>
      </c>
      <c r="T5">
        <f>COUNTIFS(B$2:B5,B5,F$2:F5,F5)</f>
        <v>3</v>
      </c>
    </row>
    <row r="6" spans="1:20" x14ac:dyDescent="0.3">
      <c r="A6" t="s">
        <v>672</v>
      </c>
      <c r="B6" t="s">
        <v>669</v>
      </c>
      <c r="C6">
        <v>26</v>
      </c>
      <c r="D6">
        <v>174</v>
      </c>
      <c r="E6">
        <v>66.8</v>
      </c>
      <c r="F6" t="s">
        <v>667</v>
      </c>
      <c r="G6">
        <f>COUNTIFS(F:F,F6,B:B,B6)</f>
        <v>22</v>
      </c>
      <c r="H6" s="1">
        <f>AVERAGEIFS(C:C,F:F,F6,B:B,B6)</f>
        <v>30.136363636363637</v>
      </c>
      <c r="I6" s="1">
        <f>(H6-C6)^2</f>
        <v>17.109504132231407</v>
      </c>
      <c r="J6" s="1">
        <f>SUMIFS(I:I,F:F,F6,B:B,B6)</f>
        <v>1850.590909090909</v>
      </c>
      <c r="K6" s="1">
        <f>SQRT(J6/G6)</f>
        <v>9.1715739431703494</v>
      </c>
      <c r="L6" s="1">
        <f>AVERAGEIFS(D:D,F:F,F6,B:B,B6)</f>
        <v>185.47727272727272</v>
      </c>
      <c r="M6" s="1">
        <f>(L6-D6)^2</f>
        <v>131.72778925619818</v>
      </c>
      <c r="N6" s="1">
        <f>SUMIFS(M:M,F:F,F6,B:B,B6)</f>
        <v>1352.2386363636365</v>
      </c>
      <c r="O6" s="1">
        <f>SQRT(N6/G6)</f>
        <v>7.8399867705234989</v>
      </c>
      <c r="P6" s="1">
        <f>AVERAGEIFS(E:E,F:F,F6,B:B,B6)</f>
        <v>81.045454545454547</v>
      </c>
      <c r="Q6" s="1">
        <f>(P6-E6)^2</f>
        <v>202.9329752066117</v>
      </c>
      <c r="R6" s="1">
        <f>SUMIFS(Q:Q,F:F,F6,B:B,B6)</f>
        <v>3745.7345454545457</v>
      </c>
      <c r="S6" s="1">
        <f>SQRT(R6/G6)</f>
        <v>13.04839688072925</v>
      </c>
      <c r="T6">
        <f>COUNTIFS(B$2:B6,B6,F$2:F6,F6)</f>
        <v>4</v>
      </c>
    </row>
    <row r="7" spans="1:20" x14ac:dyDescent="0.3">
      <c r="A7" t="s">
        <v>673</v>
      </c>
      <c r="B7" t="s">
        <v>669</v>
      </c>
      <c r="C7">
        <v>37</v>
      </c>
      <c r="D7">
        <v>179</v>
      </c>
      <c r="E7">
        <v>87.1</v>
      </c>
      <c r="F7" t="s">
        <v>667</v>
      </c>
      <c r="G7">
        <f>COUNTIFS(F:F,F7,B:B,B7)</f>
        <v>22</v>
      </c>
      <c r="H7" s="1">
        <f>AVERAGEIFS(C:C,F:F,F7,B:B,B7)</f>
        <v>30.136363636363637</v>
      </c>
      <c r="I7" s="1">
        <f>(H7-C7)^2</f>
        <v>47.1095041322314</v>
      </c>
      <c r="J7" s="1">
        <f>SUMIFS(I:I,F:F,F7,B:B,B7)</f>
        <v>1850.590909090909</v>
      </c>
      <c r="K7" s="1">
        <f>SQRT(J7/G7)</f>
        <v>9.1715739431703494</v>
      </c>
      <c r="L7" s="1">
        <f>AVERAGEIFS(D:D,F:F,F7,B:B,B7)</f>
        <v>185.47727272727272</v>
      </c>
      <c r="M7" s="1">
        <f>(L7-D7)^2</f>
        <v>41.955061983470976</v>
      </c>
      <c r="N7" s="1">
        <f>SUMIFS(M:M,F:F,F7,B:B,B7)</f>
        <v>1352.2386363636365</v>
      </c>
      <c r="O7" s="1">
        <f>SQRT(N7/G7)</f>
        <v>7.8399867705234989</v>
      </c>
      <c r="P7" s="1">
        <f>AVERAGEIFS(E:E,F:F,F7,B:B,B7)</f>
        <v>81.045454545454547</v>
      </c>
      <c r="Q7" s="1">
        <f>(P7-E7)^2</f>
        <v>36.657520661156937</v>
      </c>
      <c r="R7" s="1">
        <f>SUMIFS(Q:Q,F:F,F7,B:B,B7)</f>
        <v>3745.7345454545457</v>
      </c>
      <c r="S7" s="1">
        <f>SQRT(R7/G7)</f>
        <v>13.04839688072925</v>
      </c>
      <c r="T7">
        <f>COUNTIFS(B$2:B7,B7,F$2:F7,F7)</f>
        <v>5</v>
      </c>
    </row>
    <row r="8" spans="1:20" x14ac:dyDescent="0.3">
      <c r="A8" t="s">
        <v>674</v>
      </c>
      <c r="B8" t="s">
        <v>669</v>
      </c>
      <c r="C8">
        <v>76</v>
      </c>
      <c r="D8">
        <v>170</v>
      </c>
      <c r="E8">
        <v>62.6</v>
      </c>
      <c r="F8" t="s">
        <v>675</v>
      </c>
      <c r="G8">
        <f>COUNTIFS(F:F,F8,B:B,B8)</f>
        <v>8</v>
      </c>
      <c r="H8" s="1">
        <f>AVERAGEIFS(C:C,F:F,F8,B:B,B8)</f>
        <v>68.375</v>
      </c>
      <c r="I8" s="1">
        <f>(H8-C8)^2</f>
        <v>58.140625</v>
      </c>
      <c r="J8" s="1">
        <f>SUMIFS(I:I,F:F,F8,B:B,B8)</f>
        <v>2523.875</v>
      </c>
      <c r="K8" s="1">
        <f>SQRT(J8/G8)</f>
        <v>17.761879827315575</v>
      </c>
      <c r="L8" s="1">
        <f>AVERAGEIFS(D:D,F:F,F8,B:B,B8)</f>
        <v>182</v>
      </c>
      <c r="M8" s="1">
        <f>(L8-D8)^2</f>
        <v>144</v>
      </c>
      <c r="N8" s="1">
        <f>SUMIFS(M:M,F:F,F8,B:B,B8)</f>
        <v>358</v>
      </c>
      <c r="O8" s="1">
        <f>SQRT(N8/G8)</f>
        <v>6.689544080129826</v>
      </c>
      <c r="P8" s="1">
        <f>AVERAGEIFS(E:E,F:F,F8,B:B,B8)</f>
        <v>85.300000000000011</v>
      </c>
      <c r="Q8" s="1">
        <f>(P8-E8)^2</f>
        <v>515.29000000000042</v>
      </c>
      <c r="R8" s="1">
        <f>SUMIFS(Q:Q,F:F,F8,B:B,B8)</f>
        <v>1450.96</v>
      </c>
      <c r="S8" s="1">
        <f>SQRT(R8/G8)</f>
        <v>13.467367968537877</v>
      </c>
      <c r="T8">
        <f>COUNTIFS(B$2:B8,B8,F$2:F8,F8)</f>
        <v>1</v>
      </c>
    </row>
    <row r="9" spans="1:20" x14ac:dyDescent="0.3">
      <c r="A9" t="s">
        <v>678</v>
      </c>
      <c r="B9" t="s">
        <v>669</v>
      </c>
      <c r="C9">
        <v>25</v>
      </c>
      <c r="D9">
        <v>187</v>
      </c>
      <c r="E9">
        <v>80.599999999999994</v>
      </c>
      <c r="F9" t="s">
        <v>667</v>
      </c>
      <c r="G9">
        <f>COUNTIFS(F:F,F9,B:B,B9)</f>
        <v>22</v>
      </c>
      <c r="H9" s="1">
        <f>AVERAGEIFS(C:C,F:F,F9,B:B,B9)</f>
        <v>30.136363636363637</v>
      </c>
      <c r="I9" s="1">
        <f>(H9-C9)^2</f>
        <v>26.382231404958681</v>
      </c>
      <c r="J9" s="1">
        <f>SUMIFS(I:I,F:F,F9,B:B,B9)</f>
        <v>1850.590909090909</v>
      </c>
      <c r="K9" s="1">
        <f>SQRT(J9/G9)</f>
        <v>9.1715739431703494</v>
      </c>
      <c r="L9" s="1">
        <f>AVERAGEIFS(D:D,F:F,F9,B:B,B9)</f>
        <v>185.47727272727272</v>
      </c>
      <c r="M9" s="1">
        <f>(L9-D9)^2</f>
        <v>2.3186983471074618</v>
      </c>
      <c r="N9" s="1">
        <f>SUMIFS(M:M,F:F,F9,B:B,B9)</f>
        <v>1352.2386363636365</v>
      </c>
      <c r="O9" s="1">
        <f>SQRT(N9/G9)</f>
        <v>7.8399867705234989</v>
      </c>
      <c r="P9" s="1">
        <f>AVERAGEIFS(E:E,F:F,F9,B:B,B9)</f>
        <v>81.045454545454547</v>
      </c>
      <c r="Q9" s="1">
        <f>(P9-E9)^2</f>
        <v>0.19842975206612193</v>
      </c>
      <c r="R9" s="1">
        <f>SUMIFS(Q:Q,F:F,F9,B:B,B9)</f>
        <v>3745.7345454545457</v>
      </c>
      <c r="S9" s="1">
        <f>SQRT(R9/G9)</f>
        <v>13.04839688072925</v>
      </c>
      <c r="T9">
        <f>COUNTIFS(B$2:B9,B9,F$2:F9,F9)</f>
        <v>6</v>
      </c>
    </row>
    <row r="10" spans="1:20" x14ac:dyDescent="0.3">
      <c r="A10" t="s">
        <v>679</v>
      </c>
      <c r="B10" t="s">
        <v>666</v>
      </c>
      <c r="C10">
        <v>70</v>
      </c>
      <c r="D10">
        <v>175</v>
      </c>
      <c r="E10">
        <v>56.1</v>
      </c>
      <c r="F10" t="s">
        <v>680</v>
      </c>
      <c r="G10">
        <f>COUNTIFS(F:F,F10,B:B,B10)</f>
        <v>11</v>
      </c>
      <c r="H10" s="1">
        <f>AVERAGEIFS(C:C,F:F,F10,B:B,B10)</f>
        <v>70.272727272727266</v>
      </c>
      <c r="I10" s="1">
        <f>(H10-C10)^2</f>
        <v>7.4380165289252675E-2</v>
      </c>
      <c r="J10" s="1">
        <f>SUMIFS(I:I,F:F,F10,B:B,B10)</f>
        <v>424.18181818181824</v>
      </c>
      <c r="K10" s="1">
        <f>SQRT(J10/G10)</f>
        <v>6.2098295847047513</v>
      </c>
      <c r="L10" s="1">
        <f>AVERAGEIFS(D:D,F:F,F10,B:B,B10)</f>
        <v>166.90909090909091</v>
      </c>
      <c r="M10" s="1">
        <f>(L10-D10)^2</f>
        <v>65.462809917355415</v>
      </c>
      <c r="N10" s="1">
        <f>SUMIFS(M:M,F:F,F10,B:B,B10)</f>
        <v>376.90909090909082</v>
      </c>
      <c r="O10" s="1">
        <f>SQRT(N10/G10)</f>
        <v>5.8535854661837261</v>
      </c>
      <c r="P10" s="1">
        <f>AVERAGEIFS(E:E,F:F,F10,B:B,B10)</f>
        <v>71.872727272727261</v>
      </c>
      <c r="Q10" s="1">
        <f>(P10-E10)^2</f>
        <v>248.7789256198343</v>
      </c>
      <c r="R10" s="1">
        <f>SUMIFS(Q:Q,F:F,F10,B:B,B10)</f>
        <v>3302.0618181818181</v>
      </c>
      <c r="S10" s="1">
        <f>SQRT(R10/G10)</f>
        <v>17.325918100248799</v>
      </c>
      <c r="T10">
        <f>COUNTIFS(B$2:B10,B10,F$2:F10,F10)</f>
        <v>1</v>
      </c>
    </row>
    <row r="11" spans="1:20" x14ac:dyDescent="0.3">
      <c r="A11" t="s">
        <v>681</v>
      </c>
      <c r="B11" t="s">
        <v>669</v>
      </c>
      <c r="C11">
        <v>65</v>
      </c>
      <c r="D11">
        <v>172</v>
      </c>
      <c r="E11">
        <v>82.1</v>
      </c>
      <c r="F11" t="s">
        <v>680</v>
      </c>
      <c r="G11">
        <f>COUNTIFS(F:F,F11,B:B,B11)</f>
        <v>11</v>
      </c>
      <c r="H11" s="1">
        <f>AVERAGEIFS(C:C,F:F,F11,B:B,B11)</f>
        <v>73.090909090909093</v>
      </c>
      <c r="I11" s="1">
        <f>(H11-C11)^2</f>
        <v>65.462809917355415</v>
      </c>
      <c r="J11" s="1">
        <f>SUMIFS(I:I,F:F,F11,B:B,B11)</f>
        <v>380.90909090909082</v>
      </c>
      <c r="K11" s="1">
        <f>SQRT(J11/G11)</f>
        <v>5.8845644846117295</v>
      </c>
      <c r="L11" s="1">
        <f>AVERAGEIFS(D:D,F:F,F11,B:B,B11)</f>
        <v>179.54545454545453</v>
      </c>
      <c r="M11" s="1">
        <f>(L11-D11)^2</f>
        <v>56.933884297520464</v>
      </c>
      <c r="N11" s="1">
        <f>SUMIFS(M:M,F:F,F11,B:B,B11)</f>
        <v>342.7272727272728</v>
      </c>
      <c r="O11" s="1">
        <f>SQRT(N11/G11)</f>
        <v>5.5818477938213649</v>
      </c>
      <c r="P11" s="1">
        <f>AVERAGEIFS(E:E,F:F,F11,B:B,B11)</f>
        <v>83.009090909090915</v>
      </c>
      <c r="Q11" s="1">
        <f>(P11-E11)^2</f>
        <v>0.82644628099175665</v>
      </c>
      <c r="R11" s="1">
        <f>SUMIFS(Q:Q,F:F,F11,B:B,B11)</f>
        <v>1235.1090909090908</v>
      </c>
      <c r="S11" s="1">
        <f>SQRT(R11/G11)</f>
        <v>10.59635053346666</v>
      </c>
      <c r="T11">
        <f>COUNTIFS(B$2:B11,B11,F$2:F11,F11)</f>
        <v>1</v>
      </c>
    </row>
    <row r="12" spans="1:20" x14ac:dyDescent="0.3">
      <c r="A12" t="s">
        <v>682</v>
      </c>
      <c r="B12" t="s">
        <v>669</v>
      </c>
      <c r="C12">
        <v>76</v>
      </c>
      <c r="D12">
        <v>177</v>
      </c>
      <c r="E12">
        <v>76.8</v>
      </c>
      <c r="F12" t="s">
        <v>675</v>
      </c>
      <c r="G12">
        <f>COUNTIFS(F:F,F12,B:B,B12)</f>
        <v>8</v>
      </c>
      <c r="H12" s="1">
        <f>AVERAGEIFS(C:C,F:F,F12,B:B,B12)</f>
        <v>68.375</v>
      </c>
      <c r="I12" s="1">
        <f>(H12-C12)^2</f>
        <v>58.140625</v>
      </c>
      <c r="J12" s="1">
        <f>SUMIFS(I:I,F:F,F12,B:B,B12)</f>
        <v>2523.875</v>
      </c>
      <c r="K12" s="1">
        <f>SQRT(J12/G12)</f>
        <v>17.761879827315575</v>
      </c>
      <c r="L12" s="1">
        <f>AVERAGEIFS(D:D,F:F,F12,B:B,B12)</f>
        <v>182</v>
      </c>
      <c r="M12" s="1">
        <f>(L12-D12)^2</f>
        <v>25</v>
      </c>
      <c r="N12" s="1">
        <f>SUMIFS(M:M,F:F,F12,B:B,B12)</f>
        <v>358</v>
      </c>
      <c r="O12" s="1">
        <f>SQRT(N12/G12)</f>
        <v>6.689544080129826</v>
      </c>
      <c r="P12" s="1">
        <f>AVERAGEIFS(E:E,F:F,F12,B:B,B12)</f>
        <v>85.300000000000011</v>
      </c>
      <c r="Q12" s="1">
        <f>(P12-E12)^2</f>
        <v>72.250000000000242</v>
      </c>
      <c r="R12" s="1">
        <f>SUMIFS(Q:Q,F:F,F12,B:B,B12)</f>
        <v>1450.96</v>
      </c>
      <c r="S12" s="1">
        <f>SQRT(R12/G12)</f>
        <v>13.467367968537877</v>
      </c>
      <c r="T12">
        <f>COUNTIFS(B$2:B12,B12,F$2:F12,F12)</f>
        <v>2</v>
      </c>
    </row>
    <row r="13" spans="1:20" x14ac:dyDescent="0.3">
      <c r="A13" t="s">
        <v>683</v>
      </c>
      <c r="B13" t="s">
        <v>666</v>
      </c>
      <c r="C13">
        <v>30</v>
      </c>
      <c r="D13">
        <v>168</v>
      </c>
      <c r="E13">
        <v>61.8</v>
      </c>
      <c r="F13" t="s">
        <v>667</v>
      </c>
      <c r="G13">
        <f>COUNTIFS(F:F,F13,B:B,B13)</f>
        <v>21</v>
      </c>
      <c r="H13" s="1">
        <f>AVERAGEIFS(C:C,F:F,F13,B:B,B13)</f>
        <v>27.428571428571427</v>
      </c>
      <c r="I13" s="1">
        <f>(H13-C13)^2</f>
        <v>6.6122448979591919</v>
      </c>
      <c r="J13" s="1">
        <f>SUMIFS(I:I,F:F,F13,B:B,B13)</f>
        <v>1019.1428571428571</v>
      </c>
      <c r="K13" s="1">
        <f>SQRT(J13/G13)</f>
        <v>6.9663916229923482</v>
      </c>
      <c r="L13" s="1">
        <f>AVERAGEIFS(D:D,F:F,F13,B:B,B13)</f>
        <v>173.04761904761904</v>
      </c>
      <c r="M13" s="1">
        <f>(L13-D13)^2</f>
        <v>25.478458049886513</v>
      </c>
      <c r="N13" s="1">
        <f>SUMIFS(M:M,F:F,F13,B:B,B13)</f>
        <v>426.95238095238096</v>
      </c>
      <c r="O13" s="1">
        <f>SQRT(N13/G13)</f>
        <v>4.5089983100060245</v>
      </c>
      <c r="P13" s="1">
        <f>AVERAGEIFS(E:E,F:F,F13,B:B,B13)</f>
        <v>66.633333333333326</v>
      </c>
      <c r="Q13" s="1">
        <f>(P13-E13)^2</f>
        <v>23.361111111111065</v>
      </c>
      <c r="R13" s="1">
        <f>SUMIFS(Q:Q,F:F,F13,B:B,B13)</f>
        <v>1487.126666666667</v>
      </c>
      <c r="S13" s="1">
        <f>SQRT(R13/G13)</f>
        <v>8.4151978916455423</v>
      </c>
      <c r="T13">
        <f>COUNTIFS(B$2:B13,B13,F$2:F13,F13)</f>
        <v>2</v>
      </c>
    </row>
    <row r="14" spans="1:20" x14ac:dyDescent="0.3">
      <c r="A14" t="s">
        <v>684</v>
      </c>
      <c r="B14" t="s">
        <v>666</v>
      </c>
      <c r="C14">
        <v>29</v>
      </c>
      <c r="D14">
        <v>166</v>
      </c>
      <c r="E14">
        <v>64.3</v>
      </c>
      <c r="F14" t="s">
        <v>667</v>
      </c>
      <c r="G14">
        <f>COUNTIFS(F:F,F14,B:B,B14)</f>
        <v>21</v>
      </c>
      <c r="H14" s="1">
        <f>AVERAGEIFS(C:C,F:F,F14,B:B,B14)</f>
        <v>27.428571428571427</v>
      </c>
      <c r="I14" s="1">
        <f>(H14-C14)^2</f>
        <v>2.4693877551020456</v>
      </c>
      <c r="J14" s="1">
        <f>SUMIFS(I:I,F:F,F14,B:B,B14)</f>
        <v>1019.1428571428571</v>
      </c>
      <c r="K14" s="1">
        <f>SQRT(J14/G14)</f>
        <v>6.9663916229923482</v>
      </c>
      <c r="L14" s="1">
        <f>AVERAGEIFS(D:D,F:F,F14,B:B,B14)</f>
        <v>173.04761904761904</v>
      </c>
      <c r="M14" s="1">
        <f>(L14-D14)^2</f>
        <v>49.66893424036266</v>
      </c>
      <c r="N14" s="1">
        <f>SUMIFS(M:M,F:F,F14,B:B,B14)</f>
        <v>426.95238095238096</v>
      </c>
      <c r="O14" s="1">
        <f>SQRT(N14/G14)</f>
        <v>4.5089983100060245</v>
      </c>
      <c r="P14" s="1">
        <f>AVERAGEIFS(E:E,F:F,F14,B:B,B14)</f>
        <v>66.633333333333326</v>
      </c>
      <c r="Q14" s="1">
        <f>(P14-E14)^2</f>
        <v>5.4444444444444224</v>
      </c>
      <c r="R14" s="1">
        <f>SUMIFS(Q:Q,F:F,F14,B:B,B14)</f>
        <v>1487.126666666667</v>
      </c>
      <c r="S14" s="1">
        <f>SQRT(R14/G14)</f>
        <v>8.4151978916455423</v>
      </c>
      <c r="T14">
        <f>COUNTIFS(B$2:B14,B14,F$2:F14,F14)</f>
        <v>3</v>
      </c>
    </row>
    <row r="15" spans="1:20" x14ac:dyDescent="0.3">
      <c r="A15" t="s">
        <v>685</v>
      </c>
      <c r="B15" t="s">
        <v>669</v>
      </c>
      <c r="C15">
        <v>70</v>
      </c>
      <c r="D15">
        <v>179</v>
      </c>
      <c r="E15">
        <v>61.1</v>
      </c>
      <c r="F15" t="s">
        <v>686</v>
      </c>
      <c r="G15">
        <f>COUNTIFS(F:F,F15,B:B,B15)</f>
        <v>17</v>
      </c>
      <c r="H15" s="1">
        <f>AVERAGEIFS(C:C,F:F,F15,B:B,B15)</f>
        <v>67.470588235294116</v>
      </c>
      <c r="I15" s="1">
        <f>(H15-C15)^2</f>
        <v>6.397923875432534</v>
      </c>
      <c r="J15" s="1">
        <f>SUMIFS(I:I,F:F,F15,B:B,B15)</f>
        <v>4962.2352941176468</v>
      </c>
      <c r="K15" s="1">
        <f>SQRT(J15/G15)</f>
        <v>17.084969820623808</v>
      </c>
      <c r="L15" s="1">
        <f>AVERAGEIFS(D:D,F:F,F15,B:B,B15)</f>
        <v>177.52941176470588</v>
      </c>
      <c r="M15" s="1">
        <f>(L15-D15)^2</f>
        <v>2.1626297577854623</v>
      </c>
      <c r="N15" s="1">
        <f>SUMIFS(M:M,F:F,F15,B:B,B15)</f>
        <v>810.23529411764707</v>
      </c>
      <c r="O15" s="1">
        <f>SQRT(N15/G15)</f>
        <v>6.9036873954416018</v>
      </c>
      <c r="P15" s="1">
        <f>AVERAGEIFS(E:E,F:F,F15,B:B,B15)</f>
        <v>83.800000000000011</v>
      </c>
      <c r="Q15" s="1">
        <f>(P15-E15)^2</f>
        <v>515.29000000000042</v>
      </c>
      <c r="R15" s="1">
        <f>SUMIFS(Q:Q,F:F,F15,B:B,B15)</f>
        <v>3505.0199999999995</v>
      </c>
      <c r="S15" s="1">
        <f>SQRT(R15/G15)</f>
        <v>14.358887389307833</v>
      </c>
      <c r="T15">
        <f>COUNTIFS(B$2:B15,B15,F$2:F15,F15)</f>
        <v>1</v>
      </c>
    </row>
    <row r="16" spans="1:20" x14ac:dyDescent="0.3">
      <c r="A16" t="s">
        <v>687</v>
      </c>
      <c r="B16" t="s">
        <v>669</v>
      </c>
      <c r="C16">
        <v>25</v>
      </c>
      <c r="D16">
        <v>185</v>
      </c>
      <c r="E16">
        <v>73.400000000000006</v>
      </c>
      <c r="F16" t="s">
        <v>675</v>
      </c>
      <c r="G16">
        <f>COUNTIFS(F:F,F16,B:B,B16)</f>
        <v>8</v>
      </c>
      <c r="H16" s="1">
        <f>AVERAGEIFS(C:C,F:F,F16,B:B,B16)</f>
        <v>68.375</v>
      </c>
      <c r="I16" s="1">
        <f>(H16-C16)^2</f>
        <v>1881.390625</v>
      </c>
      <c r="J16" s="1">
        <f>SUMIFS(I:I,F:F,F16,B:B,B16)</f>
        <v>2523.875</v>
      </c>
      <c r="K16" s="1">
        <f>SQRT(J16/G16)</f>
        <v>17.761879827315575</v>
      </c>
      <c r="L16" s="1">
        <f>AVERAGEIFS(D:D,F:F,F16,B:B,B16)</f>
        <v>182</v>
      </c>
      <c r="M16" s="1">
        <f>(L16-D16)^2</f>
        <v>9</v>
      </c>
      <c r="N16" s="1">
        <f>SUMIFS(M:M,F:F,F16,B:B,B16)</f>
        <v>358</v>
      </c>
      <c r="O16" s="1">
        <f>SQRT(N16/G16)</f>
        <v>6.689544080129826</v>
      </c>
      <c r="P16" s="1">
        <f>AVERAGEIFS(E:E,F:F,F16,B:B,B16)</f>
        <v>85.300000000000011</v>
      </c>
      <c r="Q16" s="1">
        <f>(P16-E16)^2</f>
        <v>141.61000000000013</v>
      </c>
      <c r="R16" s="1">
        <f>SUMIFS(Q:Q,F:F,F16,B:B,B16)</f>
        <v>1450.96</v>
      </c>
      <c r="S16" s="1">
        <f>SQRT(R16/G16)</f>
        <v>13.467367968537877</v>
      </c>
      <c r="T16">
        <f>COUNTIFS(B$2:B16,B16,F$2:F16,F16)</f>
        <v>3</v>
      </c>
    </row>
    <row r="17" spans="1:20" x14ac:dyDescent="0.3">
      <c r="A17" t="s">
        <v>688</v>
      </c>
      <c r="B17" t="s">
        <v>666</v>
      </c>
      <c r="C17">
        <v>52</v>
      </c>
      <c r="D17">
        <v>157</v>
      </c>
      <c r="E17">
        <v>52.6</v>
      </c>
      <c r="F17" t="s">
        <v>686</v>
      </c>
      <c r="G17">
        <f>COUNTIFS(F:F,F17,B:B,B17)</f>
        <v>4</v>
      </c>
      <c r="H17" s="1">
        <f>AVERAGEIFS(C:C,F:F,F17,B:B,B17)</f>
        <v>65.5</v>
      </c>
      <c r="I17" s="1">
        <f>(H17-C17)^2</f>
        <v>182.25</v>
      </c>
      <c r="J17" s="1">
        <f>SUMIFS(I:I,F:F,F17,B:B,B17)</f>
        <v>365</v>
      </c>
      <c r="K17" s="1">
        <f>SQRT(J17/G17)</f>
        <v>9.5524865872713995</v>
      </c>
      <c r="L17" s="1">
        <f>AVERAGEIFS(D:D,F:F,F17,B:B,B17)</f>
        <v>160</v>
      </c>
      <c r="M17" s="1">
        <f>(L17-D17)^2</f>
        <v>9</v>
      </c>
      <c r="N17" s="1">
        <f>SUMIFS(M:M,F:F,F17,B:B,B17)</f>
        <v>164</v>
      </c>
      <c r="O17" s="1">
        <f>SQRT(N17/G17)</f>
        <v>6.4031242374328485</v>
      </c>
      <c r="P17" s="1">
        <f>AVERAGEIFS(E:E,F:F,F17,B:B,B17)</f>
        <v>64.55</v>
      </c>
      <c r="Q17" s="1">
        <f>(P17-E17)^2</f>
        <v>142.8024999999999</v>
      </c>
      <c r="R17" s="1">
        <f>SUMIFS(Q:Q,F:F,F17,B:B,B17)</f>
        <v>526.45000000000016</v>
      </c>
      <c r="S17" s="1">
        <f>SQRT(R17/G17)</f>
        <v>11.472249125607412</v>
      </c>
      <c r="T17">
        <f>COUNTIFS(B$2:B17,B17,F$2:F17,F17)</f>
        <v>1</v>
      </c>
    </row>
    <row r="18" spans="1:20" x14ac:dyDescent="0.3">
      <c r="A18" t="s">
        <v>689</v>
      </c>
      <c r="B18" t="s">
        <v>669</v>
      </c>
      <c r="C18">
        <v>25</v>
      </c>
      <c r="D18">
        <v>190</v>
      </c>
      <c r="E18">
        <v>84.2</v>
      </c>
      <c r="F18" t="s">
        <v>667</v>
      </c>
      <c r="G18">
        <f>COUNTIFS(F:F,F18,B:B,B18)</f>
        <v>22</v>
      </c>
      <c r="H18" s="1">
        <f>AVERAGEIFS(C:C,F:F,F18,B:B,B18)</f>
        <v>30.136363636363637</v>
      </c>
      <c r="I18" s="1">
        <f>(H18-C18)^2</f>
        <v>26.382231404958681</v>
      </c>
      <c r="J18" s="1">
        <f>SUMIFS(I:I,F:F,F18,B:B,B18)</f>
        <v>1850.590909090909</v>
      </c>
      <c r="K18" s="1">
        <f>SQRT(J18/G18)</f>
        <v>9.1715739431703494</v>
      </c>
      <c r="L18" s="1">
        <f>AVERAGEIFS(D:D,F:F,F18,B:B,B18)</f>
        <v>185.47727272727272</v>
      </c>
      <c r="M18" s="1">
        <f>(L18-D18)^2</f>
        <v>20.455061983471143</v>
      </c>
      <c r="N18" s="1">
        <f>SUMIFS(M:M,F:F,F18,B:B,B18)</f>
        <v>1352.2386363636365</v>
      </c>
      <c r="O18" s="1">
        <f>SQRT(N18/G18)</f>
        <v>7.8399867705234989</v>
      </c>
      <c r="P18" s="1">
        <f>AVERAGEIFS(E:E,F:F,F18,B:B,B18)</f>
        <v>81.045454545454547</v>
      </c>
      <c r="Q18" s="1">
        <f>(P18-E18)^2</f>
        <v>9.9511570247933978</v>
      </c>
      <c r="R18" s="1">
        <f>SUMIFS(Q:Q,F:F,F18,B:B,B18)</f>
        <v>3745.7345454545457</v>
      </c>
      <c r="S18" s="1">
        <f>SQRT(R18/G18)</f>
        <v>13.04839688072925</v>
      </c>
      <c r="T18">
        <f>COUNTIFS(B$2:B18,B18,F$2:F18,F18)</f>
        <v>7</v>
      </c>
    </row>
    <row r="19" spans="1:20" x14ac:dyDescent="0.3">
      <c r="A19" t="s">
        <v>690</v>
      </c>
      <c r="B19" t="s">
        <v>669</v>
      </c>
      <c r="C19">
        <v>58</v>
      </c>
      <c r="D19">
        <v>179</v>
      </c>
      <c r="E19">
        <v>109.6</v>
      </c>
      <c r="F19" t="s">
        <v>686</v>
      </c>
      <c r="G19">
        <f>COUNTIFS(F:F,F19,B:B,B19)</f>
        <v>17</v>
      </c>
      <c r="H19" s="1">
        <f>AVERAGEIFS(C:C,F:F,F19,B:B,B19)</f>
        <v>67.470588235294116</v>
      </c>
      <c r="I19" s="1">
        <f>(H19-C19)^2</f>
        <v>89.692041522491323</v>
      </c>
      <c r="J19" s="1">
        <f>SUMIFS(I:I,F:F,F19,B:B,B19)</f>
        <v>4962.2352941176468</v>
      </c>
      <c r="K19" s="1">
        <f>SQRT(J19/G19)</f>
        <v>17.084969820623808</v>
      </c>
      <c r="L19" s="1">
        <f>AVERAGEIFS(D:D,F:F,F19,B:B,B19)</f>
        <v>177.52941176470588</v>
      </c>
      <c r="M19" s="1">
        <f>(L19-D19)^2</f>
        <v>2.1626297577854623</v>
      </c>
      <c r="N19" s="1">
        <f>SUMIFS(M:M,F:F,F19,B:B,B19)</f>
        <v>810.23529411764707</v>
      </c>
      <c r="O19" s="1">
        <f>SQRT(N19/G19)</f>
        <v>6.9036873954416018</v>
      </c>
      <c r="P19" s="1">
        <f>AVERAGEIFS(E:E,F:F,F19,B:B,B19)</f>
        <v>83.800000000000011</v>
      </c>
      <c r="Q19" s="1">
        <f>(P19-E19)^2</f>
        <v>665.63999999999908</v>
      </c>
      <c r="R19" s="1">
        <f>SUMIFS(Q:Q,F:F,F19,B:B,B19)</f>
        <v>3505.0199999999995</v>
      </c>
      <c r="S19" s="1">
        <f>SQRT(R19/G19)</f>
        <v>14.358887389307833</v>
      </c>
      <c r="T19">
        <f>COUNTIFS(B$2:B19,B19,F$2:F19,F19)</f>
        <v>2</v>
      </c>
    </row>
    <row r="20" spans="1:20" x14ac:dyDescent="0.3">
      <c r="A20" t="s">
        <v>691</v>
      </c>
      <c r="B20" t="s">
        <v>669</v>
      </c>
      <c r="C20">
        <v>24</v>
      </c>
      <c r="D20">
        <v>188</v>
      </c>
      <c r="E20">
        <v>97.8</v>
      </c>
      <c r="F20" t="s">
        <v>667</v>
      </c>
      <c r="G20">
        <f>COUNTIFS(F:F,F20,B:B,B20)</f>
        <v>22</v>
      </c>
      <c r="H20" s="1">
        <f>AVERAGEIFS(C:C,F:F,F20,B:B,B20)</f>
        <v>30.136363636363637</v>
      </c>
      <c r="I20" s="1">
        <f>(H20-C20)^2</f>
        <v>37.654958677685954</v>
      </c>
      <c r="J20" s="1">
        <f>SUMIFS(I:I,F:F,F20,B:B,B20)</f>
        <v>1850.590909090909</v>
      </c>
      <c r="K20" s="1">
        <f>SQRT(J20/G20)</f>
        <v>9.1715739431703494</v>
      </c>
      <c r="L20" s="1">
        <f>AVERAGEIFS(D:D,F:F,F20,B:B,B20)</f>
        <v>185.47727272727272</v>
      </c>
      <c r="M20" s="1">
        <f>(L20-D20)^2</f>
        <v>6.3641528925620223</v>
      </c>
      <c r="N20" s="1">
        <f>SUMIFS(M:M,F:F,F20,B:B,B20)</f>
        <v>1352.2386363636365</v>
      </c>
      <c r="O20" s="1">
        <f>SQRT(N20/G20)</f>
        <v>7.8399867705234989</v>
      </c>
      <c r="P20" s="1">
        <f>AVERAGEIFS(E:E,F:F,F20,B:B,B20)</f>
        <v>81.045454545454547</v>
      </c>
      <c r="Q20" s="1">
        <f>(P20-E20)^2</f>
        <v>280.7147933884296</v>
      </c>
      <c r="R20" s="1">
        <f>SUMIFS(Q:Q,F:F,F20,B:B,B20)</f>
        <v>3745.7345454545457</v>
      </c>
      <c r="S20" s="1">
        <f>SQRT(R20/G20)</f>
        <v>13.04839688072925</v>
      </c>
      <c r="T20">
        <f>COUNTIFS(B$2:B20,B20,F$2:F20,F20)</f>
        <v>8</v>
      </c>
    </row>
    <row r="21" spans="1:20" x14ac:dyDescent="0.3">
      <c r="A21" t="s">
        <v>692</v>
      </c>
      <c r="B21" t="s">
        <v>666</v>
      </c>
      <c r="C21">
        <v>68</v>
      </c>
      <c r="D21">
        <v>173</v>
      </c>
      <c r="E21">
        <v>86.2</v>
      </c>
      <c r="F21" t="s">
        <v>677</v>
      </c>
      <c r="G21">
        <f>COUNTIFS(F:F,F21,B:B,B21)</f>
        <v>12</v>
      </c>
      <c r="H21" s="1">
        <f>AVERAGEIFS(C:C,F:F,F21,B:B,B21)</f>
        <v>66.583333333333329</v>
      </c>
      <c r="I21" s="1">
        <f>(H21-C21)^2</f>
        <v>2.006944444444458</v>
      </c>
      <c r="J21" s="1">
        <f>SUMIFS(I:I,F:F,F21,B:B,B21)</f>
        <v>380.91666666666674</v>
      </c>
      <c r="K21" s="1">
        <f>SQRT(J21/G21)</f>
        <v>5.6340975812951237</v>
      </c>
      <c r="L21" s="1">
        <f>AVERAGEIFS(D:D,F:F,F21,B:B,B21)</f>
        <v>167.66666666666666</v>
      </c>
      <c r="M21" s="1">
        <f>(L21-D21)^2</f>
        <v>28.444444444444546</v>
      </c>
      <c r="N21" s="1">
        <f>SUMIFS(M:M,F:F,F21,B:B,B21)</f>
        <v>484.66666666666663</v>
      </c>
      <c r="O21" s="1">
        <f>SQRT(N21/G21)</f>
        <v>6.3552253216458725</v>
      </c>
      <c r="P21" s="1">
        <f>AVERAGEIFS(E:E,F:F,F21,B:B,B21)</f>
        <v>70.483333333333334</v>
      </c>
      <c r="Q21" s="1">
        <f>(P21-E21)^2</f>
        <v>247.01361111111117</v>
      </c>
      <c r="R21" s="1">
        <f>SUMIFS(Q:Q,F:F,F21,B:B,B21)</f>
        <v>2484.5566666666668</v>
      </c>
      <c r="S21" s="1">
        <f>SQRT(R21/G21)</f>
        <v>14.389106604959494</v>
      </c>
      <c r="T21">
        <f>COUNTIFS(B$2:B21,B21,F$2:F21,F21)</f>
        <v>1</v>
      </c>
    </row>
    <row r="22" spans="1:20" x14ac:dyDescent="0.3">
      <c r="A22" t="s">
        <v>693</v>
      </c>
      <c r="B22" t="s">
        <v>669</v>
      </c>
      <c r="C22">
        <v>52</v>
      </c>
      <c r="D22">
        <v>195</v>
      </c>
      <c r="E22">
        <v>101.2</v>
      </c>
      <c r="F22" t="s">
        <v>677</v>
      </c>
      <c r="G22">
        <f>COUNTIFS(F:F,F22,B:B,B22)</f>
        <v>20</v>
      </c>
      <c r="H22" s="1">
        <f>AVERAGEIFS(C:C,F:F,F22,B:B,B22)</f>
        <v>62.4</v>
      </c>
      <c r="I22" s="1">
        <f>(H22-C22)^2</f>
        <v>108.15999999999997</v>
      </c>
      <c r="J22" s="1">
        <f>SUMIFS(I:I,F:F,F22,B:B,B22)</f>
        <v>2572.8000000000002</v>
      </c>
      <c r="K22" s="1">
        <f>SQRT(J22/G22)</f>
        <v>11.341957503006261</v>
      </c>
      <c r="L22" s="1">
        <f>AVERAGEIFS(D:D,F:F,F22,B:B,B22)</f>
        <v>177.8</v>
      </c>
      <c r="M22" s="1">
        <f>(L22-D22)^2</f>
        <v>295.83999999999963</v>
      </c>
      <c r="N22" s="1">
        <f>SUMIFS(M:M,F:F,F22,B:B,B22)</f>
        <v>789.19999999999993</v>
      </c>
      <c r="O22" s="1">
        <f>SQRT(N22/G22)</f>
        <v>6.2817195098157637</v>
      </c>
      <c r="P22" s="1">
        <f>AVERAGEIFS(E:E,F:F,F22,B:B,B22)</f>
        <v>86.694999999999993</v>
      </c>
      <c r="Q22" s="1">
        <f>(P22-E22)^2</f>
        <v>210.39502500000029</v>
      </c>
      <c r="R22" s="1">
        <f>SUMIFS(Q:Q,F:F,F22,B:B,B22)</f>
        <v>3581.7294999999995</v>
      </c>
      <c r="S22" s="1">
        <f>SQRT(R22/G22)</f>
        <v>13.382319492524454</v>
      </c>
      <c r="T22">
        <f>COUNTIFS(B$2:B22,B22,F$2:F22,F22)</f>
        <v>1</v>
      </c>
    </row>
    <row r="23" spans="1:20" x14ac:dyDescent="0.3">
      <c r="A23" t="s">
        <v>694</v>
      </c>
      <c r="B23" t="s">
        <v>669</v>
      </c>
      <c r="C23">
        <v>78</v>
      </c>
      <c r="D23">
        <v>175</v>
      </c>
      <c r="E23">
        <v>88.6</v>
      </c>
      <c r="F23" t="s">
        <v>686</v>
      </c>
      <c r="G23">
        <f>COUNTIFS(F:F,F23,B:B,B23)</f>
        <v>17</v>
      </c>
      <c r="H23" s="1">
        <f>AVERAGEIFS(C:C,F:F,F23,B:B,B23)</f>
        <v>67.470588235294116</v>
      </c>
      <c r="I23" s="1">
        <f>(H23-C23)^2</f>
        <v>110.86851211072668</v>
      </c>
      <c r="J23" s="1">
        <f>SUMIFS(I:I,F:F,F23,B:B,B23)</f>
        <v>4962.2352941176468</v>
      </c>
      <c r="K23" s="1">
        <f>SQRT(J23/G23)</f>
        <v>17.084969820623808</v>
      </c>
      <c r="L23" s="1">
        <f>AVERAGEIFS(D:D,F:F,F23,B:B,B23)</f>
        <v>177.52941176470588</v>
      </c>
      <c r="M23" s="1">
        <f>(L23-D23)^2</f>
        <v>6.397923875432534</v>
      </c>
      <c r="N23" s="1">
        <f>SUMIFS(M:M,F:F,F23,B:B,B23)</f>
        <v>810.23529411764707</v>
      </c>
      <c r="O23" s="1">
        <f>SQRT(N23/G23)</f>
        <v>6.9036873954416018</v>
      </c>
      <c r="P23" s="1">
        <f>AVERAGEIFS(E:E,F:F,F23,B:B,B23)</f>
        <v>83.800000000000011</v>
      </c>
      <c r="Q23" s="1">
        <f>(P23-E23)^2</f>
        <v>23.039999999999836</v>
      </c>
      <c r="R23" s="1">
        <f>SUMIFS(Q:Q,F:F,F23,B:B,B23)</f>
        <v>3505.0199999999995</v>
      </c>
      <c r="S23" s="1">
        <f>SQRT(R23/G23)</f>
        <v>14.358887389307833</v>
      </c>
      <c r="T23">
        <f>COUNTIFS(B$2:B23,B23,F$2:F23,F23)</f>
        <v>3</v>
      </c>
    </row>
    <row r="24" spans="1:20" x14ac:dyDescent="0.3">
      <c r="A24" t="s">
        <v>696</v>
      </c>
      <c r="B24" t="s">
        <v>669</v>
      </c>
      <c r="C24">
        <v>49</v>
      </c>
      <c r="D24">
        <v>172</v>
      </c>
      <c r="E24">
        <v>93.2</v>
      </c>
      <c r="F24" t="s">
        <v>686</v>
      </c>
      <c r="G24">
        <f>COUNTIFS(F:F,F24,B:B,B24)</f>
        <v>17</v>
      </c>
      <c r="H24" s="1">
        <f>AVERAGEIFS(C:C,F:F,F24,B:B,B24)</f>
        <v>67.470588235294116</v>
      </c>
      <c r="I24" s="1">
        <f>(H24-C24)^2</f>
        <v>341.1626297577854</v>
      </c>
      <c r="J24" s="1">
        <f>SUMIFS(I:I,F:F,F24,B:B,B24)</f>
        <v>4962.2352941176468</v>
      </c>
      <c r="K24" s="1">
        <f>SQRT(J24/G24)</f>
        <v>17.084969820623808</v>
      </c>
      <c r="L24" s="1">
        <f>AVERAGEIFS(D:D,F:F,F24,B:B,B24)</f>
        <v>177.52941176470588</v>
      </c>
      <c r="M24" s="1">
        <f>(L24-D24)^2</f>
        <v>30.57439446366784</v>
      </c>
      <c r="N24" s="1">
        <f>SUMIFS(M:M,F:F,F24,B:B,B24)</f>
        <v>810.23529411764707</v>
      </c>
      <c r="O24" s="1">
        <f>SQRT(N24/G24)</f>
        <v>6.9036873954416018</v>
      </c>
      <c r="P24" s="1">
        <f>AVERAGEIFS(E:E,F:F,F24,B:B,B24)</f>
        <v>83.800000000000011</v>
      </c>
      <c r="Q24" s="1">
        <f>(P24-E24)^2</f>
        <v>88.359999999999843</v>
      </c>
      <c r="R24" s="1">
        <f>SUMIFS(Q:Q,F:F,F24,B:B,B24)</f>
        <v>3505.0199999999995</v>
      </c>
      <c r="S24" s="1">
        <f>SQRT(R24/G24)</f>
        <v>14.358887389307833</v>
      </c>
      <c r="T24">
        <f>COUNTIFS(B$2:B24,B24,F$2:F24,F24)</f>
        <v>4</v>
      </c>
    </row>
    <row r="25" spans="1:20" x14ac:dyDescent="0.3">
      <c r="A25" t="s">
        <v>697</v>
      </c>
      <c r="B25" t="s">
        <v>666</v>
      </c>
      <c r="C25">
        <v>29</v>
      </c>
      <c r="D25">
        <v>171</v>
      </c>
      <c r="E25">
        <v>83.5</v>
      </c>
      <c r="F25" t="s">
        <v>667</v>
      </c>
      <c r="G25">
        <f>COUNTIFS(F:F,F25,B:B,B25)</f>
        <v>21</v>
      </c>
      <c r="H25" s="1">
        <f>AVERAGEIFS(C:C,F:F,F25,B:B,B25)</f>
        <v>27.428571428571427</v>
      </c>
      <c r="I25" s="1">
        <f>(H25-C25)^2</f>
        <v>2.4693877551020456</v>
      </c>
      <c r="J25" s="1">
        <f>SUMIFS(I:I,F:F,F25,B:B,B25)</f>
        <v>1019.1428571428571</v>
      </c>
      <c r="K25" s="1">
        <f>SQRT(J25/G25)</f>
        <v>6.9663916229923482</v>
      </c>
      <c r="L25" s="1">
        <f>AVERAGEIFS(D:D,F:F,F25,B:B,B25)</f>
        <v>173.04761904761904</v>
      </c>
      <c r="M25" s="1">
        <f>(L25-D25)^2</f>
        <v>4.1927437641722909</v>
      </c>
      <c r="N25" s="1">
        <f>SUMIFS(M:M,F:F,F25,B:B,B25)</f>
        <v>426.95238095238096</v>
      </c>
      <c r="O25" s="1">
        <f>SQRT(N25/G25)</f>
        <v>4.5089983100060245</v>
      </c>
      <c r="P25" s="1">
        <f>AVERAGEIFS(E:E,F:F,F25,B:B,B25)</f>
        <v>66.633333333333326</v>
      </c>
      <c r="Q25" s="1">
        <f>(P25-E25)^2</f>
        <v>284.4844444444447</v>
      </c>
      <c r="R25" s="1">
        <f>SUMIFS(Q:Q,F:F,F25,B:B,B25)</f>
        <v>1487.126666666667</v>
      </c>
      <c r="S25" s="1">
        <f>SQRT(R25/G25)</f>
        <v>8.4151978916455423</v>
      </c>
      <c r="T25">
        <f>COUNTIFS(B$2:B25,B25,F$2:F25,F25)</f>
        <v>4</v>
      </c>
    </row>
    <row r="26" spans="1:20" x14ac:dyDescent="0.3">
      <c r="A26" t="s">
        <v>698</v>
      </c>
      <c r="B26" t="s">
        <v>669</v>
      </c>
      <c r="C26">
        <v>47</v>
      </c>
      <c r="D26">
        <v>196</v>
      </c>
      <c r="E26">
        <v>85.2</v>
      </c>
      <c r="F26" t="s">
        <v>667</v>
      </c>
      <c r="G26">
        <f>COUNTIFS(F:F,F26,B:B,B26)</f>
        <v>22</v>
      </c>
      <c r="H26" s="1">
        <f>AVERAGEIFS(C:C,F:F,F26,B:B,B26)</f>
        <v>30.136363636363637</v>
      </c>
      <c r="I26" s="1">
        <f>(H26-C26)^2</f>
        <v>284.38223140495865</v>
      </c>
      <c r="J26" s="1">
        <f>SUMIFS(I:I,F:F,F26,B:B,B26)</f>
        <v>1850.590909090909</v>
      </c>
      <c r="K26" s="1">
        <f>SQRT(J26/G26)</f>
        <v>9.1715739431703494</v>
      </c>
      <c r="L26" s="1">
        <f>AVERAGEIFS(D:D,F:F,F26,B:B,B26)</f>
        <v>185.47727272727272</v>
      </c>
      <c r="M26" s="1">
        <f>(L26-D26)^2</f>
        <v>110.72778925619851</v>
      </c>
      <c r="N26" s="1">
        <f>SUMIFS(M:M,F:F,F26,B:B,B26)</f>
        <v>1352.2386363636365</v>
      </c>
      <c r="O26" s="1">
        <f>SQRT(N26/G26)</f>
        <v>7.8399867705234989</v>
      </c>
      <c r="P26" s="1">
        <f>AVERAGEIFS(E:E,F:F,F26,B:B,B26)</f>
        <v>81.045454545454547</v>
      </c>
      <c r="Q26" s="1">
        <f>(P26-E26)^2</f>
        <v>17.260247933884312</v>
      </c>
      <c r="R26" s="1">
        <f>SUMIFS(Q:Q,F:F,F26,B:B,B26)</f>
        <v>3745.7345454545457</v>
      </c>
      <c r="S26" s="1">
        <f>SQRT(R26/G26)</f>
        <v>13.04839688072925</v>
      </c>
      <c r="T26">
        <f>COUNTIFS(B$2:B26,B26,F$2:F26,F26)</f>
        <v>9</v>
      </c>
    </row>
    <row r="27" spans="1:20" x14ac:dyDescent="0.3">
      <c r="A27" t="s">
        <v>699</v>
      </c>
      <c r="B27" t="s">
        <v>669</v>
      </c>
      <c r="C27">
        <v>73</v>
      </c>
      <c r="D27">
        <v>187</v>
      </c>
      <c r="E27">
        <v>70</v>
      </c>
      <c r="F27" t="s">
        <v>680</v>
      </c>
      <c r="G27">
        <f>COUNTIFS(F:F,F27,B:B,B27)</f>
        <v>11</v>
      </c>
      <c r="H27" s="1">
        <f>AVERAGEIFS(C:C,F:F,F27,B:B,B27)</f>
        <v>73.090909090909093</v>
      </c>
      <c r="I27" s="1">
        <f>(H27-C27)^2</f>
        <v>8.2644628099178257E-3</v>
      </c>
      <c r="J27" s="1">
        <f>SUMIFS(I:I,F:F,F27,B:B,B27)</f>
        <v>380.90909090909082</v>
      </c>
      <c r="K27" s="1">
        <f>SQRT(J27/G27)</f>
        <v>5.8845644846117295</v>
      </c>
      <c r="L27" s="1">
        <f>AVERAGEIFS(D:D,F:F,F27,B:B,B27)</f>
        <v>179.54545454545453</v>
      </c>
      <c r="M27" s="1">
        <f>(L27-D27)^2</f>
        <v>55.570247933884488</v>
      </c>
      <c r="N27" s="1">
        <f>SUMIFS(M:M,F:F,F27,B:B,B27)</f>
        <v>342.7272727272728</v>
      </c>
      <c r="O27" s="1">
        <f>SQRT(N27/G27)</f>
        <v>5.5818477938213649</v>
      </c>
      <c r="P27" s="1">
        <f>AVERAGEIFS(E:E,F:F,F27,B:B,B27)</f>
        <v>83.009090909090915</v>
      </c>
      <c r="Q27" s="1">
        <f>(P27-E27)^2</f>
        <v>169.23644628099188</v>
      </c>
      <c r="R27" s="1">
        <f>SUMIFS(Q:Q,F:F,F27,B:B,B27)</f>
        <v>1235.1090909090908</v>
      </c>
      <c r="S27" s="1">
        <f>SQRT(R27/G27)</f>
        <v>10.59635053346666</v>
      </c>
      <c r="T27">
        <f>COUNTIFS(B$2:B27,B27,F$2:F27,F27)</f>
        <v>2</v>
      </c>
    </row>
    <row r="28" spans="1:20" x14ac:dyDescent="0.3">
      <c r="A28" t="s">
        <v>700</v>
      </c>
      <c r="B28" t="s">
        <v>669</v>
      </c>
      <c r="C28">
        <v>66</v>
      </c>
      <c r="D28">
        <v>185</v>
      </c>
      <c r="E28">
        <v>71.599999999999994</v>
      </c>
      <c r="F28" t="s">
        <v>701</v>
      </c>
      <c r="G28">
        <f>COUNTIFS(F:F,F28,B:B,B28)</f>
        <v>9</v>
      </c>
      <c r="H28" s="1">
        <f>AVERAGEIFS(C:C,F:F,F28,B:B,B28)</f>
        <v>42.333333333333336</v>
      </c>
      <c r="I28" s="1">
        <f>(H28-C28)^2</f>
        <v>560.11111111111097</v>
      </c>
      <c r="J28" s="1">
        <f>SUMIFS(I:I,F:F,F28,B:B,B28)</f>
        <v>1975.9999999999998</v>
      </c>
      <c r="K28" s="1">
        <f>SQRT(J28/G28)</f>
        <v>14.817407180595245</v>
      </c>
      <c r="L28" s="1">
        <f>AVERAGEIFS(D:D,F:F,F28,B:B,B28)</f>
        <v>188.55555555555554</v>
      </c>
      <c r="M28" s="1">
        <f>(L28-D28)^2</f>
        <v>12.641975308641886</v>
      </c>
      <c r="N28" s="1">
        <f>SUMIFS(M:M,F:F,F28,B:B,B28)</f>
        <v>586.22222222222229</v>
      </c>
      <c r="O28" s="1">
        <f>SQRT(N28/G28)</f>
        <v>8.070675465482168</v>
      </c>
      <c r="P28" s="1">
        <f>AVERAGEIFS(E:E,F:F,F28,B:B,B28)</f>
        <v>96.266666666666666</v>
      </c>
      <c r="Q28" s="1">
        <f>(P28-E28)^2</f>
        <v>608.44444444444468</v>
      </c>
      <c r="R28" s="1">
        <f>SUMIFS(Q:Q,F:F,F28,B:B,B28)</f>
        <v>8051.84</v>
      </c>
      <c r="S28" s="1">
        <f>SQRT(R28/G28)</f>
        <v>29.91068185262397</v>
      </c>
      <c r="T28">
        <f>COUNTIFS(B$2:B28,B28,F$2:F28,F28)</f>
        <v>1</v>
      </c>
    </row>
    <row r="29" spans="1:20" x14ac:dyDescent="0.3">
      <c r="A29" t="s">
        <v>702</v>
      </c>
      <c r="B29" t="s">
        <v>669</v>
      </c>
      <c r="C29">
        <v>23</v>
      </c>
      <c r="D29">
        <v>187</v>
      </c>
      <c r="E29">
        <v>74.900000000000006</v>
      </c>
      <c r="F29" t="s">
        <v>667</v>
      </c>
      <c r="G29">
        <f>COUNTIFS(F:F,F29,B:B,B29)</f>
        <v>22</v>
      </c>
      <c r="H29" s="1">
        <f>AVERAGEIFS(C:C,F:F,F29,B:B,B29)</f>
        <v>30.136363636363637</v>
      </c>
      <c r="I29" s="1">
        <f>(H29-C29)^2</f>
        <v>50.927685950413228</v>
      </c>
      <c r="J29" s="1">
        <f>SUMIFS(I:I,F:F,F29,B:B,B29)</f>
        <v>1850.590909090909</v>
      </c>
      <c r="K29" s="1">
        <f>SQRT(J29/G29)</f>
        <v>9.1715739431703494</v>
      </c>
      <c r="L29" s="1">
        <f>AVERAGEIFS(D:D,F:F,F29,B:B,B29)</f>
        <v>185.47727272727272</v>
      </c>
      <c r="M29" s="1">
        <f>(L29-D29)^2</f>
        <v>2.3186983471074618</v>
      </c>
      <c r="N29" s="1">
        <f>SUMIFS(M:M,F:F,F29,B:B,B29)</f>
        <v>1352.2386363636365</v>
      </c>
      <c r="O29" s="1">
        <f>SQRT(N29/G29)</f>
        <v>7.8399867705234989</v>
      </c>
      <c r="P29" s="1">
        <f>AVERAGEIFS(E:E,F:F,F29,B:B,B29)</f>
        <v>81.045454545454547</v>
      </c>
      <c r="Q29" s="1">
        <f>(P29-E29)^2</f>
        <v>37.766611570247882</v>
      </c>
      <c r="R29" s="1">
        <f>SUMIFS(Q:Q,F:F,F29,B:B,B29)</f>
        <v>3745.7345454545457</v>
      </c>
      <c r="S29" s="1">
        <f>SQRT(R29/G29)</f>
        <v>13.04839688072925</v>
      </c>
      <c r="T29">
        <f>COUNTIFS(B$2:B29,B29,F$2:F29,F29)</f>
        <v>10</v>
      </c>
    </row>
    <row r="30" spans="1:20" x14ac:dyDescent="0.3">
      <c r="A30" t="s">
        <v>703</v>
      </c>
      <c r="B30" t="s">
        <v>666</v>
      </c>
      <c r="C30">
        <v>43</v>
      </c>
      <c r="D30">
        <v>176</v>
      </c>
      <c r="E30">
        <v>57.2</v>
      </c>
      <c r="F30" t="s">
        <v>667</v>
      </c>
      <c r="G30">
        <f>COUNTIFS(F:F,F30,B:B,B30)</f>
        <v>21</v>
      </c>
      <c r="H30" s="1">
        <f>AVERAGEIFS(C:C,F:F,F30,B:B,B30)</f>
        <v>27.428571428571427</v>
      </c>
      <c r="I30" s="1">
        <f>(H30-C30)^2</f>
        <v>242.46938775510208</v>
      </c>
      <c r="J30" s="1">
        <f>SUMIFS(I:I,F:F,F30,B:B,B30)</f>
        <v>1019.1428571428571</v>
      </c>
      <c r="K30" s="1">
        <f>SQRT(J30/G30)</f>
        <v>6.9663916229923482</v>
      </c>
      <c r="L30" s="1">
        <f>AVERAGEIFS(D:D,F:F,F30,B:B,B30)</f>
        <v>173.04761904761904</v>
      </c>
      <c r="M30" s="1">
        <f>(L30-D30)^2</f>
        <v>8.7165532879819239</v>
      </c>
      <c r="N30" s="1">
        <f>SUMIFS(M:M,F:F,F30,B:B,B30)</f>
        <v>426.95238095238096</v>
      </c>
      <c r="O30" s="1">
        <f>SQRT(N30/G30)</f>
        <v>4.5089983100060245</v>
      </c>
      <c r="P30" s="1">
        <f>AVERAGEIFS(E:E,F:F,F30,B:B,B30)</f>
        <v>66.633333333333326</v>
      </c>
      <c r="Q30" s="1">
        <f>(P30-E30)^2</f>
        <v>88.98777777777758</v>
      </c>
      <c r="R30" s="1">
        <f>SUMIFS(Q:Q,F:F,F30,B:B,B30)</f>
        <v>1487.126666666667</v>
      </c>
      <c r="S30" s="1">
        <f>SQRT(R30/G30)</f>
        <v>8.4151978916455423</v>
      </c>
      <c r="T30">
        <f>COUNTIFS(B$2:B30,B30,F$2:F30,F30)</f>
        <v>5</v>
      </c>
    </row>
    <row r="31" spans="1:20" x14ac:dyDescent="0.3">
      <c r="A31" t="s">
        <v>704</v>
      </c>
      <c r="B31" t="s">
        <v>669</v>
      </c>
      <c r="C31">
        <v>67</v>
      </c>
      <c r="D31">
        <v>184</v>
      </c>
      <c r="E31">
        <v>112.5</v>
      </c>
      <c r="F31" t="s">
        <v>677</v>
      </c>
      <c r="G31">
        <f>COUNTIFS(F:F,F31,B:B,B31)</f>
        <v>20</v>
      </c>
      <c r="H31" s="1">
        <f>AVERAGEIFS(C:C,F:F,F31,B:B,B31)</f>
        <v>62.4</v>
      </c>
      <c r="I31" s="1">
        <f>(H31-C31)^2</f>
        <v>21.160000000000014</v>
      </c>
      <c r="J31" s="1">
        <f>SUMIFS(I:I,F:F,F31,B:B,B31)</f>
        <v>2572.8000000000002</v>
      </c>
      <c r="K31" s="1">
        <f>SQRT(J31/G31)</f>
        <v>11.341957503006261</v>
      </c>
      <c r="L31" s="1">
        <f>AVERAGEIFS(D:D,F:F,F31,B:B,B31)</f>
        <v>177.8</v>
      </c>
      <c r="M31" s="1">
        <f>(L31-D31)^2</f>
        <v>38.439999999999856</v>
      </c>
      <c r="N31" s="1">
        <f>SUMIFS(M:M,F:F,F31,B:B,B31)</f>
        <v>789.19999999999993</v>
      </c>
      <c r="O31" s="1">
        <f>SQRT(N31/G31)</f>
        <v>6.2817195098157637</v>
      </c>
      <c r="P31" s="1">
        <f>AVERAGEIFS(E:E,F:F,F31,B:B,B31)</f>
        <v>86.694999999999993</v>
      </c>
      <c r="Q31" s="1">
        <f>(P31-E31)^2</f>
        <v>665.8980250000003</v>
      </c>
      <c r="R31" s="1">
        <f>SUMIFS(Q:Q,F:F,F31,B:B,B31)</f>
        <v>3581.7294999999995</v>
      </c>
      <c r="S31" s="1">
        <f>SQRT(R31/G31)</f>
        <v>13.382319492524454</v>
      </c>
      <c r="T31">
        <f>COUNTIFS(B$2:B31,B31,F$2:F31,F31)</f>
        <v>2</v>
      </c>
    </row>
    <row r="32" spans="1:20" x14ac:dyDescent="0.3">
      <c r="A32" t="s">
        <v>705</v>
      </c>
      <c r="B32" t="s">
        <v>669</v>
      </c>
      <c r="C32">
        <v>60</v>
      </c>
      <c r="D32">
        <v>184</v>
      </c>
      <c r="E32">
        <v>68.599999999999994</v>
      </c>
      <c r="F32" t="s">
        <v>686</v>
      </c>
      <c r="G32">
        <f>COUNTIFS(F:F,F32,B:B,B32)</f>
        <v>17</v>
      </c>
      <c r="H32" s="1">
        <f>AVERAGEIFS(C:C,F:F,F32,B:B,B32)</f>
        <v>67.470588235294116</v>
      </c>
      <c r="I32" s="1">
        <f>(H32-C32)^2</f>
        <v>55.809688581314852</v>
      </c>
      <c r="J32" s="1">
        <f>SUMIFS(I:I,F:F,F32,B:B,B32)</f>
        <v>4962.2352941176468</v>
      </c>
      <c r="K32" s="1">
        <f>SQRT(J32/G32)</f>
        <v>17.084969820623808</v>
      </c>
      <c r="L32" s="1">
        <f>AVERAGEIFS(D:D,F:F,F32,B:B,B32)</f>
        <v>177.52941176470588</v>
      </c>
      <c r="M32" s="1">
        <f>(L32-D32)^2</f>
        <v>41.86851211072662</v>
      </c>
      <c r="N32" s="1">
        <f>SUMIFS(M:M,F:F,F32,B:B,B32)</f>
        <v>810.23529411764707</v>
      </c>
      <c r="O32" s="1">
        <f>SQRT(N32/G32)</f>
        <v>6.9036873954416018</v>
      </c>
      <c r="P32" s="1">
        <f>AVERAGEIFS(E:E,F:F,F32,B:B,B32)</f>
        <v>83.800000000000011</v>
      </c>
      <c r="Q32" s="1">
        <f>(P32-E32)^2</f>
        <v>231.04000000000053</v>
      </c>
      <c r="R32" s="1">
        <f>SUMIFS(Q:Q,F:F,F32,B:B,B32)</f>
        <v>3505.0199999999995</v>
      </c>
      <c r="S32" s="1">
        <f>SQRT(R32/G32)</f>
        <v>14.358887389307833</v>
      </c>
      <c r="T32">
        <f>COUNTIFS(B$2:B32,B32,F$2:F32,F32)</f>
        <v>5</v>
      </c>
    </row>
    <row r="33" spans="1:20" x14ac:dyDescent="0.3">
      <c r="A33" t="s">
        <v>707</v>
      </c>
      <c r="B33" t="s">
        <v>669</v>
      </c>
      <c r="C33">
        <v>41</v>
      </c>
      <c r="D33">
        <v>173</v>
      </c>
      <c r="E33">
        <v>72.7</v>
      </c>
      <c r="F33" t="s">
        <v>677</v>
      </c>
      <c r="G33">
        <f>COUNTIFS(F:F,F33,B:B,B33)</f>
        <v>20</v>
      </c>
      <c r="H33" s="1">
        <f>AVERAGEIFS(C:C,F:F,F33,B:B,B33)</f>
        <v>62.4</v>
      </c>
      <c r="I33" s="1">
        <f>(H33-C33)^2</f>
        <v>457.95999999999992</v>
      </c>
      <c r="J33" s="1">
        <f>SUMIFS(I:I,F:F,F33,B:B,B33)</f>
        <v>2572.8000000000002</v>
      </c>
      <c r="K33" s="1">
        <f>SQRT(J33/G33)</f>
        <v>11.341957503006261</v>
      </c>
      <c r="L33" s="1">
        <f>AVERAGEIFS(D:D,F:F,F33,B:B,B33)</f>
        <v>177.8</v>
      </c>
      <c r="M33" s="1">
        <f>(L33-D33)^2</f>
        <v>23.040000000000109</v>
      </c>
      <c r="N33" s="1">
        <f>SUMIFS(M:M,F:F,F33,B:B,B33)</f>
        <v>789.19999999999993</v>
      </c>
      <c r="O33" s="1">
        <f>SQRT(N33/G33)</f>
        <v>6.2817195098157637</v>
      </c>
      <c r="P33" s="1">
        <f>AVERAGEIFS(E:E,F:F,F33,B:B,B33)</f>
        <v>86.694999999999993</v>
      </c>
      <c r="Q33" s="1">
        <f>(P33-E33)^2</f>
        <v>195.86002499999972</v>
      </c>
      <c r="R33" s="1">
        <f>SUMIFS(Q:Q,F:F,F33,B:B,B33)</f>
        <v>3581.7294999999995</v>
      </c>
      <c r="S33" s="1">
        <f>SQRT(R33/G33)</f>
        <v>13.382319492524454</v>
      </c>
      <c r="T33">
        <f>COUNTIFS(B$2:B33,B33,F$2:F33,F33)</f>
        <v>3</v>
      </c>
    </row>
    <row r="34" spans="1:20" x14ac:dyDescent="0.3">
      <c r="A34" t="s">
        <v>708</v>
      </c>
      <c r="B34" t="s">
        <v>669</v>
      </c>
      <c r="C34">
        <v>55</v>
      </c>
      <c r="D34">
        <v>191</v>
      </c>
      <c r="E34">
        <v>90.4</v>
      </c>
      <c r="F34" t="s">
        <v>667</v>
      </c>
      <c r="G34">
        <f>COUNTIFS(F:F,F34,B:B,B34)</f>
        <v>22</v>
      </c>
      <c r="H34" s="1">
        <f>AVERAGEIFS(C:C,F:F,F34,B:B,B34)</f>
        <v>30.136363636363637</v>
      </c>
      <c r="I34" s="1">
        <f>(H34-C34)^2</f>
        <v>618.20041322314046</v>
      </c>
      <c r="J34" s="1">
        <f>SUMIFS(I:I,F:F,F34,B:B,B34)</f>
        <v>1850.590909090909</v>
      </c>
      <c r="K34" s="1">
        <f>SQRT(J34/G34)</f>
        <v>9.1715739431703494</v>
      </c>
      <c r="L34" s="1">
        <f>AVERAGEIFS(D:D,F:F,F34,B:B,B34)</f>
        <v>185.47727272727272</v>
      </c>
      <c r="M34" s="1">
        <f>(L34-D34)^2</f>
        <v>30.500516528925704</v>
      </c>
      <c r="N34" s="1">
        <f>SUMIFS(M:M,F:F,F34,B:B,B34)</f>
        <v>1352.2386363636365</v>
      </c>
      <c r="O34" s="1">
        <f>SQRT(N34/G34)</f>
        <v>7.8399867705234989</v>
      </c>
      <c r="P34" s="1">
        <f>AVERAGEIFS(E:E,F:F,F34,B:B,B34)</f>
        <v>81.045454545454547</v>
      </c>
      <c r="Q34" s="1">
        <f>(P34-E34)^2</f>
        <v>87.507520661157102</v>
      </c>
      <c r="R34" s="1">
        <f>SUMIFS(Q:Q,F:F,F34,B:B,B34)</f>
        <v>3745.7345454545457</v>
      </c>
      <c r="S34" s="1">
        <f>SQRT(R34/G34)</f>
        <v>13.04839688072925</v>
      </c>
      <c r="T34">
        <f>COUNTIFS(B$2:B34,B34,F$2:F34,F34)</f>
        <v>11</v>
      </c>
    </row>
    <row r="35" spans="1:20" x14ac:dyDescent="0.3">
      <c r="A35" t="s">
        <v>709</v>
      </c>
      <c r="B35" t="s">
        <v>669</v>
      </c>
      <c r="C35">
        <v>23</v>
      </c>
      <c r="D35">
        <v>193</v>
      </c>
      <c r="E35">
        <v>79.400000000000006</v>
      </c>
      <c r="F35" t="s">
        <v>667</v>
      </c>
      <c r="G35">
        <f>COUNTIFS(F:F,F35,B:B,B35)</f>
        <v>22</v>
      </c>
      <c r="H35" s="1">
        <f>AVERAGEIFS(C:C,F:F,F35,B:B,B35)</f>
        <v>30.136363636363637</v>
      </c>
      <c r="I35" s="1">
        <f>(H35-C35)^2</f>
        <v>50.927685950413228</v>
      </c>
      <c r="J35" s="1">
        <f>SUMIFS(I:I,F:F,F35,B:B,B35)</f>
        <v>1850.590909090909</v>
      </c>
      <c r="K35" s="1">
        <f>SQRT(J35/G35)</f>
        <v>9.1715739431703494</v>
      </c>
      <c r="L35" s="1">
        <f>AVERAGEIFS(D:D,F:F,F35,B:B,B35)</f>
        <v>185.47727272727272</v>
      </c>
      <c r="M35" s="1">
        <f>(L35-D35)^2</f>
        <v>56.59142561983483</v>
      </c>
      <c r="N35" s="1">
        <f>SUMIFS(M:M,F:F,F35,B:B,B35)</f>
        <v>1352.2386363636365</v>
      </c>
      <c r="O35" s="1">
        <f>SQRT(N35/G35)</f>
        <v>7.8399867705234989</v>
      </c>
      <c r="P35" s="1">
        <f>AVERAGEIFS(E:E,F:F,F35,B:B,B35)</f>
        <v>81.045454545454547</v>
      </c>
      <c r="Q35" s="1">
        <f>(P35-E35)^2</f>
        <v>2.7075206611570102</v>
      </c>
      <c r="R35" s="1">
        <f>SUMIFS(Q:Q,F:F,F35,B:B,B35)</f>
        <v>3745.7345454545457</v>
      </c>
      <c r="S35" s="1">
        <f>SQRT(R35/G35)</f>
        <v>13.04839688072925</v>
      </c>
      <c r="T35">
        <f>COUNTIFS(B$2:B35,B35,F$2:F35,F35)</f>
        <v>12</v>
      </c>
    </row>
    <row r="36" spans="1:20" x14ac:dyDescent="0.3">
      <c r="A36" t="s">
        <v>710</v>
      </c>
      <c r="B36" t="s">
        <v>669</v>
      </c>
      <c r="C36">
        <v>64</v>
      </c>
      <c r="D36">
        <v>183</v>
      </c>
      <c r="E36">
        <v>92.9</v>
      </c>
      <c r="F36" t="s">
        <v>677</v>
      </c>
      <c r="G36">
        <f>COUNTIFS(F:F,F36,B:B,B36)</f>
        <v>20</v>
      </c>
      <c r="H36" s="1">
        <f>AVERAGEIFS(C:C,F:F,F36,B:B,B36)</f>
        <v>62.4</v>
      </c>
      <c r="I36" s="1">
        <f>(H36-C36)^2</f>
        <v>2.5600000000000045</v>
      </c>
      <c r="J36" s="1">
        <f>SUMIFS(I:I,F:F,F36,B:B,B36)</f>
        <v>2572.8000000000002</v>
      </c>
      <c r="K36" s="1">
        <f>SQRT(J36/G36)</f>
        <v>11.341957503006261</v>
      </c>
      <c r="L36" s="1">
        <f>AVERAGEIFS(D:D,F:F,F36,B:B,B36)</f>
        <v>177.8</v>
      </c>
      <c r="M36" s="1">
        <f>(L36-D36)^2</f>
        <v>27.039999999999882</v>
      </c>
      <c r="N36" s="1">
        <f>SUMIFS(M:M,F:F,F36,B:B,B36)</f>
        <v>789.19999999999993</v>
      </c>
      <c r="O36" s="1">
        <f>SQRT(N36/G36)</f>
        <v>6.2817195098157637</v>
      </c>
      <c r="P36" s="1">
        <f>AVERAGEIFS(E:E,F:F,F36,B:B,B36)</f>
        <v>86.694999999999993</v>
      </c>
      <c r="Q36" s="1">
        <f>(P36-E36)^2</f>
        <v>38.502025000000152</v>
      </c>
      <c r="R36" s="1">
        <f>SUMIFS(Q:Q,F:F,F36,B:B,B36)</f>
        <v>3581.7294999999995</v>
      </c>
      <c r="S36" s="1">
        <f>SQRT(R36/G36)</f>
        <v>13.382319492524454</v>
      </c>
      <c r="T36">
        <f>COUNTIFS(B$2:B36,B36,F$2:F36,F36)</f>
        <v>4</v>
      </c>
    </row>
    <row r="37" spans="1:20" x14ac:dyDescent="0.3">
      <c r="A37" t="s">
        <v>711</v>
      </c>
      <c r="B37" t="s">
        <v>666</v>
      </c>
      <c r="C37">
        <v>38</v>
      </c>
      <c r="D37">
        <v>184</v>
      </c>
      <c r="E37">
        <v>70.900000000000006</v>
      </c>
      <c r="F37" t="s">
        <v>701</v>
      </c>
      <c r="G37">
        <f>COUNTIFS(F:F,F37,B:B,B37)</f>
        <v>12</v>
      </c>
      <c r="H37" s="1">
        <f>AVERAGEIFS(C:C,F:F,F37,B:B,B37)</f>
        <v>36.75</v>
      </c>
      <c r="I37" s="1">
        <f>(H37-C37)^2</f>
        <v>1.5625</v>
      </c>
      <c r="J37" s="1">
        <f>SUMIFS(I:I,F:F,F37,B:B,B37)</f>
        <v>998.25</v>
      </c>
      <c r="K37" s="1">
        <f>SQRT(J37/G37)</f>
        <v>9.1207181734773499</v>
      </c>
      <c r="L37" s="1">
        <f>AVERAGEIFS(D:D,F:F,F37,B:B,B37)</f>
        <v>173.58333333333334</v>
      </c>
      <c r="M37" s="1">
        <f>(L37-D37)^2</f>
        <v>108.50694444444424</v>
      </c>
      <c r="N37" s="1">
        <f>SUMIFS(M:M,F:F,F37,B:B,B37)</f>
        <v>942.91666666666663</v>
      </c>
      <c r="O37" s="1">
        <f>SQRT(N37/G37)</f>
        <v>8.8643323995035797</v>
      </c>
      <c r="P37" s="1">
        <f>AVERAGEIFS(E:E,F:F,F37,B:B,B37)</f>
        <v>74.591666666666654</v>
      </c>
      <c r="Q37" s="1">
        <f>(P37-E37)^2</f>
        <v>13.628402777777644</v>
      </c>
      <c r="R37" s="1">
        <f>SUMIFS(Q:Q,F:F,F37,B:B,B37)</f>
        <v>959.90916666666692</v>
      </c>
      <c r="S37" s="1">
        <f>SQRT(R37/G37)</f>
        <v>8.9438487551811594</v>
      </c>
      <c r="T37">
        <f>COUNTIFS(B$2:B37,B37,F$2:F37,F37)</f>
        <v>1</v>
      </c>
    </row>
    <row r="38" spans="1:20" x14ac:dyDescent="0.3">
      <c r="A38" t="s">
        <v>712</v>
      </c>
      <c r="B38" t="s">
        <v>666</v>
      </c>
      <c r="C38">
        <v>24</v>
      </c>
      <c r="D38">
        <v>171</v>
      </c>
      <c r="E38">
        <v>63.5</v>
      </c>
      <c r="F38" t="s">
        <v>667</v>
      </c>
      <c r="G38">
        <f>COUNTIFS(F:F,F38,B:B,B38)</f>
        <v>21</v>
      </c>
      <c r="H38" s="1">
        <f>AVERAGEIFS(C:C,F:F,F38,B:B,B38)</f>
        <v>27.428571428571427</v>
      </c>
      <c r="I38" s="1">
        <f>(H38-C38)^2</f>
        <v>11.755102040816316</v>
      </c>
      <c r="J38" s="1">
        <f>SUMIFS(I:I,F:F,F38,B:B,B38)</f>
        <v>1019.1428571428571</v>
      </c>
      <c r="K38" s="1">
        <f>SQRT(J38/G38)</f>
        <v>6.9663916229923482</v>
      </c>
      <c r="L38" s="1">
        <f>AVERAGEIFS(D:D,F:F,F38,B:B,B38)</f>
        <v>173.04761904761904</v>
      </c>
      <c r="M38" s="1">
        <f>(L38-D38)^2</f>
        <v>4.1927437641722909</v>
      </c>
      <c r="N38" s="1">
        <f>SUMIFS(M:M,F:F,F38,B:B,B38)</f>
        <v>426.95238095238096</v>
      </c>
      <c r="O38" s="1">
        <f>SQRT(N38/G38)</f>
        <v>4.5089983100060245</v>
      </c>
      <c r="P38" s="1">
        <f>AVERAGEIFS(E:E,F:F,F38,B:B,B38)</f>
        <v>66.633333333333326</v>
      </c>
      <c r="Q38" s="1">
        <f>(P38-E38)^2</f>
        <v>9.8177777777777298</v>
      </c>
      <c r="R38" s="1">
        <f>SUMIFS(Q:Q,F:F,F38,B:B,B38)</f>
        <v>1487.126666666667</v>
      </c>
      <c r="S38" s="1">
        <f>SQRT(R38/G38)</f>
        <v>8.4151978916455423</v>
      </c>
      <c r="T38">
        <f>COUNTIFS(B$2:B38,B38,F$2:F38,F38)</f>
        <v>6</v>
      </c>
    </row>
    <row r="39" spans="1:20" x14ac:dyDescent="0.3">
      <c r="A39" t="s">
        <v>713</v>
      </c>
      <c r="B39" t="s">
        <v>669</v>
      </c>
      <c r="C39">
        <v>61</v>
      </c>
      <c r="D39">
        <v>173</v>
      </c>
      <c r="E39">
        <v>99.3</v>
      </c>
      <c r="F39" t="s">
        <v>677</v>
      </c>
      <c r="G39">
        <f>COUNTIFS(F:F,F39,B:B,B39)</f>
        <v>20</v>
      </c>
      <c r="H39" s="1">
        <f>AVERAGEIFS(C:C,F:F,F39,B:B,B39)</f>
        <v>62.4</v>
      </c>
      <c r="I39" s="1">
        <f>(H39-C39)^2</f>
        <v>1.959999999999996</v>
      </c>
      <c r="J39" s="1">
        <f>SUMIFS(I:I,F:F,F39,B:B,B39)</f>
        <v>2572.8000000000002</v>
      </c>
      <c r="K39" s="1">
        <f>SQRT(J39/G39)</f>
        <v>11.341957503006261</v>
      </c>
      <c r="L39" s="1">
        <f>AVERAGEIFS(D:D,F:F,F39,B:B,B39)</f>
        <v>177.8</v>
      </c>
      <c r="M39" s="1">
        <f>(L39-D39)^2</f>
        <v>23.040000000000109</v>
      </c>
      <c r="N39" s="1">
        <f>SUMIFS(M:M,F:F,F39,B:B,B39)</f>
        <v>789.19999999999993</v>
      </c>
      <c r="O39" s="1">
        <f>SQRT(N39/G39)</f>
        <v>6.2817195098157637</v>
      </c>
      <c r="P39" s="1">
        <f>AVERAGEIFS(E:E,F:F,F39,B:B,B39)</f>
        <v>86.694999999999993</v>
      </c>
      <c r="Q39" s="1">
        <f>(P39-E39)^2</f>
        <v>158.8860250000001</v>
      </c>
      <c r="R39" s="1">
        <f>SUMIFS(Q:Q,F:F,F39,B:B,B39)</f>
        <v>3581.7294999999995</v>
      </c>
      <c r="S39" s="1">
        <f>SQRT(R39/G39)</f>
        <v>13.382319492524454</v>
      </c>
      <c r="T39">
        <f>COUNTIFS(B$2:B39,B39,F$2:F39,F39)</f>
        <v>5</v>
      </c>
    </row>
    <row r="40" spans="1:20" x14ac:dyDescent="0.3">
      <c r="A40" t="s">
        <v>714</v>
      </c>
      <c r="B40" t="s">
        <v>666</v>
      </c>
      <c r="C40">
        <v>76</v>
      </c>
      <c r="D40">
        <v>172</v>
      </c>
      <c r="E40">
        <v>80.2</v>
      </c>
      <c r="F40" t="s">
        <v>677</v>
      </c>
      <c r="G40">
        <f>COUNTIFS(F:F,F40,B:B,B40)</f>
        <v>12</v>
      </c>
      <c r="H40" s="1">
        <f>AVERAGEIFS(C:C,F:F,F40,B:B,B40)</f>
        <v>66.583333333333329</v>
      </c>
      <c r="I40" s="1">
        <f>(H40-C40)^2</f>
        <v>88.6736111111112</v>
      </c>
      <c r="J40" s="1">
        <f>SUMIFS(I:I,F:F,F40,B:B,B40)</f>
        <v>380.91666666666674</v>
      </c>
      <c r="K40" s="1">
        <f>SQRT(J40/G40)</f>
        <v>5.6340975812951237</v>
      </c>
      <c r="L40" s="1">
        <f>AVERAGEIFS(D:D,F:F,F40,B:B,B40)</f>
        <v>167.66666666666666</v>
      </c>
      <c r="M40" s="1">
        <f>(L40-D40)^2</f>
        <v>18.77777777777786</v>
      </c>
      <c r="N40" s="1">
        <f>SUMIFS(M:M,F:F,F40,B:B,B40)</f>
        <v>484.66666666666663</v>
      </c>
      <c r="O40" s="1">
        <f>SQRT(N40/G40)</f>
        <v>6.3552253216458725</v>
      </c>
      <c r="P40" s="1">
        <f>AVERAGEIFS(E:E,F:F,F40,B:B,B40)</f>
        <v>70.483333333333334</v>
      </c>
      <c r="Q40" s="1">
        <f>(P40-E40)^2</f>
        <v>94.413611111111152</v>
      </c>
      <c r="R40" s="1">
        <f>SUMIFS(Q:Q,F:F,F40,B:B,B40)</f>
        <v>2484.5566666666668</v>
      </c>
      <c r="S40" s="1">
        <f>SQRT(R40/G40)</f>
        <v>14.389106604959494</v>
      </c>
      <c r="T40">
        <f>COUNTIFS(B$2:B40,B40,F$2:F40,F40)</f>
        <v>2</v>
      </c>
    </row>
    <row r="41" spans="1:20" x14ac:dyDescent="0.3">
      <c r="A41" t="s">
        <v>715</v>
      </c>
      <c r="B41" t="s">
        <v>666</v>
      </c>
      <c r="C41">
        <v>60</v>
      </c>
      <c r="D41">
        <v>170</v>
      </c>
      <c r="E41">
        <v>99.1</v>
      </c>
      <c r="F41" t="s">
        <v>675</v>
      </c>
      <c r="G41">
        <f>COUNTIFS(F:F,F41,B:B,B41)</f>
        <v>3</v>
      </c>
      <c r="H41" s="1">
        <f>AVERAGEIFS(C:C,F:F,F41,B:B,B41)</f>
        <v>59.666666666666664</v>
      </c>
      <c r="I41" s="1">
        <f>(H41-C41)^2</f>
        <v>0.11111111111111269</v>
      </c>
      <c r="J41" s="1">
        <f>SUMIFS(I:I,F:F,F41,B:B,B41)</f>
        <v>480.66666666666663</v>
      </c>
      <c r="K41" s="1">
        <f>SQRT(J41/G41)</f>
        <v>12.657891697365017</v>
      </c>
      <c r="L41" s="1">
        <f>AVERAGEIFS(D:D,F:F,F41,B:B,B41)</f>
        <v>166</v>
      </c>
      <c r="M41" s="1">
        <f>(L41-D41)^2</f>
        <v>16</v>
      </c>
      <c r="N41" s="1">
        <f>SUMIFS(M:M,F:F,F41,B:B,B41)</f>
        <v>26</v>
      </c>
      <c r="O41" s="1">
        <f>SQRT(N41/G41)</f>
        <v>2.9439202887759488</v>
      </c>
      <c r="P41" s="1">
        <f>AVERAGEIFS(E:E,F:F,F41,B:B,B41)</f>
        <v>78.666666666666657</v>
      </c>
      <c r="Q41" s="1">
        <f>(P41-E41)^2</f>
        <v>417.52111111111128</v>
      </c>
      <c r="R41" s="1">
        <f>SUMIFS(Q:Q,F:F,F41,B:B,B41)</f>
        <v>690.12666666666655</v>
      </c>
      <c r="S41" s="1">
        <f>SQRT(R41/G41)</f>
        <v>15.167142849667574</v>
      </c>
      <c r="T41">
        <f>COUNTIFS(B$2:B41,B41,F$2:F41,F41)</f>
        <v>1</v>
      </c>
    </row>
    <row r="42" spans="1:20" x14ac:dyDescent="0.3">
      <c r="A42" t="s">
        <v>716</v>
      </c>
      <c r="B42" t="s">
        <v>666</v>
      </c>
      <c r="C42">
        <v>24</v>
      </c>
      <c r="D42">
        <v>176</v>
      </c>
      <c r="E42">
        <v>68.2</v>
      </c>
      <c r="F42" t="s">
        <v>667</v>
      </c>
      <c r="G42">
        <f>COUNTIFS(F:F,F42,B:B,B42)</f>
        <v>21</v>
      </c>
      <c r="H42" s="1">
        <f>AVERAGEIFS(C:C,F:F,F42,B:B,B42)</f>
        <v>27.428571428571427</v>
      </c>
      <c r="I42" s="1">
        <f>(H42-C42)^2</f>
        <v>11.755102040816316</v>
      </c>
      <c r="J42" s="1">
        <f>SUMIFS(I:I,F:F,F42,B:B,B42)</f>
        <v>1019.1428571428571</v>
      </c>
      <c r="K42" s="1">
        <f>SQRT(J42/G42)</f>
        <v>6.9663916229923482</v>
      </c>
      <c r="L42" s="1">
        <f>AVERAGEIFS(D:D,F:F,F42,B:B,B42)</f>
        <v>173.04761904761904</v>
      </c>
      <c r="M42" s="1">
        <f>(L42-D42)^2</f>
        <v>8.7165532879819239</v>
      </c>
      <c r="N42" s="1">
        <f>SUMIFS(M:M,F:F,F42,B:B,B42)</f>
        <v>426.95238095238096</v>
      </c>
      <c r="O42" s="1">
        <f>SQRT(N42/G42)</f>
        <v>4.5089983100060245</v>
      </c>
      <c r="P42" s="1">
        <f>AVERAGEIFS(E:E,F:F,F42,B:B,B42)</f>
        <v>66.633333333333326</v>
      </c>
      <c r="Q42" s="1">
        <f>(P42-E42)^2</f>
        <v>2.4544444444444773</v>
      </c>
      <c r="R42" s="1">
        <f>SUMIFS(Q:Q,F:F,F42,B:B,B42)</f>
        <v>1487.126666666667</v>
      </c>
      <c r="S42" s="1">
        <f>SQRT(R42/G42)</f>
        <v>8.4151978916455423</v>
      </c>
      <c r="T42">
        <f>COUNTIFS(B$2:B42,B42,F$2:F42,F42)</f>
        <v>7</v>
      </c>
    </row>
    <row r="43" spans="1:20" x14ac:dyDescent="0.3">
      <c r="A43" t="s">
        <v>717</v>
      </c>
      <c r="B43" t="s">
        <v>669</v>
      </c>
      <c r="C43">
        <v>61</v>
      </c>
      <c r="D43">
        <v>170</v>
      </c>
      <c r="E43">
        <v>86.3</v>
      </c>
      <c r="F43" t="s">
        <v>677</v>
      </c>
      <c r="G43">
        <f>COUNTIFS(F:F,F43,B:B,B43)</f>
        <v>20</v>
      </c>
      <c r="H43" s="1">
        <f>AVERAGEIFS(C:C,F:F,F43,B:B,B43)</f>
        <v>62.4</v>
      </c>
      <c r="I43" s="1">
        <f>(H43-C43)^2</f>
        <v>1.959999999999996</v>
      </c>
      <c r="J43" s="1">
        <f>SUMIFS(I:I,F:F,F43,B:B,B43)</f>
        <v>2572.8000000000002</v>
      </c>
      <c r="K43" s="1">
        <f>SQRT(J43/G43)</f>
        <v>11.341957503006261</v>
      </c>
      <c r="L43" s="1">
        <f>AVERAGEIFS(D:D,F:F,F43,B:B,B43)</f>
        <v>177.8</v>
      </c>
      <c r="M43" s="1">
        <f>(L43-D43)^2</f>
        <v>60.840000000000174</v>
      </c>
      <c r="N43" s="1">
        <f>SUMIFS(M:M,F:F,F43,B:B,B43)</f>
        <v>789.19999999999993</v>
      </c>
      <c r="O43" s="1">
        <f>SQRT(N43/G43)</f>
        <v>6.2817195098157637</v>
      </c>
      <c r="P43" s="1">
        <f>AVERAGEIFS(E:E,F:F,F43,B:B,B43)</f>
        <v>86.694999999999993</v>
      </c>
      <c r="Q43" s="1">
        <f>(P43-E43)^2</f>
        <v>0.15602499999999686</v>
      </c>
      <c r="R43" s="1">
        <f>SUMIFS(Q:Q,F:F,F43,B:B,B43)</f>
        <v>3581.7294999999995</v>
      </c>
      <c r="S43" s="1">
        <f>SQRT(R43/G43)</f>
        <v>13.382319492524454</v>
      </c>
      <c r="T43">
        <f>COUNTIFS(B$2:B43,B43,F$2:F43,F43)</f>
        <v>6</v>
      </c>
    </row>
    <row r="44" spans="1:20" x14ac:dyDescent="0.3">
      <c r="A44" t="s">
        <v>718</v>
      </c>
      <c r="B44" t="s">
        <v>666</v>
      </c>
      <c r="C44">
        <v>46</v>
      </c>
      <c r="D44">
        <v>181</v>
      </c>
      <c r="E44">
        <v>79.599999999999994</v>
      </c>
      <c r="F44" t="s">
        <v>701</v>
      </c>
      <c r="G44">
        <f>COUNTIFS(F:F,F44,B:B,B44)</f>
        <v>12</v>
      </c>
      <c r="H44" s="1">
        <f>AVERAGEIFS(C:C,F:F,F44,B:B,B44)</f>
        <v>36.75</v>
      </c>
      <c r="I44" s="1">
        <f>(H44-C44)^2</f>
        <v>85.5625</v>
      </c>
      <c r="J44" s="1">
        <f>SUMIFS(I:I,F:F,F44,B:B,B44)</f>
        <v>998.25</v>
      </c>
      <c r="K44" s="1">
        <f>SQRT(J44/G44)</f>
        <v>9.1207181734773499</v>
      </c>
      <c r="L44" s="1">
        <f>AVERAGEIFS(D:D,F:F,F44,B:B,B44)</f>
        <v>173.58333333333334</v>
      </c>
      <c r="M44" s="1">
        <f>(L44-D44)^2</f>
        <v>55.006944444444301</v>
      </c>
      <c r="N44" s="1">
        <f>SUMIFS(M:M,F:F,F44,B:B,B44)</f>
        <v>942.91666666666663</v>
      </c>
      <c r="O44" s="1">
        <f>SQRT(N44/G44)</f>
        <v>8.8643323995035797</v>
      </c>
      <c r="P44" s="1">
        <f>AVERAGEIFS(E:E,F:F,F44,B:B,B44)</f>
        <v>74.591666666666654</v>
      </c>
      <c r="Q44" s="1">
        <f>(P44-E44)^2</f>
        <v>25.083402777777845</v>
      </c>
      <c r="R44" s="1">
        <f>SUMIFS(Q:Q,F:F,F44,B:B,B44)</f>
        <v>959.90916666666692</v>
      </c>
      <c r="S44" s="1">
        <f>SQRT(R44/G44)</f>
        <v>8.9438487551811594</v>
      </c>
      <c r="T44">
        <f>COUNTIFS(B$2:B44,B44,F$2:F44,F44)</f>
        <v>2</v>
      </c>
    </row>
    <row r="45" spans="1:20" x14ac:dyDescent="0.3">
      <c r="A45" t="s">
        <v>719</v>
      </c>
      <c r="B45" t="s">
        <v>669</v>
      </c>
      <c r="C45">
        <v>67</v>
      </c>
      <c r="D45">
        <v>168</v>
      </c>
      <c r="E45">
        <v>79.7</v>
      </c>
      <c r="F45" t="s">
        <v>720</v>
      </c>
      <c r="G45">
        <f>COUNTIFS(F:F,F45,B:B,B45)</f>
        <v>7</v>
      </c>
      <c r="H45" s="1">
        <f>AVERAGEIFS(C:C,F:F,F45,B:B,B45)</f>
        <v>63.428571428571431</v>
      </c>
      <c r="I45" s="1">
        <f>(H45-C45)^2</f>
        <v>12.755102040816311</v>
      </c>
      <c r="J45" s="1">
        <f>SUMIFS(I:I,F:F,F45,B:B,B45)</f>
        <v>1731.7142857142858</v>
      </c>
      <c r="K45" s="1">
        <f>SQRT(J45/G45)</f>
        <v>15.728564940961423</v>
      </c>
      <c r="L45" s="1">
        <f>AVERAGEIFS(D:D,F:F,F45,B:B,B45)</f>
        <v>178.28571428571428</v>
      </c>
      <c r="M45" s="1">
        <f>(L45-D45)^2</f>
        <v>105.79591836734677</v>
      </c>
      <c r="N45" s="1">
        <f>SUMIFS(M:M,F:F,F45,B:B,B45)</f>
        <v>393.42857142857139</v>
      </c>
      <c r="O45" s="1">
        <f>SQRT(N45/G45)</f>
        <v>7.496938150515386</v>
      </c>
      <c r="P45" s="1">
        <f>AVERAGEIFS(E:E,F:F,F45,B:B,B45)</f>
        <v>90.257142857142853</v>
      </c>
      <c r="Q45" s="1">
        <f>(P45-E45)^2</f>
        <v>111.45326530612229</v>
      </c>
      <c r="R45" s="1">
        <f>SUMIFS(Q:Q,F:F,F45,B:B,B45)</f>
        <v>1809.1371428571429</v>
      </c>
      <c r="S45" s="1">
        <f>SQRT(R45/G45)</f>
        <v>16.076323064224173</v>
      </c>
      <c r="T45">
        <f>COUNTIFS(B$2:B45,B45,F$2:F45,F45)</f>
        <v>1</v>
      </c>
    </row>
    <row r="46" spans="1:20" x14ac:dyDescent="0.3">
      <c r="A46" t="s">
        <v>721</v>
      </c>
      <c r="B46" t="s">
        <v>666</v>
      </c>
      <c r="C46">
        <v>22</v>
      </c>
      <c r="D46">
        <v>182</v>
      </c>
      <c r="E46">
        <v>84.5</v>
      </c>
      <c r="F46" t="s">
        <v>667</v>
      </c>
      <c r="G46">
        <f>COUNTIFS(F:F,F46,B:B,B46)</f>
        <v>21</v>
      </c>
      <c r="H46" s="1">
        <f>AVERAGEIFS(C:C,F:F,F46,B:B,B46)</f>
        <v>27.428571428571427</v>
      </c>
      <c r="I46" s="1">
        <f>(H46-C46)^2</f>
        <v>29.469387755102023</v>
      </c>
      <c r="J46" s="1">
        <f>SUMIFS(I:I,F:F,F46,B:B,B46)</f>
        <v>1019.1428571428571</v>
      </c>
      <c r="K46" s="1">
        <f>SQRT(J46/G46)</f>
        <v>6.9663916229923482</v>
      </c>
      <c r="L46" s="1">
        <f>AVERAGEIFS(D:D,F:F,F46,B:B,B46)</f>
        <v>173.04761904761904</v>
      </c>
      <c r="M46" s="1">
        <f>(L46-D46)^2</f>
        <v>80.145124716553482</v>
      </c>
      <c r="N46" s="1">
        <f>SUMIFS(M:M,F:F,F46,B:B,B46)</f>
        <v>426.95238095238096</v>
      </c>
      <c r="O46" s="1">
        <f>SQRT(N46/G46)</f>
        <v>4.5089983100060245</v>
      </c>
      <c r="P46" s="1">
        <f>AVERAGEIFS(E:E,F:F,F46,B:B,B46)</f>
        <v>66.633333333333326</v>
      </c>
      <c r="Q46" s="1">
        <f>(P46-E46)^2</f>
        <v>319.21777777777805</v>
      </c>
      <c r="R46" s="1">
        <f>SUMIFS(Q:Q,F:F,F46,B:B,B46)</f>
        <v>1487.126666666667</v>
      </c>
      <c r="S46" s="1">
        <f>SQRT(R46/G46)</f>
        <v>8.4151978916455423</v>
      </c>
      <c r="T46">
        <f>COUNTIFS(B$2:B46,B46,F$2:F46,F46)</f>
        <v>8</v>
      </c>
    </row>
    <row r="47" spans="1:20" x14ac:dyDescent="0.3">
      <c r="A47" t="s">
        <v>722</v>
      </c>
      <c r="B47" t="s">
        <v>666</v>
      </c>
      <c r="C47">
        <v>58</v>
      </c>
      <c r="D47">
        <v>173</v>
      </c>
      <c r="E47">
        <v>63</v>
      </c>
      <c r="F47" t="s">
        <v>720</v>
      </c>
      <c r="G47">
        <f>COUNTIFS(F:F,F47,B:B,B47)</f>
        <v>3</v>
      </c>
      <c r="H47" s="1">
        <f>AVERAGEIFS(C:C,F:F,F47,B:B,B47)</f>
        <v>64.333333333333329</v>
      </c>
      <c r="I47" s="1">
        <f>(H47-C47)^2</f>
        <v>40.11111111111105</v>
      </c>
      <c r="J47" s="1">
        <f>SUMIFS(I:I,F:F,F47,B:B,B47)</f>
        <v>280.66666666666669</v>
      </c>
      <c r="K47" s="1">
        <f>SQRT(J47/G47)</f>
        <v>9.672412085697939</v>
      </c>
      <c r="L47" s="1">
        <f>AVERAGEIFS(D:D,F:F,F47,B:B,B47)</f>
        <v>165.66666666666666</v>
      </c>
      <c r="M47" s="1">
        <f>(L47-D47)^2</f>
        <v>53.777777777777914</v>
      </c>
      <c r="N47" s="1">
        <f>SUMIFS(M:M,F:F,F47,B:B,B47)</f>
        <v>80.666666666666657</v>
      </c>
      <c r="O47" s="1">
        <f>SQRT(N47/G47)</f>
        <v>5.1854497287013483</v>
      </c>
      <c r="P47" s="1">
        <f>AVERAGEIFS(E:E,F:F,F47,B:B,B47)</f>
        <v>65.100000000000009</v>
      </c>
      <c r="Q47" s="1">
        <f>(P47-E47)^2</f>
        <v>4.4100000000000357</v>
      </c>
      <c r="R47" s="1">
        <f>SUMIFS(Q:Q,F:F,F47,B:B,B47)</f>
        <v>75.060000000000031</v>
      </c>
      <c r="S47" s="1">
        <f>SQRT(R47/G47)</f>
        <v>5.0019996001599214</v>
      </c>
      <c r="T47">
        <f>COUNTIFS(B$2:B47,B47,F$2:F47,F47)</f>
        <v>1</v>
      </c>
    </row>
    <row r="48" spans="1:20" x14ac:dyDescent="0.3">
      <c r="A48" t="s">
        <v>723</v>
      </c>
      <c r="B48" t="s">
        <v>669</v>
      </c>
      <c r="C48">
        <v>29</v>
      </c>
      <c r="D48">
        <v>181</v>
      </c>
      <c r="E48">
        <v>80.2</v>
      </c>
      <c r="F48" t="s">
        <v>701</v>
      </c>
      <c r="G48">
        <f>COUNTIFS(F:F,F48,B:B,B48)</f>
        <v>9</v>
      </c>
      <c r="H48" s="1">
        <f>AVERAGEIFS(C:C,F:F,F48,B:B,B48)</f>
        <v>42.333333333333336</v>
      </c>
      <c r="I48" s="1">
        <f>(H48-C48)^2</f>
        <v>177.77777777777783</v>
      </c>
      <c r="J48" s="1">
        <f>SUMIFS(I:I,F:F,F48,B:B,B48)</f>
        <v>1975.9999999999998</v>
      </c>
      <c r="K48" s="1">
        <f>SQRT(J48/G48)</f>
        <v>14.817407180595245</v>
      </c>
      <c r="L48" s="1">
        <f>AVERAGEIFS(D:D,F:F,F48,B:B,B48)</f>
        <v>188.55555555555554</v>
      </c>
      <c r="M48" s="1">
        <f>(L48-D48)^2</f>
        <v>57.086419753086226</v>
      </c>
      <c r="N48" s="1">
        <f>SUMIFS(M:M,F:F,F48,B:B,B48)</f>
        <v>586.22222222222229</v>
      </c>
      <c r="O48" s="1">
        <f>SQRT(N48/G48)</f>
        <v>8.070675465482168</v>
      </c>
      <c r="P48" s="1">
        <f>AVERAGEIFS(E:E,F:F,F48,B:B,B48)</f>
        <v>96.266666666666666</v>
      </c>
      <c r="Q48" s="1">
        <f>(P48-E48)^2</f>
        <v>258.13777777777767</v>
      </c>
      <c r="R48" s="1">
        <f>SUMIFS(Q:Q,F:F,F48,B:B,B48)</f>
        <v>8051.84</v>
      </c>
      <c r="S48" s="1">
        <f>SQRT(R48/G48)</f>
        <v>29.91068185262397</v>
      </c>
      <c r="T48">
        <f>COUNTIFS(B$2:B48,B48,F$2:F48,F48)</f>
        <v>2</v>
      </c>
    </row>
    <row r="49" spans="1:20" x14ac:dyDescent="0.3">
      <c r="A49" t="s">
        <v>724</v>
      </c>
      <c r="B49" t="s">
        <v>669</v>
      </c>
      <c r="C49">
        <v>35</v>
      </c>
      <c r="D49">
        <v>178</v>
      </c>
      <c r="E49">
        <v>82.5</v>
      </c>
      <c r="F49" t="s">
        <v>667</v>
      </c>
      <c r="G49">
        <f>COUNTIFS(F:F,F49,B:B,B49)</f>
        <v>22</v>
      </c>
      <c r="H49" s="1">
        <f>AVERAGEIFS(C:C,F:F,F49,B:B,B49)</f>
        <v>30.136363636363637</v>
      </c>
      <c r="I49" s="1">
        <f>(H49-C49)^2</f>
        <v>23.654958677685947</v>
      </c>
      <c r="J49" s="1">
        <f>SUMIFS(I:I,F:F,F49,B:B,B49)</f>
        <v>1850.590909090909</v>
      </c>
      <c r="K49" s="1">
        <f>SQRT(J49/G49)</f>
        <v>9.1715739431703494</v>
      </c>
      <c r="L49" s="1">
        <f>AVERAGEIFS(D:D,F:F,F49,B:B,B49)</f>
        <v>185.47727272727272</v>
      </c>
      <c r="M49" s="1">
        <f>(L49-D49)^2</f>
        <v>55.909607438016415</v>
      </c>
      <c r="N49" s="1">
        <f>SUMIFS(M:M,F:F,F49,B:B,B49)</f>
        <v>1352.2386363636365</v>
      </c>
      <c r="O49" s="1">
        <f>SQRT(N49/G49)</f>
        <v>7.8399867705234989</v>
      </c>
      <c r="P49" s="1">
        <f>AVERAGEIFS(E:E,F:F,F49,B:B,B49)</f>
        <v>81.045454545454547</v>
      </c>
      <c r="Q49" s="1">
        <f>(P49-E49)^2</f>
        <v>2.115702479338839</v>
      </c>
      <c r="R49" s="1">
        <f>SUMIFS(Q:Q,F:F,F49,B:B,B49)</f>
        <v>3745.7345454545457</v>
      </c>
      <c r="S49" s="1">
        <f>SQRT(R49/G49)</f>
        <v>13.04839688072925</v>
      </c>
      <c r="T49">
        <f>COUNTIFS(B$2:B49,B49,F$2:F49,F49)</f>
        <v>13</v>
      </c>
    </row>
    <row r="50" spans="1:20" x14ac:dyDescent="0.3">
      <c r="A50" t="s">
        <v>725</v>
      </c>
      <c r="B50" t="s">
        <v>666</v>
      </c>
      <c r="C50">
        <v>66</v>
      </c>
      <c r="D50">
        <v>176</v>
      </c>
      <c r="E50">
        <v>82</v>
      </c>
      <c r="F50" t="s">
        <v>677</v>
      </c>
      <c r="G50">
        <f>COUNTIFS(F:F,F50,B:B,B50)</f>
        <v>12</v>
      </c>
      <c r="H50" s="1">
        <f>AVERAGEIFS(C:C,F:F,F50,B:B,B50)</f>
        <v>66.583333333333329</v>
      </c>
      <c r="I50" s="1">
        <f>(H50-C50)^2</f>
        <v>0.34027777777777224</v>
      </c>
      <c r="J50" s="1">
        <f>SUMIFS(I:I,F:F,F50,B:B,B50)</f>
        <v>380.91666666666674</v>
      </c>
      <c r="K50" s="1">
        <f>SQRT(J50/G50)</f>
        <v>5.6340975812951237</v>
      </c>
      <c r="L50" s="1">
        <f>AVERAGEIFS(D:D,F:F,F50,B:B,B50)</f>
        <v>167.66666666666666</v>
      </c>
      <c r="M50" s="1">
        <f>(L50-D50)^2</f>
        <v>69.444444444444599</v>
      </c>
      <c r="N50" s="1">
        <f>SUMIFS(M:M,F:F,F50,B:B,B50)</f>
        <v>484.66666666666663</v>
      </c>
      <c r="O50" s="1">
        <f>SQRT(N50/G50)</f>
        <v>6.3552253216458725</v>
      </c>
      <c r="P50" s="1">
        <f>AVERAGEIFS(E:E,F:F,F50,B:B,B50)</f>
        <v>70.483333333333334</v>
      </c>
      <c r="Q50" s="1">
        <f>(P50-E50)^2</f>
        <v>132.63361111111109</v>
      </c>
      <c r="R50" s="1">
        <f>SUMIFS(Q:Q,F:F,F50,B:B,B50)</f>
        <v>2484.5566666666668</v>
      </c>
      <c r="S50" s="1">
        <f>SQRT(R50/G50)</f>
        <v>14.389106604959494</v>
      </c>
      <c r="T50">
        <f>COUNTIFS(B$2:B50,B50,F$2:F50,F50)</f>
        <v>3</v>
      </c>
    </row>
    <row r="51" spans="1:20" x14ac:dyDescent="0.3">
      <c r="A51" t="s">
        <v>726</v>
      </c>
      <c r="B51" t="s">
        <v>666</v>
      </c>
      <c r="C51">
        <v>26</v>
      </c>
      <c r="D51">
        <v>176</v>
      </c>
      <c r="E51">
        <v>62.8</v>
      </c>
      <c r="F51" t="s">
        <v>667</v>
      </c>
      <c r="G51">
        <f>COUNTIFS(F:F,F51,B:B,B51)</f>
        <v>21</v>
      </c>
      <c r="H51" s="1">
        <f>AVERAGEIFS(C:C,F:F,F51,B:B,B51)</f>
        <v>27.428571428571427</v>
      </c>
      <c r="I51" s="1">
        <f>(H51-C51)^2</f>
        <v>2.0408163265306078</v>
      </c>
      <c r="J51" s="1">
        <f>SUMIFS(I:I,F:F,F51,B:B,B51)</f>
        <v>1019.1428571428571</v>
      </c>
      <c r="K51" s="1">
        <f>SQRT(J51/G51)</f>
        <v>6.9663916229923482</v>
      </c>
      <c r="L51" s="1">
        <f>AVERAGEIFS(D:D,F:F,F51,B:B,B51)</f>
        <v>173.04761904761904</v>
      </c>
      <c r="M51" s="1">
        <f>(L51-D51)^2</f>
        <v>8.7165532879819239</v>
      </c>
      <c r="N51" s="1">
        <f>SUMIFS(M:M,F:F,F51,B:B,B51)</f>
        <v>426.95238095238096</v>
      </c>
      <c r="O51" s="1">
        <f>SQRT(N51/G51)</f>
        <v>4.5089983100060245</v>
      </c>
      <c r="P51" s="1">
        <f>AVERAGEIFS(E:E,F:F,F51,B:B,B51)</f>
        <v>66.633333333333326</v>
      </c>
      <c r="Q51" s="1">
        <f>(P51-E51)^2</f>
        <v>14.694444444444407</v>
      </c>
      <c r="R51" s="1">
        <f>SUMIFS(Q:Q,F:F,F51,B:B,B51)</f>
        <v>1487.126666666667</v>
      </c>
      <c r="S51" s="1">
        <f>SQRT(R51/G51)</f>
        <v>8.4151978916455423</v>
      </c>
      <c r="T51">
        <f>COUNTIFS(B$2:B51,B51,F$2:F51,F51)</f>
        <v>9</v>
      </c>
    </row>
    <row r="52" spans="1:20" x14ac:dyDescent="0.3">
      <c r="A52" t="s">
        <v>727</v>
      </c>
      <c r="B52" t="s">
        <v>669</v>
      </c>
      <c r="C52">
        <v>26</v>
      </c>
      <c r="D52">
        <v>184</v>
      </c>
      <c r="E52">
        <v>70.3</v>
      </c>
      <c r="F52" t="s">
        <v>667</v>
      </c>
      <c r="G52">
        <f>COUNTIFS(F:F,F52,B:B,B52)</f>
        <v>22</v>
      </c>
      <c r="H52" s="1">
        <f>AVERAGEIFS(C:C,F:F,F52,B:B,B52)</f>
        <v>30.136363636363637</v>
      </c>
      <c r="I52" s="1">
        <f>(H52-C52)^2</f>
        <v>17.109504132231407</v>
      </c>
      <c r="J52" s="1">
        <f>SUMIFS(I:I,F:F,F52,B:B,B52)</f>
        <v>1850.590909090909</v>
      </c>
      <c r="K52" s="1">
        <f>SQRT(J52/G52)</f>
        <v>9.1715739431703494</v>
      </c>
      <c r="L52" s="1">
        <f>AVERAGEIFS(D:D,F:F,F52,B:B,B52)</f>
        <v>185.47727272727272</v>
      </c>
      <c r="M52" s="1">
        <f>(L52-D52)^2</f>
        <v>2.1823347107437789</v>
      </c>
      <c r="N52" s="1">
        <f>SUMIFS(M:M,F:F,F52,B:B,B52)</f>
        <v>1352.2386363636365</v>
      </c>
      <c r="O52" s="1">
        <f>SQRT(N52/G52)</f>
        <v>7.8399867705234989</v>
      </c>
      <c r="P52" s="1">
        <f>AVERAGEIFS(E:E,F:F,F52,B:B,B52)</f>
        <v>81.045454545454547</v>
      </c>
      <c r="Q52" s="1">
        <f>(P52-E52)^2</f>
        <v>115.46479338842984</v>
      </c>
      <c r="R52" s="1">
        <f>SUMIFS(Q:Q,F:F,F52,B:B,B52)</f>
        <v>3745.7345454545457</v>
      </c>
      <c r="S52" s="1">
        <f>SQRT(R52/G52)</f>
        <v>13.04839688072925</v>
      </c>
      <c r="T52">
        <f>COUNTIFS(B$2:B52,B52,F$2:F52,F52)</f>
        <v>14</v>
      </c>
    </row>
    <row r="53" spans="1:20" x14ac:dyDescent="0.3">
      <c r="A53" t="s">
        <v>728</v>
      </c>
      <c r="B53" t="s">
        <v>669</v>
      </c>
      <c r="C53">
        <v>27</v>
      </c>
      <c r="D53">
        <v>184</v>
      </c>
      <c r="E53">
        <v>80.2</v>
      </c>
      <c r="F53" t="s">
        <v>667</v>
      </c>
      <c r="G53">
        <f>COUNTIFS(F:F,F53,B:B,B53)</f>
        <v>22</v>
      </c>
      <c r="H53" s="1">
        <f>AVERAGEIFS(C:C,F:F,F53,B:B,B53)</f>
        <v>30.136363636363637</v>
      </c>
      <c r="I53" s="1">
        <f>(H53-C53)^2</f>
        <v>9.8367768595041341</v>
      </c>
      <c r="J53" s="1">
        <f>SUMIFS(I:I,F:F,F53,B:B,B53)</f>
        <v>1850.590909090909</v>
      </c>
      <c r="K53" s="1">
        <f>SQRT(J53/G53)</f>
        <v>9.1715739431703494</v>
      </c>
      <c r="L53" s="1">
        <f>AVERAGEIFS(D:D,F:F,F53,B:B,B53)</f>
        <v>185.47727272727272</v>
      </c>
      <c r="M53" s="1">
        <f>(L53-D53)^2</f>
        <v>2.1823347107437789</v>
      </c>
      <c r="N53" s="1">
        <f>SUMIFS(M:M,F:F,F53,B:B,B53)</f>
        <v>1352.2386363636365</v>
      </c>
      <c r="O53" s="1">
        <f>SQRT(N53/G53)</f>
        <v>7.8399867705234989</v>
      </c>
      <c r="P53" s="1">
        <f>AVERAGEIFS(E:E,F:F,F53,B:B,B53)</f>
        <v>81.045454545454547</v>
      </c>
      <c r="Q53" s="1">
        <f>(P53-E53)^2</f>
        <v>0.71479338842974949</v>
      </c>
      <c r="R53" s="1">
        <f>SUMIFS(Q:Q,F:F,F53,B:B,B53)</f>
        <v>3745.7345454545457</v>
      </c>
      <c r="S53" s="1">
        <f>SQRT(R53/G53)</f>
        <v>13.04839688072925</v>
      </c>
      <c r="T53">
        <f>COUNTIFS(B$2:B53,B53,F$2:F53,F53)</f>
        <v>15</v>
      </c>
    </row>
    <row r="54" spans="1:20" x14ac:dyDescent="0.3">
      <c r="A54" t="s">
        <v>729</v>
      </c>
      <c r="B54" t="s">
        <v>669</v>
      </c>
      <c r="C54">
        <v>22</v>
      </c>
      <c r="D54">
        <v>183</v>
      </c>
      <c r="E54">
        <v>76.5</v>
      </c>
      <c r="F54" t="s">
        <v>667</v>
      </c>
      <c r="G54">
        <f>COUNTIFS(F:F,F54,B:B,B54)</f>
        <v>22</v>
      </c>
      <c r="H54" s="1">
        <f>AVERAGEIFS(C:C,F:F,F54,B:B,B54)</f>
        <v>30.136363636363637</v>
      </c>
      <c r="I54" s="1">
        <f>(H54-C54)^2</f>
        <v>66.200413223140501</v>
      </c>
      <c r="J54" s="1">
        <f>SUMIFS(I:I,F:F,F54,B:B,B54)</f>
        <v>1850.590909090909</v>
      </c>
      <c r="K54" s="1">
        <f>SQRT(J54/G54)</f>
        <v>9.1715739431703494</v>
      </c>
      <c r="L54" s="1">
        <f>AVERAGEIFS(D:D,F:F,F54,B:B,B54)</f>
        <v>185.47727272727272</v>
      </c>
      <c r="M54" s="1">
        <f>(L54-D54)^2</f>
        <v>6.1368801652892175</v>
      </c>
      <c r="N54" s="1">
        <f>SUMIFS(M:M,F:F,F54,B:B,B54)</f>
        <v>1352.2386363636365</v>
      </c>
      <c r="O54" s="1">
        <f>SQRT(N54/G54)</f>
        <v>7.8399867705234989</v>
      </c>
      <c r="P54" s="1">
        <f>AVERAGEIFS(E:E,F:F,F54,B:B,B54)</f>
        <v>81.045454545454547</v>
      </c>
      <c r="Q54" s="1">
        <f>(P54-E54)^2</f>
        <v>20.6611570247934</v>
      </c>
      <c r="R54" s="1">
        <f>SUMIFS(Q:Q,F:F,F54,B:B,B54)</f>
        <v>3745.7345454545457</v>
      </c>
      <c r="S54" s="1">
        <f>SQRT(R54/G54)</f>
        <v>13.04839688072925</v>
      </c>
      <c r="T54">
        <f>COUNTIFS(B$2:B54,B54,F$2:F54,F54)</f>
        <v>16</v>
      </c>
    </row>
    <row r="55" spans="1:20" x14ac:dyDescent="0.3">
      <c r="A55" t="s">
        <v>730</v>
      </c>
      <c r="B55" t="s">
        <v>669</v>
      </c>
      <c r="C55">
        <v>24</v>
      </c>
      <c r="D55">
        <v>192</v>
      </c>
      <c r="E55">
        <v>61.6</v>
      </c>
      <c r="F55" t="s">
        <v>701</v>
      </c>
      <c r="G55">
        <f>COUNTIFS(F:F,F55,B:B,B55)</f>
        <v>9</v>
      </c>
      <c r="H55" s="1">
        <f>AVERAGEIFS(C:C,F:F,F55,B:B,B55)</f>
        <v>42.333333333333336</v>
      </c>
      <c r="I55" s="1">
        <f>(H55-C55)^2</f>
        <v>336.1111111111112</v>
      </c>
      <c r="J55" s="1">
        <f>SUMIFS(I:I,F:F,F55,B:B,B55)</f>
        <v>1975.9999999999998</v>
      </c>
      <c r="K55" s="1">
        <f>SQRT(J55/G55)</f>
        <v>14.817407180595245</v>
      </c>
      <c r="L55" s="1">
        <f>AVERAGEIFS(D:D,F:F,F55,B:B,B55)</f>
        <v>188.55555555555554</v>
      </c>
      <c r="M55" s="1">
        <f>(L55-D55)^2</f>
        <v>11.864197530864285</v>
      </c>
      <c r="N55" s="1">
        <f>SUMIFS(M:M,F:F,F55,B:B,B55)</f>
        <v>586.22222222222229</v>
      </c>
      <c r="O55" s="1">
        <f>SQRT(N55/G55)</f>
        <v>8.070675465482168</v>
      </c>
      <c r="P55" s="1">
        <f>AVERAGEIFS(E:E,F:F,F55,B:B,B55)</f>
        <v>96.266666666666666</v>
      </c>
      <c r="Q55" s="1">
        <f>(P55-E55)^2</f>
        <v>1201.7777777777776</v>
      </c>
      <c r="R55" s="1">
        <f>SUMIFS(Q:Q,F:F,F55,B:B,B55)</f>
        <v>8051.84</v>
      </c>
      <c r="S55" s="1">
        <f>SQRT(R55/G55)</f>
        <v>29.91068185262397</v>
      </c>
      <c r="T55">
        <f>COUNTIFS(B$2:B55,B55,F$2:F55,F55)</f>
        <v>3</v>
      </c>
    </row>
    <row r="56" spans="1:20" x14ac:dyDescent="0.3">
      <c r="A56" t="s">
        <v>731</v>
      </c>
      <c r="B56" t="s">
        <v>666</v>
      </c>
      <c r="C56">
        <v>66</v>
      </c>
      <c r="D56">
        <v>169</v>
      </c>
      <c r="E56">
        <v>71.900000000000006</v>
      </c>
      <c r="F56" t="s">
        <v>677</v>
      </c>
      <c r="G56">
        <f>COUNTIFS(F:F,F56,B:B,B56)</f>
        <v>12</v>
      </c>
      <c r="H56" s="1">
        <f>AVERAGEIFS(C:C,F:F,F56,B:B,B56)</f>
        <v>66.583333333333329</v>
      </c>
      <c r="I56" s="1">
        <f>(H56-C56)^2</f>
        <v>0.34027777777777224</v>
      </c>
      <c r="J56" s="1">
        <f>SUMIFS(I:I,F:F,F56,B:B,B56)</f>
        <v>380.91666666666674</v>
      </c>
      <c r="K56" s="1">
        <f>SQRT(J56/G56)</f>
        <v>5.6340975812951237</v>
      </c>
      <c r="L56" s="1">
        <f>AVERAGEIFS(D:D,F:F,F56,B:B,B56)</f>
        <v>167.66666666666666</v>
      </c>
      <c r="M56" s="1">
        <f>(L56-D56)^2</f>
        <v>1.777777777777803</v>
      </c>
      <c r="N56" s="1">
        <f>SUMIFS(M:M,F:F,F56,B:B,B56)</f>
        <v>484.66666666666663</v>
      </c>
      <c r="O56" s="1">
        <f>SQRT(N56/G56)</f>
        <v>6.3552253216458725</v>
      </c>
      <c r="P56" s="1">
        <f>AVERAGEIFS(E:E,F:F,F56,B:B,B56)</f>
        <v>70.483333333333334</v>
      </c>
      <c r="Q56" s="1">
        <f>(P56-E56)^2</f>
        <v>2.006944444444458</v>
      </c>
      <c r="R56" s="1">
        <f>SUMIFS(Q:Q,F:F,F56,B:B,B56)</f>
        <v>2484.5566666666668</v>
      </c>
      <c r="S56" s="1">
        <f>SQRT(R56/G56)</f>
        <v>14.389106604959494</v>
      </c>
      <c r="T56">
        <f>COUNTIFS(B$2:B56,B56,F$2:F56,F56)</f>
        <v>4</v>
      </c>
    </row>
    <row r="57" spans="1:20" x14ac:dyDescent="0.3">
      <c r="A57" t="s">
        <v>732</v>
      </c>
      <c r="B57" t="s">
        <v>666</v>
      </c>
      <c r="C57">
        <v>24</v>
      </c>
      <c r="D57">
        <v>176</v>
      </c>
      <c r="E57">
        <v>54.3</v>
      </c>
      <c r="F57" t="s">
        <v>667</v>
      </c>
      <c r="G57">
        <f>COUNTIFS(F:F,F57,B:B,B57)</f>
        <v>21</v>
      </c>
      <c r="H57" s="1">
        <f>AVERAGEIFS(C:C,F:F,F57,B:B,B57)</f>
        <v>27.428571428571427</v>
      </c>
      <c r="I57" s="1">
        <f>(H57-C57)^2</f>
        <v>11.755102040816316</v>
      </c>
      <c r="J57" s="1">
        <f>SUMIFS(I:I,F:F,F57,B:B,B57)</f>
        <v>1019.1428571428571</v>
      </c>
      <c r="K57" s="1">
        <f>SQRT(J57/G57)</f>
        <v>6.9663916229923482</v>
      </c>
      <c r="L57" s="1">
        <f>AVERAGEIFS(D:D,F:F,F57,B:B,B57)</f>
        <v>173.04761904761904</v>
      </c>
      <c r="M57" s="1">
        <f>(L57-D57)^2</f>
        <v>8.7165532879819239</v>
      </c>
      <c r="N57" s="1">
        <f>SUMIFS(M:M,F:F,F57,B:B,B57)</f>
        <v>426.95238095238096</v>
      </c>
      <c r="O57" s="1">
        <f>SQRT(N57/G57)</f>
        <v>4.5089983100060245</v>
      </c>
      <c r="P57" s="1">
        <f>AVERAGEIFS(E:E,F:F,F57,B:B,B57)</f>
        <v>66.633333333333326</v>
      </c>
      <c r="Q57" s="1">
        <f>(P57-E57)^2</f>
        <v>152.111111111111</v>
      </c>
      <c r="R57" s="1">
        <f>SUMIFS(Q:Q,F:F,F57,B:B,B57)</f>
        <v>1487.126666666667</v>
      </c>
      <c r="S57" s="1">
        <f>SQRT(R57/G57)</f>
        <v>8.4151978916455423</v>
      </c>
      <c r="T57">
        <f>COUNTIFS(B$2:B57,B57,F$2:F57,F57)</f>
        <v>10</v>
      </c>
    </row>
    <row r="58" spans="1:20" x14ac:dyDescent="0.3">
      <c r="A58" t="s">
        <v>733</v>
      </c>
      <c r="B58" t="s">
        <v>669</v>
      </c>
      <c r="C58">
        <v>24</v>
      </c>
      <c r="D58">
        <v>190</v>
      </c>
      <c r="E58">
        <v>78.900000000000006</v>
      </c>
      <c r="F58" t="s">
        <v>667</v>
      </c>
      <c r="G58">
        <f>COUNTIFS(F:F,F58,B:B,B58)</f>
        <v>22</v>
      </c>
      <c r="H58" s="1">
        <f>AVERAGEIFS(C:C,F:F,F58,B:B,B58)</f>
        <v>30.136363636363637</v>
      </c>
      <c r="I58" s="1">
        <f>(H58-C58)^2</f>
        <v>37.654958677685954</v>
      </c>
      <c r="J58" s="1">
        <f>SUMIFS(I:I,F:F,F58,B:B,B58)</f>
        <v>1850.590909090909</v>
      </c>
      <c r="K58" s="1">
        <f>SQRT(J58/G58)</f>
        <v>9.1715739431703494</v>
      </c>
      <c r="L58" s="1">
        <f>AVERAGEIFS(D:D,F:F,F58,B:B,B58)</f>
        <v>185.47727272727272</v>
      </c>
      <c r="M58" s="1">
        <f>(L58-D58)^2</f>
        <v>20.455061983471143</v>
      </c>
      <c r="N58" s="1">
        <f>SUMIFS(M:M,F:F,F58,B:B,B58)</f>
        <v>1352.2386363636365</v>
      </c>
      <c r="O58" s="1">
        <f>SQRT(N58/G58)</f>
        <v>7.8399867705234989</v>
      </c>
      <c r="P58" s="1">
        <f>AVERAGEIFS(E:E,F:F,F58,B:B,B58)</f>
        <v>81.045454545454547</v>
      </c>
      <c r="Q58" s="1">
        <f>(P58-E58)^2</f>
        <v>4.6029752066115517</v>
      </c>
      <c r="R58" s="1">
        <f>SUMIFS(Q:Q,F:F,F58,B:B,B58)</f>
        <v>3745.7345454545457</v>
      </c>
      <c r="S58" s="1">
        <f>SQRT(R58/G58)</f>
        <v>13.04839688072925</v>
      </c>
      <c r="T58">
        <f>COUNTIFS(B$2:B58,B58,F$2:F58,F58)</f>
        <v>17</v>
      </c>
    </row>
    <row r="59" spans="1:20" x14ac:dyDescent="0.3">
      <c r="A59" t="s">
        <v>734</v>
      </c>
      <c r="B59" t="s">
        <v>666</v>
      </c>
      <c r="C59">
        <v>22</v>
      </c>
      <c r="D59">
        <v>180</v>
      </c>
      <c r="E59">
        <v>58.7</v>
      </c>
      <c r="F59" t="s">
        <v>667</v>
      </c>
      <c r="G59">
        <f>COUNTIFS(F:F,F59,B:B,B59)</f>
        <v>21</v>
      </c>
      <c r="H59" s="1">
        <f>AVERAGEIFS(C:C,F:F,F59,B:B,B59)</f>
        <v>27.428571428571427</v>
      </c>
      <c r="I59" s="1">
        <f>(H59-C59)^2</f>
        <v>29.469387755102023</v>
      </c>
      <c r="J59" s="1">
        <f>SUMIFS(I:I,F:F,F59,B:B,B59)</f>
        <v>1019.1428571428571</v>
      </c>
      <c r="K59" s="1">
        <f>SQRT(J59/G59)</f>
        <v>6.9663916229923482</v>
      </c>
      <c r="L59" s="1">
        <f>AVERAGEIFS(D:D,F:F,F59,B:B,B59)</f>
        <v>173.04761904761904</v>
      </c>
      <c r="M59" s="1">
        <f>(L59-D59)^2</f>
        <v>48.33560090702963</v>
      </c>
      <c r="N59" s="1">
        <f>SUMIFS(M:M,F:F,F59,B:B,B59)</f>
        <v>426.95238095238096</v>
      </c>
      <c r="O59" s="1">
        <f>SQRT(N59/G59)</f>
        <v>4.5089983100060245</v>
      </c>
      <c r="P59" s="1">
        <f>AVERAGEIFS(E:E,F:F,F59,B:B,B59)</f>
        <v>66.633333333333326</v>
      </c>
      <c r="Q59" s="1">
        <f>(P59-E59)^2</f>
        <v>62.937777777777612</v>
      </c>
      <c r="R59" s="1">
        <f>SUMIFS(Q:Q,F:F,F59,B:B,B59)</f>
        <v>1487.126666666667</v>
      </c>
      <c r="S59" s="1">
        <f>SQRT(R59/G59)</f>
        <v>8.4151978916455423</v>
      </c>
      <c r="T59">
        <f>COUNTIFS(B$2:B59,B59,F$2:F59,F59)</f>
        <v>11</v>
      </c>
    </row>
    <row r="60" spans="1:20" x14ac:dyDescent="0.3">
      <c r="A60" t="s">
        <v>735</v>
      </c>
      <c r="B60" t="s">
        <v>669</v>
      </c>
      <c r="C60">
        <v>26</v>
      </c>
      <c r="D60">
        <v>175</v>
      </c>
      <c r="E60">
        <v>64.5</v>
      </c>
      <c r="F60" t="s">
        <v>667</v>
      </c>
      <c r="G60">
        <f>COUNTIFS(F:F,F60,B:B,B60)</f>
        <v>22</v>
      </c>
      <c r="H60" s="1">
        <f>AVERAGEIFS(C:C,F:F,F60,B:B,B60)</f>
        <v>30.136363636363637</v>
      </c>
      <c r="I60" s="1">
        <f>(H60-C60)^2</f>
        <v>17.109504132231407</v>
      </c>
      <c r="J60" s="1">
        <f>SUMIFS(I:I,F:F,F60,B:B,B60)</f>
        <v>1850.590909090909</v>
      </c>
      <c r="K60" s="1">
        <f>SQRT(J60/G60)</f>
        <v>9.1715739431703494</v>
      </c>
      <c r="L60" s="1">
        <f>AVERAGEIFS(D:D,F:F,F60,B:B,B60)</f>
        <v>185.47727272727272</v>
      </c>
      <c r="M60" s="1">
        <f>(L60-D60)^2</f>
        <v>109.77324380165273</v>
      </c>
      <c r="N60" s="1">
        <f>SUMIFS(M:M,F:F,F60,B:B,B60)</f>
        <v>1352.2386363636365</v>
      </c>
      <c r="O60" s="1">
        <f>SQRT(N60/G60)</f>
        <v>7.8399867705234989</v>
      </c>
      <c r="P60" s="1">
        <f>AVERAGEIFS(E:E,F:F,F60,B:B,B60)</f>
        <v>81.045454545454547</v>
      </c>
      <c r="Q60" s="1">
        <f>(P60-E60)^2</f>
        <v>273.75206611570252</v>
      </c>
      <c r="R60" s="1">
        <f>SUMIFS(Q:Q,F:F,F60,B:B,B60)</f>
        <v>3745.7345454545457</v>
      </c>
      <c r="S60" s="1">
        <f>SQRT(R60/G60)</f>
        <v>13.04839688072925</v>
      </c>
      <c r="T60">
        <f>COUNTIFS(B$2:B60,B60,F$2:F60,F60)</f>
        <v>18</v>
      </c>
    </row>
    <row r="61" spans="1:20" x14ac:dyDescent="0.3">
      <c r="A61" t="s">
        <v>736</v>
      </c>
      <c r="B61" t="s">
        <v>669</v>
      </c>
      <c r="C61">
        <v>22</v>
      </c>
      <c r="D61">
        <v>198</v>
      </c>
      <c r="E61">
        <v>75.7</v>
      </c>
      <c r="F61" t="s">
        <v>667</v>
      </c>
      <c r="G61">
        <f>COUNTIFS(F:F,F61,B:B,B61)</f>
        <v>22</v>
      </c>
      <c r="H61" s="1">
        <f>AVERAGEIFS(C:C,F:F,F61,B:B,B61)</f>
        <v>30.136363636363637</v>
      </c>
      <c r="I61" s="1">
        <f>(H61-C61)^2</f>
        <v>66.200413223140501</v>
      </c>
      <c r="J61" s="1">
        <f>SUMIFS(I:I,F:F,F61,B:B,B61)</f>
        <v>1850.590909090909</v>
      </c>
      <c r="K61" s="1">
        <f>SQRT(J61/G61)</f>
        <v>9.1715739431703494</v>
      </c>
      <c r="L61" s="1">
        <f>AVERAGEIFS(D:D,F:F,F61,B:B,B61)</f>
        <v>185.47727272727272</v>
      </c>
      <c r="M61" s="1">
        <f>(L61-D61)^2</f>
        <v>156.81869834710764</v>
      </c>
      <c r="N61" s="1">
        <f>SUMIFS(M:M,F:F,F61,B:B,B61)</f>
        <v>1352.2386363636365</v>
      </c>
      <c r="O61" s="1">
        <f>SQRT(N61/G61)</f>
        <v>7.8399867705234989</v>
      </c>
      <c r="P61" s="1">
        <f>AVERAGEIFS(E:E,F:F,F61,B:B,B61)</f>
        <v>81.045454545454547</v>
      </c>
      <c r="Q61" s="1">
        <f>(P61-E61)^2</f>
        <v>28.573884297520646</v>
      </c>
      <c r="R61" s="1">
        <f>SUMIFS(Q:Q,F:F,F61,B:B,B61)</f>
        <v>3745.7345454545457</v>
      </c>
      <c r="S61" s="1">
        <f>SQRT(R61/G61)</f>
        <v>13.04839688072925</v>
      </c>
      <c r="T61">
        <f>COUNTIFS(B$2:B61,B61,F$2:F61,F61)</f>
        <v>19</v>
      </c>
    </row>
    <row r="62" spans="1:20" x14ac:dyDescent="0.3">
      <c r="A62" t="s">
        <v>737</v>
      </c>
      <c r="B62" t="s">
        <v>669</v>
      </c>
      <c r="C62">
        <v>54</v>
      </c>
      <c r="D62">
        <v>180</v>
      </c>
      <c r="E62">
        <v>105</v>
      </c>
      <c r="F62" t="s">
        <v>677</v>
      </c>
      <c r="G62">
        <f>COUNTIFS(F:F,F62,B:B,B62)</f>
        <v>20</v>
      </c>
      <c r="H62" s="1">
        <f>AVERAGEIFS(C:C,F:F,F62,B:B,B62)</f>
        <v>62.4</v>
      </c>
      <c r="I62" s="1">
        <f>(H62-C62)^2</f>
        <v>70.559999999999974</v>
      </c>
      <c r="J62" s="1">
        <f>SUMIFS(I:I,F:F,F62,B:B,B62)</f>
        <v>2572.8000000000002</v>
      </c>
      <c r="K62" s="1">
        <f>SQRT(J62/G62)</f>
        <v>11.341957503006261</v>
      </c>
      <c r="L62" s="1">
        <f>AVERAGEIFS(D:D,F:F,F62,B:B,B62)</f>
        <v>177.8</v>
      </c>
      <c r="M62" s="1">
        <f>(L62-D62)^2</f>
        <v>4.8399999999999501</v>
      </c>
      <c r="N62" s="1">
        <f>SUMIFS(M:M,F:F,F62,B:B,B62)</f>
        <v>789.19999999999993</v>
      </c>
      <c r="O62" s="1">
        <f>SQRT(N62/G62)</f>
        <v>6.2817195098157637</v>
      </c>
      <c r="P62" s="1">
        <f>AVERAGEIFS(E:E,F:F,F62,B:B,B62)</f>
        <v>86.694999999999993</v>
      </c>
      <c r="Q62" s="1">
        <f>(P62-E62)^2</f>
        <v>335.07302500000026</v>
      </c>
      <c r="R62" s="1">
        <f>SUMIFS(Q:Q,F:F,F62,B:B,B62)</f>
        <v>3581.7294999999995</v>
      </c>
      <c r="S62" s="1">
        <f>SQRT(R62/G62)</f>
        <v>13.382319492524454</v>
      </c>
      <c r="T62">
        <f>COUNTIFS(B$2:B62,B62,F$2:F62,F62)</f>
        <v>7</v>
      </c>
    </row>
    <row r="63" spans="1:20" x14ac:dyDescent="0.3">
      <c r="A63" t="s">
        <v>738</v>
      </c>
      <c r="B63" t="s">
        <v>666</v>
      </c>
      <c r="C63">
        <v>34</v>
      </c>
      <c r="D63">
        <v>171</v>
      </c>
      <c r="E63">
        <v>63.1</v>
      </c>
      <c r="F63" t="s">
        <v>667</v>
      </c>
      <c r="G63">
        <f>COUNTIFS(F:F,F63,B:B,B63)</f>
        <v>21</v>
      </c>
      <c r="H63" s="1">
        <f>AVERAGEIFS(C:C,F:F,F63,B:B,B63)</f>
        <v>27.428571428571427</v>
      </c>
      <c r="I63" s="1">
        <f>(H63-C63)^2</f>
        <v>43.183673469387777</v>
      </c>
      <c r="J63" s="1">
        <f>SUMIFS(I:I,F:F,F63,B:B,B63)</f>
        <v>1019.1428571428571</v>
      </c>
      <c r="K63" s="1">
        <f>SQRT(J63/G63)</f>
        <v>6.9663916229923482</v>
      </c>
      <c r="L63" s="1">
        <f>AVERAGEIFS(D:D,F:F,F63,B:B,B63)</f>
        <v>173.04761904761904</v>
      </c>
      <c r="M63" s="1">
        <f>(L63-D63)^2</f>
        <v>4.1927437641722909</v>
      </c>
      <c r="N63" s="1">
        <f>SUMIFS(M:M,F:F,F63,B:B,B63)</f>
        <v>426.95238095238096</v>
      </c>
      <c r="O63" s="1">
        <f>SQRT(N63/G63)</f>
        <v>4.5089983100060245</v>
      </c>
      <c r="P63" s="1">
        <f>AVERAGEIFS(E:E,F:F,F63,B:B,B63)</f>
        <v>66.633333333333326</v>
      </c>
      <c r="Q63" s="1">
        <f>(P63-E63)^2</f>
        <v>12.484444444444382</v>
      </c>
      <c r="R63" s="1">
        <f>SUMIFS(Q:Q,F:F,F63,B:B,B63)</f>
        <v>1487.126666666667</v>
      </c>
      <c r="S63" s="1">
        <f>SQRT(R63/G63)</f>
        <v>8.4151978916455423</v>
      </c>
      <c r="T63">
        <f>COUNTIFS(B$2:B63,B63,F$2:F63,F63)</f>
        <v>12</v>
      </c>
    </row>
    <row r="64" spans="1:20" x14ac:dyDescent="0.3">
      <c r="A64" t="s">
        <v>739</v>
      </c>
      <c r="B64" t="s">
        <v>669</v>
      </c>
      <c r="C64">
        <v>63</v>
      </c>
      <c r="D64">
        <v>178</v>
      </c>
      <c r="E64">
        <v>86.9</v>
      </c>
      <c r="F64" t="s">
        <v>677</v>
      </c>
      <c r="G64">
        <f>COUNTIFS(F:F,F64,B:B,B64)</f>
        <v>20</v>
      </c>
      <c r="H64" s="1">
        <f>AVERAGEIFS(C:C,F:F,F64,B:B,B64)</f>
        <v>62.4</v>
      </c>
      <c r="I64" s="1">
        <f>(H64-C64)^2</f>
        <v>0.36000000000000171</v>
      </c>
      <c r="J64" s="1">
        <f>SUMIFS(I:I,F:F,F64,B:B,B64)</f>
        <v>2572.8000000000002</v>
      </c>
      <c r="K64" s="1">
        <f>SQRT(J64/G64)</f>
        <v>11.341957503006261</v>
      </c>
      <c r="L64" s="1">
        <f>AVERAGEIFS(D:D,F:F,F64,B:B,B64)</f>
        <v>177.8</v>
      </c>
      <c r="M64" s="1">
        <f>(L64-D64)^2</f>
        <v>3.9999999999995456E-2</v>
      </c>
      <c r="N64" s="1">
        <f>SUMIFS(M:M,F:F,F64,B:B,B64)</f>
        <v>789.19999999999993</v>
      </c>
      <c r="O64" s="1">
        <f>SQRT(N64/G64)</f>
        <v>6.2817195098157637</v>
      </c>
      <c r="P64" s="1">
        <f>AVERAGEIFS(E:E,F:F,F64,B:B,B64)</f>
        <v>86.694999999999993</v>
      </c>
      <c r="Q64" s="1">
        <f>(P64-E64)^2</f>
        <v>4.2025000000005128E-2</v>
      </c>
      <c r="R64" s="1">
        <f>SUMIFS(Q:Q,F:F,F64,B:B,B64)</f>
        <v>3581.7294999999995</v>
      </c>
      <c r="S64" s="1">
        <f>SQRT(R64/G64)</f>
        <v>13.382319492524454</v>
      </c>
      <c r="T64">
        <f>COUNTIFS(B$2:B64,B64,F$2:F64,F64)</f>
        <v>8</v>
      </c>
    </row>
    <row r="65" spans="1:20" x14ac:dyDescent="0.3">
      <c r="A65" t="s">
        <v>740</v>
      </c>
      <c r="B65" t="s">
        <v>669</v>
      </c>
      <c r="C65">
        <v>57</v>
      </c>
      <c r="D65">
        <v>189</v>
      </c>
      <c r="E65">
        <v>106.2</v>
      </c>
      <c r="F65" t="s">
        <v>675</v>
      </c>
      <c r="G65">
        <f>COUNTIFS(F:F,F65,B:B,B65)</f>
        <v>8</v>
      </c>
      <c r="H65" s="1">
        <f>AVERAGEIFS(C:C,F:F,F65,B:B,B65)</f>
        <v>68.375</v>
      </c>
      <c r="I65" s="1">
        <f>(H65-C65)^2</f>
        <v>129.390625</v>
      </c>
      <c r="J65" s="1">
        <f>SUMIFS(I:I,F:F,F65,B:B,B65)</f>
        <v>2523.875</v>
      </c>
      <c r="K65" s="1">
        <f>SQRT(J65/G65)</f>
        <v>17.761879827315575</v>
      </c>
      <c r="L65" s="1">
        <f>AVERAGEIFS(D:D,F:F,F65,B:B,B65)</f>
        <v>182</v>
      </c>
      <c r="M65" s="1">
        <f>(L65-D65)^2</f>
        <v>49</v>
      </c>
      <c r="N65" s="1">
        <f>SUMIFS(M:M,F:F,F65,B:B,B65)</f>
        <v>358</v>
      </c>
      <c r="O65" s="1">
        <f>SQRT(N65/G65)</f>
        <v>6.689544080129826</v>
      </c>
      <c r="P65" s="1">
        <f>AVERAGEIFS(E:E,F:F,F65,B:B,B65)</f>
        <v>85.300000000000011</v>
      </c>
      <c r="Q65" s="1">
        <f>(P65-E65)^2</f>
        <v>436.80999999999966</v>
      </c>
      <c r="R65" s="1">
        <f>SUMIFS(Q:Q,F:F,F65,B:B,B65)</f>
        <v>1450.96</v>
      </c>
      <c r="S65" s="1">
        <f>SQRT(R65/G65)</f>
        <v>13.467367968537877</v>
      </c>
      <c r="T65">
        <f>COUNTIFS(B$2:B65,B65,F$2:F65,F65)</f>
        <v>4</v>
      </c>
    </row>
    <row r="66" spans="1:20" x14ac:dyDescent="0.3">
      <c r="A66" t="s">
        <v>741</v>
      </c>
      <c r="B66" t="s">
        <v>669</v>
      </c>
      <c r="C66">
        <v>44</v>
      </c>
      <c r="D66">
        <v>177</v>
      </c>
      <c r="E66">
        <v>80.8</v>
      </c>
      <c r="F66" t="s">
        <v>677</v>
      </c>
      <c r="G66">
        <f>COUNTIFS(F:F,F66,B:B,B66)</f>
        <v>20</v>
      </c>
      <c r="H66" s="1">
        <f>AVERAGEIFS(C:C,F:F,F66,B:B,B66)</f>
        <v>62.4</v>
      </c>
      <c r="I66" s="1">
        <f>(H66-C66)^2</f>
        <v>338.55999999999995</v>
      </c>
      <c r="J66" s="1">
        <f>SUMIFS(I:I,F:F,F66,B:B,B66)</f>
        <v>2572.8000000000002</v>
      </c>
      <c r="K66" s="1">
        <f>SQRT(J66/G66)</f>
        <v>11.341957503006261</v>
      </c>
      <c r="L66" s="1">
        <f>AVERAGEIFS(D:D,F:F,F66,B:B,B66)</f>
        <v>177.8</v>
      </c>
      <c r="M66" s="1">
        <f>(L66-D66)^2</f>
        <v>0.64000000000001822</v>
      </c>
      <c r="N66" s="1">
        <f>SUMIFS(M:M,F:F,F66,B:B,B66)</f>
        <v>789.19999999999993</v>
      </c>
      <c r="O66" s="1">
        <f>SQRT(N66/G66)</f>
        <v>6.2817195098157637</v>
      </c>
      <c r="P66" s="1">
        <f>AVERAGEIFS(E:E,F:F,F66,B:B,B66)</f>
        <v>86.694999999999993</v>
      </c>
      <c r="Q66" s="1">
        <f>(P66-E66)^2</f>
        <v>34.751024999999956</v>
      </c>
      <c r="R66" s="1">
        <f>SUMIFS(Q:Q,F:F,F66,B:B,B66)</f>
        <v>3581.7294999999995</v>
      </c>
      <c r="S66" s="1">
        <f>SQRT(R66/G66)</f>
        <v>13.382319492524454</v>
      </c>
      <c r="T66">
        <f>COUNTIFS(B$2:B66,B66,F$2:F66,F66)</f>
        <v>9</v>
      </c>
    </row>
    <row r="67" spans="1:20" x14ac:dyDescent="0.3">
      <c r="A67" t="s">
        <v>742</v>
      </c>
      <c r="B67" t="s">
        <v>669</v>
      </c>
      <c r="C67">
        <v>68</v>
      </c>
      <c r="D67">
        <v>172</v>
      </c>
      <c r="E67">
        <v>77.2</v>
      </c>
      <c r="F67" t="s">
        <v>720</v>
      </c>
      <c r="G67">
        <f>COUNTIFS(F:F,F67,B:B,B67)</f>
        <v>7</v>
      </c>
      <c r="H67" s="1">
        <f>AVERAGEIFS(C:C,F:F,F67,B:B,B67)</f>
        <v>63.428571428571431</v>
      </c>
      <c r="I67" s="1">
        <f>(H67-C67)^2</f>
        <v>20.89795918367345</v>
      </c>
      <c r="J67" s="1">
        <f>SUMIFS(I:I,F:F,F67,B:B,B67)</f>
        <v>1731.7142857142858</v>
      </c>
      <c r="K67" s="1">
        <f>SQRT(J67/G67)</f>
        <v>15.728564940961423</v>
      </c>
      <c r="L67" s="1">
        <f>AVERAGEIFS(D:D,F:F,F67,B:B,B67)</f>
        <v>178.28571428571428</v>
      </c>
      <c r="M67" s="1">
        <f>(L67-D67)^2</f>
        <v>39.510204081632551</v>
      </c>
      <c r="N67" s="1">
        <f>SUMIFS(M:M,F:F,F67,B:B,B67)</f>
        <v>393.42857142857139</v>
      </c>
      <c r="O67" s="1">
        <f>SQRT(N67/G67)</f>
        <v>7.496938150515386</v>
      </c>
      <c r="P67" s="1">
        <f>AVERAGEIFS(E:E,F:F,F67,B:B,B67)</f>
        <v>90.257142857142853</v>
      </c>
      <c r="Q67" s="1">
        <f>(P67-E67)^2</f>
        <v>170.48897959183654</v>
      </c>
      <c r="R67" s="1">
        <f>SUMIFS(Q:Q,F:F,F67,B:B,B67)</f>
        <v>1809.1371428571429</v>
      </c>
      <c r="S67" s="1">
        <f>SQRT(R67/G67)</f>
        <v>16.076323064224173</v>
      </c>
      <c r="T67">
        <f>COUNTIFS(B$2:B67,B67,F$2:F67,F67)</f>
        <v>2</v>
      </c>
    </row>
    <row r="68" spans="1:20" x14ac:dyDescent="0.3">
      <c r="A68" t="s">
        <v>743</v>
      </c>
      <c r="B68" t="s">
        <v>669</v>
      </c>
      <c r="C68">
        <v>77</v>
      </c>
      <c r="D68">
        <v>182</v>
      </c>
      <c r="E68">
        <v>84.1</v>
      </c>
      <c r="F68" t="s">
        <v>680</v>
      </c>
      <c r="G68">
        <f>COUNTIFS(F:F,F68,B:B,B68)</f>
        <v>11</v>
      </c>
      <c r="H68" s="1">
        <f>AVERAGEIFS(C:C,F:F,F68,B:B,B68)</f>
        <v>73.090909090909093</v>
      </c>
      <c r="I68" s="1">
        <f>(H68-C68)^2</f>
        <v>15.280991735537169</v>
      </c>
      <c r="J68" s="1">
        <f>SUMIFS(I:I,F:F,F68,B:B,B68)</f>
        <v>380.90909090909082</v>
      </c>
      <c r="K68" s="1">
        <f>SQRT(J68/G68)</f>
        <v>5.8845644846117295</v>
      </c>
      <c r="L68" s="1">
        <f>AVERAGEIFS(D:D,F:F,F68,B:B,B68)</f>
        <v>179.54545454545453</v>
      </c>
      <c r="M68" s="1">
        <f>(L68-D68)^2</f>
        <v>6.0247933884298153</v>
      </c>
      <c r="N68" s="1">
        <f>SUMIFS(M:M,F:F,F68,B:B,B68)</f>
        <v>342.7272727272728</v>
      </c>
      <c r="O68" s="1">
        <f>SQRT(N68/G68)</f>
        <v>5.5818477938213649</v>
      </c>
      <c r="P68" s="1">
        <f>AVERAGEIFS(E:E,F:F,F68,B:B,B68)</f>
        <v>83.009090909090915</v>
      </c>
      <c r="Q68" s="1">
        <f>(P68-E68)^2</f>
        <v>1.1900826446280739</v>
      </c>
      <c r="R68" s="1">
        <f>SUMIFS(Q:Q,F:F,F68,B:B,B68)</f>
        <v>1235.1090909090908</v>
      </c>
      <c r="S68" s="1">
        <f>SQRT(R68/G68)</f>
        <v>10.59635053346666</v>
      </c>
      <c r="T68">
        <f>COUNTIFS(B$2:B68,B68,F$2:F68,F68)</f>
        <v>3</v>
      </c>
    </row>
    <row r="69" spans="1:20" x14ac:dyDescent="0.3">
      <c r="A69" t="s">
        <v>744</v>
      </c>
      <c r="B69" t="s">
        <v>669</v>
      </c>
      <c r="C69">
        <v>27</v>
      </c>
      <c r="D69">
        <v>172</v>
      </c>
      <c r="E69">
        <v>52.8</v>
      </c>
      <c r="F69" t="s">
        <v>667</v>
      </c>
      <c r="G69">
        <f>COUNTIFS(F:F,F69,B:B,B69)</f>
        <v>22</v>
      </c>
      <c r="H69" s="1">
        <f>AVERAGEIFS(C:C,F:F,F69,B:B,B69)</f>
        <v>30.136363636363637</v>
      </c>
      <c r="I69" s="1">
        <f>(H69-C69)^2</f>
        <v>9.8367768595041341</v>
      </c>
      <c r="J69" s="1">
        <f>SUMIFS(I:I,F:F,F69,B:B,B69)</f>
        <v>1850.590909090909</v>
      </c>
      <c r="K69" s="1">
        <f>SQRT(J69/G69)</f>
        <v>9.1715739431703494</v>
      </c>
      <c r="L69" s="1">
        <f>AVERAGEIFS(D:D,F:F,F69,B:B,B69)</f>
        <v>185.47727272727272</v>
      </c>
      <c r="M69" s="1">
        <f>(L69-D69)^2</f>
        <v>181.63688016528906</v>
      </c>
      <c r="N69" s="1">
        <f>SUMIFS(M:M,F:F,F69,B:B,B69)</f>
        <v>1352.2386363636365</v>
      </c>
      <c r="O69" s="1">
        <f>SQRT(N69/G69)</f>
        <v>7.8399867705234989</v>
      </c>
      <c r="P69" s="1">
        <f>AVERAGEIFS(E:E,F:F,F69,B:B,B69)</f>
        <v>81.045454545454547</v>
      </c>
      <c r="Q69" s="1">
        <f>(P69-E69)^2</f>
        <v>797.80570247933906</v>
      </c>
      <c r="R69" s="1">
        <f>SUMIFS(Q:Q,F:F,F69,B:B,B69)</f>
        <v>3745.7345454545457</v>
      </c>
      <c r="S69" s="1">
        <f>SQRT(R69/G69)</f>
        <v>13.04839688072925</v>
      </c>
      <c r="T69">
        <f>COUNTIFS(B$2:B69,B69,F$2:F69,F69)</f>
        <v>20</v>
      </c>
    </row>
    <row r="70" spans="1:20" x14ac:dyDescent="0.3">
      <c r="A70" t="s">
        <v>745</v>
      </c>
      <c r="B70" t="s">
        <v>669</v>
      </c>
      <c r="C70">
        <v>77</v>
      </c>
      <c r="D70">
        <v>179</v>
      </c>
      <c r="E70">
        <v>93.2</v>
      </c>
      <c r="F70" t="s">
        <v>675</v>
      </c>
      <c r="G70">
        <f>COUNTIFS(F:F,F70,B:B,B70)</f>
        <v>8</v>
      </c>
      <c r="H70" s="1">
        <f>AVERAGEIFS(C:C,F:F,F70,B:B,B70)</f>
        <v>68.375</v>
      </c>
      <c r="I70" s="1">
        <f>(H70-C70)^2</f>
        <v>74.390625</v>
      </c>
      <c r="J70" s="1">
        <f>SUMIFS(I:I,F:F,F70,B:B,B70)</f>
        <v>2523.875</v>
      </c>
      <c r="K70" s="1">
        <f>SQRT(J70/G70)</f>
        <v>17.761879827315575</v>
      </c>
      <c r="L70" s="1">
        <f>AVERAGEIFS(D:D,F:F,F70,B:B,B70)</f>
        <v>182</v>
      </c>
      <c r="M70" s="1">
        <f>(L70-D70)^2</f>
        <v>9</v>
      </c>
      <c r="N70" s="1">
        <f>SUMIFS(M:M,F:F,F70,B:B,B70)</f>
        <v>358</v>
      </c>
      <c r="O70" s="1">
        <f>SQRT(N70/G70)</f>
        <v>6.689544080129826</v>
      </c>
      <c r="P70" s="1">
        <f>AVERAGEIFS(E:E,F:F,F70,B:B,B70)</f>
        <v>85.300000000000011</v>
      </c>
      <c r="Q70" s="1">
        <f>(P70-E70)^2</f>
        <v>62.409999999999869</v>
      </c>
      <c r="R70" s="1">
        <f>SUMIFS(Q:Q,F:F,F70,B:B,B70)</f>
        <v>1450.96</v>
      </c>
      <c r="S70" s="1">
        <f>SQRT(R70/G70)</f>
        <v>13.467367968537877</v>
      </c>
      <c r="T70">
        <f>COUNTIFS(B$2:B70,B70,F$2:F70,F70)</f>
        <v>5</v>
      </c>
    </row>
    <row r="71" spans="1:20" x14ac:dyDescent="0.3">
      <c r="A71" t="s">
        <v>746</v>
      </c>
      <c r="B71" t="s">
        <v>669</v>
      </c>
      <c r="C71">
        <v>84</v>
      </c>
      <c r="D71">
        <v>184</v>
      </c>
      <c r="E71">
        <v>92.3</v>
      </c>
      <c r="F71" t="s">
        <v>720</v>
      </c>
      <c r="G71">
        <f>COUNTIFS(F:F,F71,B:B,B71)</f>
        <v>7</v>
      </c>
      <c r="H71" s="1">
        <f>AVERAGEIFS(C:C,F:F,F71,B:B,B71)</f>
        <v>63.428571428571431</v>
      </c>
      <c r="I71" s="1">
        <f>(H71-C71)^2</f>
        <v>423.18367346938766</v>
      </c>
      <c r="J71" s="1">
        <f>SUMIFS(I:I,F:F,F71,B:B,B71)</f>
        <v>1731.7142857142858</v>
      </c>
      <c r="K71" s="1">
        <f>SQRT(J71/G71)</f>
        <v>15.728564940961423</v>
      </c>
      <c r="L71" s="1">
        <f>AVERAGEIFS(D:D,F:F,F71,B:B,B71)</f>
        <v>178.28571428571428</v>
      </c>
      <c r="M71" s="1">
        <f>(L71-D71)^2</f>
        <v>32.653061224489889</v>
      </c>
      <c r="N71" s="1">
        <f>SUMIFS(M:M,F:F,F71,B:B,B71)</f>
        <v>393.42857142857139</v>
      </c>
      <c r="O71" s="1">
        <f>SQRT(N71/G71)</f>
        <v>7.496938150515386</v>
      </c>
      <c r="P71" s="1">
        <f>AVERAGEIFS(E:E,F:F,F71,B:B,B71)</f>
        <v>90.257142857142853</v>
      </c>
      <c r="Q71" s="1">
        <f>(P71-E71)^2</f>
        <v>4.1732653061224561</v>
      </c>
      <c r="R71" s="1">
        <f>SUMIFS(Q:Q,F:F,F71,B:B,B71)</f>
        <v>1809.1371428571429</v>
      </c>
      <c r="S71" s="1">
        <f>SQRT(R71/G71)</f>
        <v>16.076323064224173</v>
      </c>
      <c r="T71">
        <f>COUNTIFS(B$2:B71,B71,F$2:F71,F71)</f>
        <v>3</v>
      </c>
    </row>
    <row r="72" spans="1:20" x14ac:dyDescent="0.3">
      <c r="A72" t="s">
        <v>747</v>
      </c>
      <c r="B72" t="s">
        <v>669</v>
      </c>
      <c r="C72">
        <v>59</v>
      </c>
      <c r="D72">
        <v>172</v>
      </c>
      <c r="E72">
        <v>83.4</v>
      </c>
      <c r="F72" t="s">
        <v>677</v>
      </c>
      <c r="G72">
        <f>COUNTIFS(F:F,F72,B:B,B72)</f>
        <v>20</v>
      </c>
      <c r="H72" s="1">
        <f>AVERAGEIFS(C:C,F:F,F72,B:B,B72)</f>
        <v>62.4</v>
      </c>
      <c r="I72" s="1">
        <f>(H72-C72)^2</f>
        <v>11.55999999999999</v>
      </c>
      <c r="J72" s="1">
        <f>SUMIFS(I:I,F:F,F72,B:B,B72)</f>
        <v>2572.8000000000002</v>
      </c>
      <c r="K72" s="1">
        <f>SQRT(J72/G72)</f>
        <v>11.341957503006261</v>
      </c>
      <c r="L72" s="1">
        <f>AVERAGEIFS(D:D,F:F,F72,B:B,B72)</f>
        <v>177.8</v>
      </c>
      <c r="M72" s="1">
        <f>(L72-D72)^2</f>
        <v>33.640000000000128</v>
      </c>
      <c r="N72" s="1">
        <f>SUMIFS(M:M,F:F,F72,B:B,B72)</f>
        <v>789.19999999999993</v>
      </c>
      <c r="O72" s="1">
        <f>SQRT(N72/G72)</f>
        <v>6.2817195098157637</v>
      </c>
      <c r="P72" s="1">
        <f>AVERAGEIFS(E:E,F:F,F72,B:B,B72)</f>
        <v>86.694999999999993</v>
      </c>
      <c r="Q72" s="1">
        <f>(P72-E72)^2</f>
        <v>10.857024999999918</v>
      </c>
      <c r="R72" s="1">
        <f>SUMIFS(Q:Q,F:F,F72,B:B,B72)</f>
        <v>3581.7294999999995</v>
      </c>
      <c r="S72" s="1">
        <f>SQRT(R72/G72)</f>
        <v>13.382319492524454</v>
      </c>
      <c r="T72">
        <f>COUNTIFS(B$2:B72,B72,F$2:F72,F72)</f>
        <v>10</v>
      </c>
    </row>
    <row r="73" spans="1:20" x14ac:dyDescent="0.3">
      <c r="A73" t="s">
        <v>748</v>
      </c>
      <c r="B73" t="s">
        <v>666</v>
      </c>
      <c r="C73">
        <v>61</v>
      </c>
      <c r="D73">
        <v>171</v>
      </c>
      <c r="E73">
        <v>78.900000000000006</v>
      </c>
      <c r="F73" t="s">
        <v>686</v>
      </c>
      <c r="G73">
        <f>COUNTIFS(F:F,F73,B:B,B73)</f>
        <v>4</v>
      </c>
      <c r="H73" s="1">
        <f>AVERAGEIFS(C:C,F:F,F73,B:B,B73)</f>
        <v>65.5</v>
      </c>
      <c r="I73" s="1">
        <f>(H73-C73)^2</f>
        <v>20.25</v>
      </c>
      <c r="J73" s="1">
        <f>SUMIFS(I:I,F:F,F73,B:B,B73)</f>
        <v>365</v>
      </c>
      <c r="K73" s="1">
        <f>SQRT(J73/G73)</f>
        <v>9.5524865872713995</v>
      </c>
      <c r="L73" s="1">
        <f>AVERAGEIFS(D:D,F:F,F73,B:B,B73)</f>
        <v>160</v>
      </c>
      <c r="M73" s="1">
        <f>(L73-D73)^2</f>
        <v>121</v>
      </c>
      <c r="N73" s="1">
        <f>SUMIFS(M:M,F:F,F73,B:B,B73)</f>
        <v>164</v>
      </c>
      <c r="O73" s="1">
        <f>SQRT(N73/G73)</f>
        <v>6.4031242374328485</v>
      </c>
      <c r="P73" s="1">
        <f>AVERAGEIFS(E:E,F:F,F73,B:B,B73)</f>
        <v>64.55</v>
      </c>
      <c r="Q73" s="1">
        <f>(P73-E73)^2</f>
        <v>205.92250000000024</v>
      </c>
      <c r="R73" s="1">
        <f>SUMIFS(Q:Q,F:F,F73,B:B,B73)</f>
        <v>526.45000000000016</v>
      </c>
      <c r="S73" s="1">
        <f>SQRT(R73/G73)</f>
        <v>11.472249125607412</v>
      </c>
      <c r="T73">
        <f>COUNTIFS(B$2:B73,B73,F$2:F73,F73)</f>
        <v>2</v>
      </c>
    </row>
    <row r="74" spans="1:20" x14ac:dyDescent="0.3">
      <c r="A74" t="s">
        <v>749</v>
      </c>
      <c r="B74" t="s">
        <v>669</v>
      </c>
      <c r="C74">
        <v>82</v>
      </c>
      <c r="D74">
        <v>175</v>
      </c>
      <c r="E74">
        <v>94.5</v>
      </c>
      <c r="F74" t="s">
        <v>686</v>
      </c>
      <c r="G74">
        <f>COUNTIFS(F:F,F74,B:B,B74)</f>
        <v>17</v>
      </c>
      <c r="H74" s="1">
        <f>AVERAGEIFS(C:C,F:F,F74,B:B,B74)</f>
        <v>67.470588235294116</v>
      </c>
      <c r="I74" s="1">
        <f>(H74-C74)^2</f>
        <v>211.10380622837374</v>
      </c>
      <c r="J74" s="1">
        <f>SUMIFS(I:I,F:F,F74,B:B,B74)</f>
        <v>4962.2352941176468</v>
      </c>
      <c r="K74" s="1">
        <f>SQRT(J74/G74)</f>
        <v>17.084969820623808</v>
      </c>
      <c r="L74" s="1">
        <f>AVERAGEIFS(D:D,F:F,F74,B:B,B74)</f>
        <v>177.52941176470588</v>
      </c>
      <c r="M74" s="1">
        <f>(L74-D74)^2</f>
        <v>6.397923875432534</v>
      </c>
      <c r="N74" s="1">
        <f>SUMIFS(M:M,F:F,F74,B:B,B74)</f>
        <v>810.23529411764707</v>
      </c>
      <c r="O74" s="1">
        <f>SQRT(N74/G74)</f>
        <v>6.9036873954416018</v>
      </c>
      <c r="P74" s="1">
        <f>AVERAGEIFS(E:E,F:F,F74,B:B,B74)</f>
        <v>83.800000000000011</v>
      </c>
      <c r="Q74" s="1">
        <f>(P74-E74)^2</f>
        <v>114.48999999999975</v>
      </c>
      <c r="R74" s="1">
        <f>SUMIFS(Q:Q,F:F,F74,B:B,B74)</f>
        <v>3505.0199999999995</v>
      </c>
      <c r="S74" s="1">
        <f>SQRT(R74/G74)</f>
        <v>14.358887389307833</v>
      </c>
      <c r="T74">
        <f>COUNTIFS(B$2:B74,B74,F$2:F74,F74)</f>
        <v>6</v>
      </c>
    </row>
    <row r="75" spans="1:20" x14ac:dyDescent="0.3">
      <c r="A75" t="s">
        <v>750</v>
      </c>
      <c r="B75" t="s">
        <v>669</v>
      </c>
      <c r="C75">
        <v>26</v>
      </c>
      <c r="D75">
        <v>182</v>
      </c>
      <c r="E75">
        <v>84.6</v>
      </c>
      <c r="F75" t="s">
        <v>701</v>
      </c>
      <c r="G75">
        <f>COUNTIFS(F:F,F75,B:B,B75)</f>
        <v>9</v>
      </c>
      <c r="H75" s="1">
        <f>AVERAGEIFS(C:C,F:F,F75,B:B,B75)</f>
        <v>42.333333333333336</v>
      </c>
      <c r="I75" s="1">
        <f>(H75-C75)^2</f>
        <v>266.77777777777783</v>
      </c>
      <c r="J75" s="1">
        <f>SUMIFS(I:I,F:F,F75,B:B,B75)</f>
        <v>1975.9999999999998</v>
      </c>
      <c r="K75" s="1">
        <f>SQRT(J75/G75)</f>
        <v>14.817407180595245</v>
      </c>
      <c r="L75" s="1">
        <f>AVERAGEIFS(D:D,F:F,F75,B:B,B75)</f>
        <v>188.55555555555554</v>
      </c>
      <c r="M75" s="1">
        <f>(L75-D75)^2</f>
        <v>42.97530864197514</v>
      </c>
      <c r="N75" s="1">
        <f>SUMIFS(M:M,F:F,F75,B:B,B75)</f>
        <v>586.22222222222229</v>
      </c>
      <c r="O75" s="1">
        <f>SQRT(N75/G75)</f>
        <v>8.070675465482168</v>
      </c>
      <c r="P75" s="1">
        <f>AVERAGEIFS(E:E,F:F,F75,B:B,B75)</f>
        <v>96.266666666666666</v>
      </c>
      <c r="Q75" s="1">
        <f>(P75-E75)^2</f>
        <v>136.11111111111123</v>
      </c>
      <c r="R75" s="1">
        <f>SUMIFS(Q:Q,F:F,F75,B:B,B75)</f>
        <v>8051.84</v>
      </c>
      <c r="S75" s="1">
        <f>SQRT(R75/G75)</f>
        <v>29.91068185262397</v>
      </c>
      <c r="T75">
        <f>COUNTIFS(B$2:B75,B75,F$2:F75,F75)</f>
        <v>4</v>
      </c>
    </row>
    <row r="76" spans="1:20" x14ac:dyDescent="0.3">
      <c r="A76" t="s">
        <v>751</v>
      </c>
      <c r="B76" t="s">
        <v>669</v>
      </c>
      <c r="C76">
        <v>81</v>
      </c>
      <c r="D76">
        <v>176</v>
      </c>
      <c r="E76">
        <v>77.900000000000006</v>
      </c>
      <c r="F76" t="s">
        <v>680</v>
      </c>
      <c r="G76">
        <f>COUNTIFS(F:F,F76,B:B,B76)</f>
        <v>11</v>
      </c>
      <c r="H76" s="1">
        <f>AVERAGEIFS(C:C,F:F,F76,B:B,B76)</f>
        <v>73.090909090909093</v>
      </c>
      <c r="I76" s="1">
        <f>(H76-C76)^2</f>
        <v>62.553719008264423</v>
      </c>
      <c r="J76" s="1">
        <f>SUMIFS(I:I,F:F,F76,B:B,B76)</f>
        <v>380.90909090909082</v>
      </c>
      <c r="K76" s="1">
        <f>SQRT(J76/G76)</f>
        <v>5.8845644846117295</v>
      </c>
      <c r="L76" s="1">
        <f>AVERAGEIFS(D:D,F:F,F76,B:B,B76)</f>
        <v>179.54545454545453</v>
      </c>
      <c r="M76" s="1">
        <f>(L76-D76)^2</f>
        <v>12.570247933884206</v>
      </c>
      <c r="N76" s="1">
        <f>SUMIFS(M:M,F:F,F76,B:B,B76)</f>
        <v>342.7272727272728</v>
      </c>
      <c r="O76" s="1">
        <f>SQRT(N76/G76)</f>
        <v>5.5818477938213649</v>
      </c>
      <c r="P76" s="1">
        <f>AVERAGEIFS(E:E,F:F,F76,B:B,B76)</f>
        <v>83.009090909090915</v>
      </c>
      <c r="Q76" s="1">
        <f>(P76-E76)^2</f>
        <v>26.102809917355376</v>
      </c>
      <c r="R76" s="1">
        <f>SUMIFS(Q:Q,F:F,F76,B:B,B76)</f>
        <v>1235.1090909090908</v>
      </c>
      <c r="S76" s="1">
        <f>SQRT(R76/G76)</f>
        <v>10.59635053346666</v>
      </c>
      <c r="T76">
        <f>COUNTIFS(B$2:B76,B76,F$2:F76,F76)</f>
        <v>4</v>
      </c>
    </row>
    <row r="77" spans="1:20" x14ac:dyDescent="0.3">
      <c r="A77" t="s">
        <v>752</v>
      </c>
      <c r="B77" t="s">
        <v>669</v>
      </c>
      <c r="C77">
        <v>69</v>
      </c>
      <c r="D77">
        <v>170</v>
      </c>
      <c r="E77">
        <v>96</v>
      </c>
      <c r="F77" t="s">
        <v>677</v>
      </c>
      <c r="G77">
        <f>COUNTIFS(F:F,F77,B:B,B77)</f>
        <v>20</v>
      </c>
      <c r="H77" s="1">
        <f>AVERAGEIFS(C:C,F:F,F77,B:B,B77)</f>
        <v>62.4</v>
      </c>
      <c r="I77" s="1">
        <f>(H77-C77)^2</f>
        <v>43.560000000000016</v>
      </c>
      <c r="J77" s="1">
        <f>SUMIFS(I:I,F:F,F77,B:B,B77)</f>
        <v>2572.8000000000002</v>
      </c>
      <c r="K77" s="1">
        <f>SQRT(J77/G77)</f>
        <v>11.341957503006261</v>
      </c>
      <c r="L77" s="1">
        <f>AVERAGEIFS(D:D,F:F,F77,B:B,B77)</f>
        <v>177.8</v>
      </c>
      <c r="M77" s="1">
        <f>(L77-D77)^2</f>
        <v>60.840000000000174</v>
      </c>
      <c r="N77" s="1">
        <f>SUMIFS(M:M,F:F,F77,B:B,B77)</f>
        <v>789.19999999999993</v>
      </c>
      <c r="O77" s="1">
        <f>SQRT(N77/G77)</f>
        <v>6.2817195098157637</v>
      </c>
      <c r="P77" s="1">
        <f>AVERAGEIFS(E:E,F:F,F77,B:B,B77)</f>
        <v>86.694999999999993</v>
      </c>
      <c r="Q77" s="1">
        <f>(P77-E77)^2</f>
        <v>86.58302500000012</v>
      </c>
      <c r="R77" s="1">
        <f>SUMIFS(Q:Q,F:F,F77,B:B,B77)</f>
        <v>3581.7294999999995</v>
      </c>
      <c r="S77" s="1">
        <f>SQRT(R77/G77)</f>
        <v>13.382319492524454</v>
      </c>
      <c r="T77">
        <f>COUNTIFS(B$2:B77,B77,F$2:F77,F77)</f>
        <v>11</v>
      </c>
    </row>
    <row r="78" spans="1:20" x14ac:dyDescent="0.3">
      <c r="A78" t="s">
        <v>753</v>
      </c>
      <c r="B78" t="s">
        <v>666</v>
      </c>
      <c r="C78">
        <v>66</v>
      </c>
      <c r="D78">
        <v>169</v>
      </c>
      <c r="E78">
        <v>75.900000000000006</v>
      </c>
      <c r="F78" t="s">
        <v>677</v>
      </c>
      <c r="G78">
        <f>COUNTIFS(F:F,F78,B:B,B78)</f>
        <v>12</v>
      </c>
      <c r="H78" s="1">
        <f>AVERAGEIFS(C:C,F:F,F78,B:B,B78)</f>
        <v>66.583333333333329</v>
      </c>
      <c r="I78" s="1">
        <f>(H78-C78)^2</f>
        <v>0.34027777777777224</v>
      </c>
      <c r="J78" s="1">
        <f>SUMIFS(I:I,F:F,F78,B:B,B78)</f>
        <v>380.91666666666674</v>
      </c>
      <c r="K78" s="1">
        <f>SQRT(J78/G78)</f>
        <v>5.6340975812951237</v>
      </c>
      <c r="L78" s="1">
        <f>AVERAGEIFS(D:D,F:F,F78,B:B,B78)</f>
        <v>167.66666666666666</v>
      </c>
      <c r="M78" s="1">
        <f>(L78-D78)^2</f>
        <v>1.777777777777803</v>
      </c>
      <c r="N78" s="1">
        <f>SUMIFS(M:M,F:F,F78,B:B,B78)</f>
        <v>484.66666666666663</v>
      </c>
      <c r="O78" s="1">
        <f>SQRT(N78/G78)</f>
        <v>6.3552253216458725</v>
      </c>
      <c r="P78" s="1">
        <f>AVERAGEIFS(E:E,F:F,F78,B:B,B78)</f>
        <v>70.483333333333334</v>
      </c>
      <c r="Q78" s="1">
        <f>(P78-E78)^2</f>
        <v>29.340277777777828</v>
      </c>
      <c r="R78" s="1">
        <f>SUMIFS(Q:Q,F:F,F78,B:B,B78)</f>
        <v>2484.5566666666668</v>
      </c>
      <c r="S78" s="1">
        <f>SQRT(R78/G78)</f>
        <v>14.389106604959494</v>
      </c>
      <c r="T78">
        <f>COUNTIFS(B$2:B78,B78,F$2:F78,F78)</f>
        <v>5</v>
      </c>
    </row>
    <row r="79" spans="1:20" x14ac:dyDescent="0.3">
      <c r="A79" t="s">
        <v>754</v>
      </c>
      <c r="B79" t="s">
        <v>669</v>
      </c>
      <c r="C79">
        <v>48</v>
      </c>
      <c r="D79">
        <v>182</v>
      </c>
      <c r="E79">
        <v>80.2</v>
      </c>
      <c r="F79" t="s">
        <v>677</v>
      </c>
      <c r="G79">
        <f>COUNTIFS(F:F,F79,B:B,B79)</f>
        <v>20</v>
      </c>
      <c r="H79" s="1">
        <f>AVERAGEIFS(C:C,F:F,F79,B:B,B79)</f>
        <v>62.4</v>
      </c>
      <c r="I79" s="1">
        <f>(H79-C79)^2</f>
        <v>207.35999999999996</v>
      </c>
      <c r="J79" s="1">
        <f>SUMIFS(I:I,F:F,F79,B:B,B79)</f>
        <v>2572.8000000000002</v>
      </c>
      <c r="K79" s="1">
        <f>SQRT(J79/G79)</f>
        <v>11.341957503006261</v>
      </c>
      <c r="L79" s="1">
        <f>AVERAGEIFS(D:D,F:F,F79,B:B,B79)</f>
        <v>177.8</v>
      </c>
      <c r="M79" s="1">
        <f>(L79-D79)^2</f>
        <v>17.639999999999905</v>
      </c>
      <c r="N79" s="1">
        <f>SUMIFS(M:M,F:F,F79,B:B,B79)</f>
        <v>789.19999999999993</v>
      </c>
      <c r="O79" s="1">
        <f>SQRT(N79/G79)</f>
        <v>6.2817195098157637</v>
      </c>
      <c r="P79" s="1">
        <f>AVERAGEIFS(E:E,F:F,F79,B:B,B79)</f>
        <v>86.694999999999993</v>
      </c>
      <c r="Q79" s="1">
        <f>(P79-E79)^2</f>
        <v>42.185024999999875</v>
      </c>
      <c r="R79" s="1">
        <f>SUMIFS(Q:Q,F:F,F79,B:B,B79)</f>
        <v>3581.7294999999995</v>
      </c>
      <c r="S79" s="1">
        <f>SQRT(R79/G79)</f>
        <v>13.382319492524454</v>
      </c>
      <c r="T79">
        <f>COUNTIFS(B$2:B79,B79,F$2:F79,F79)</f>
        <v>12</v>
      </c>
    </row>
    <row r="80" spans="1:20" x14ac:dyDescent="0.3">
      <c r="A80" t="s">
        <v>755</v>
      </c>
      <c r="B80" t="s">
        <v>666</v>
      </c>
      <c r="C80">
        <v>29</v>
      </c>
      <c r="D80">
        <v>169</v>
      </c>
      <c r="E80">
        <v>60.5</v>
      </c>
      <c r="F80" t="s">
        <v>667</v>
      </c>
      <c r="G80">
        <f>COUNTIFS(F:F,F80,B:B,B80)</f>
        <v>21</v>
      </c>
      <c r="H80" s="1">
        <f>AVERAGEIFS(C:C,F:F,F80,B:B,B80)</f>
        <v>27.428571428571427</v>
      </c>
      <c r="I80" s="1">
        <f>(H80-C80)^2</f>
        <v>2.4693877551020456</v>
      </c>
      <c r="J80" s="1">
        <f>SUMIFS(I:I,F:F,F80,B:B,B80)</f>
        <v>1019.1428571428571</v>
      </c>
      <c r="K80" s="1">
        <f>SQRT(J80/G80)</f>
        <v>6.9663916229923482</v>
      </c>
      <c r="L80" s="1">
        <f>AVERAGEIFS(D:D,F:F,F80,B:B,B80)</f>
        <v>173.04761904761904</v>
      </c>
      <c r="M80" s="1">
        <f>(L80-D80)^2</f>
        <v>16.383219954648439</v>
      </c>
      <c r="N80" s="1">
        <f>SUMIFS(M:M,F:F,F80,B:B,B80)</f>
        <v>426.95238095238096</v>
      </c>
      <c r="O80" s="1">
        <f>SQRT(N80/G80)</f>
        <v>4.5089983100060245</v>
      </c>
      <c r="P80" s="1">
        <f>AVERAGEIFS(E:E,F:F,F80,B:B,B80)</f>
        <v>66.633333333333326</v>
      </c>
      <c r="Q80" s="1">
        <f>(P80-E80)^2</f>
        <v>37.617777777777683</v>
      </c>
      <c r="R80" s="1">
        <f>SUMIFS(Q:Q,F:F,F80,B:B,B80)</f>
        <v>1487.126666666667</v>
      </c>
      <c r="S80" s="1">
        <f>SQRT(R80/G80)</f>
        <v>8.4151978916455423</v>
      </c>
      <c r="T80">
        <f>COUNTIFS(B$2:B80,B80,F$2:F80,F80)</f>
        <v>13</v>
      </c>
    </row>
    <row r="81" spans="1:20" x14ac:dyDescent="0.3">
      <c r="A81" t="s">
        <v>756</v>
      </c>
      <c r="B81" t="s">
        <v>666</v>
      </c>
      <c r="C81">
        <v>23</v>
      </c>
      <c r="D81">
        <v>171</v>
      </c>
      <c r="E81">
        <v>53.5</v>
      </c>
      <c r="F81" t="s">
        <v>667</v>
      </c>
      <c r="G81">
        <f>COUNTIFS(F:F,F81,B:B,B81)</f>
        <v>21</v>
      </c>
      <c r="H81" s="1">
        <f>AVERAGEIFS(C:C,F:F,F81,B:B,B81)</f>
        <v>27.428571428571427</v>
      </c>
      <c r="I81" s="1">
        <f>(H81-C81)^2</f>
        <v>19.612244897959169</v>
      </c>
      <c r="J81" s="1">
        <f>SUMIFS(I:I,F:F,F81,B:B,B81)</f>
        <v>1019.1428571428571</v>
      </c>
      <c r="K81" s="1">
        <f>SQRT(J81/G81)</f>
        <v>6.9663916229923482</v>
      </c>
      <c r="L81" s="1">
        <f>AVERAGEIFS(D:D,F:F,F81,B:B,B81)</f>
        <v>173.04761904761904</v>
      </c>
      <c r="M81" s="1">
        <f>(L81-D81)^2</f>
        <v>4.1927437641722909</v>
      </c>
      <c r="N81" s="1">
        <f>SUMIFS(M:M,F:F,F81,B:B,B81)</f>
        <v>426.95238095238096</v>
      </c>
      <c r="O81" s="1">
        <f>SQRT(N81/G81)</f>
        <v>4.5089983100060245</v>
      </c>
      <c r="P81" s="1">
        <f>AVERAGEIFS(E:E,F:F,F81,B:B,B81)</f>
        <v>66.633333333333326</v>
      </c>
      <c r="Q81" s="1">
        <f>(P81-E81)^2</f>
        <v>172.48444444444425</v>
      </c>
      <c r="R81" s="1">
        <f>SUMIFS(Q:Q,F:F,F81,B:B,B81)</f>
        <v>1487.126666666667</v>
      </c>
      <c r="S81" s="1">
        <f>SQRT(R81/G81)</f>
        <v>8.4151978916455423</v>
      </c>
      <c r="T81">
        <f>COUNTIFS(B$2:B81,B81,F$2:F81,F81)</f>
        <v>14</v>
      </c>
    </row>
    <row r="82" spans="1:20" x14ac:dyDescent="0.3">
      <c r="A82" t="s">
        <v>757</v>
      </c>
      <c r="B82" t="s">
        <v>669</v>
      </c>
      <c r="C82">
        <v>79</v>
      </c>
      <c r="D82">
        <v>188</v>
      </c>
      <c r="E82">
        <v>105.7</v>
      </c>
      <c r="F82" t="s">
        <v>680</v>
      </c>
      <c r="G82">
        <f>COUNTIFS(F:F,F82,B:B,B82)</f>
        <v>11</v>
      </c>
      <c r="H82" s="1">
        <f>AVERAGEIFS(C:C,F:F,F82,B:B,B82)</f>
        <v>73.090909090909093</v>
      </c>
      <c r="I82" s="1">
        <f>(H82-C82)^2</f>
        <v>34.917355371900797</v>
      </c>
      <c r="J82" s="1">
        <f>SUMIFS(I:I,F:F,F82,B:B,B82)</f>
        <v>380.90909090909082</v>
      </c>
      <c r="K82" s="1">
        <f>SQRT(J82/G82)</f>
        <v>5.8845644846117295</v>
      </c>
      <c r="L82" s="1">
        <f>AVERAGEIFS(D:D,F:F,F82,B:B,B82)</f>
        <v>179.54545454545453</v>
      </c>
      <c r="M82" s="1">
        <f>(L82-D82)^2</f>
        <v>71.479338842975423</v>
      </c>
      <c r="N82" s="1">
        <f>SUMIFS(M:M,F:F,F82,B:B,B82)</f>
        <v>342.7272727272728</v>
      </c>
      <c r="O82" s="1">
        <f>SQRT(N82/G82)</f>
        <v>5.5818477938213649</v>
      </c>
      <c r="P82" s="1">
        <f>AVERAGEIFS(E:E,F:F,F82,B:B,B82)</f>
        <v>83.009090909090915</v>
      </c>
      <c r="Q82" s="1">
        <f>(P82-E82)^2</f>
        <v>514.87735537190065</v>
      </c>
      <c r="R82" s="1">
        <f>SUMIFS(Q:Q,F:F,F82,B:B,B82)</f>
        <v>1235.1090909090908</v>
      </c>
      <c r="S82" s="1">
        <f>SQRT(R82/G82)</f>
        <v>10.59635053346666</v>
      </c>
      <c r="T82">
        <f>COUNTIFS(B$2:B82,B82,F$2:F82,F82)</f>
        <v>5</v>
      </c>
    </row>
    <row r="83" spans="1:20" x14ac:dyDescent="0.3">
      <c r="A83" t="s">
        <v>758</v>
      </c>
      <c r="B83" t="s">
        <v>666</v>
      </c>
      <c r="C83">
        <v>78</v>
      </c>
      <c r="D83">
        <v>162</v>
      </c>
      <c r="E83">
        <v>60.3</v>
      </c>
      <c r="F83" t="s">
        <v>720</v>
      </c>
      <c r="G83">
        <f>COUNTIFS(F:F,F83,B:B,B83)</f>
        <v>3</v>
      </c>
      <c r="H83" s="1">
        <f>AVERAGEIFS(C:C,F:F,F83,B:B,B83)</f>
        <v>64.333333333333329</v>
      </c>
      <c r="I83" s="1">
        <f>(H83-C83)^2</f>
        <v>186.77777777777791</v>
      </c>
      <c r="J83" s="1">
        <f>SUMIFS(I:I,F:F,F83,B:B,B83)</f>
        <v>280.66666666666669</v>
      </c>
      <c r="K83" s="1">
        <f>SQRT(J83/G83)</f>
        <v>9.672412085697939</v>
      </c>
      <c r="L83" s="1">
        <f>AVERAGEIFS(D:D,F:F,F83,B:B,B83)</f>
        <v>165.66666666666666</v>
      </c>
      <c r="M83" s="1">
        <f>(L83-D83)^2</f>
        <v>13.444444444444375</v>
      </c>
      <c r="N83" s="1">
        <f>SUMIFS(M:M,F:F,F83,B:B,B83)</f>
        <v>80.666666666666657</v>
      </c>
      <c r="O83" s="1">
        <f>SQRT(N83/G83)</f>
        <v>5.1854497287013483</v>
      </c>
      <c r="P83" s="1">
        <f>AVERAGEIFS(E:E,F:F,F83,B:B,B83)</f>
        <v>65.100000000000009</v>
      </c>
      <c r="Q83" s="1">
        <f>(P83-E83)^2</f>
        <v>23.040000000000109</v>
      </c>
      <c r="R83" s="1">
        <f>SUMIFS(Q:Q,F:F,F83,B:B,B83)</f>
        <v>75.060000000000031</v>
      </c>
      <c r="S83" s="1">
        <f>SQRT(R83/G83)</f>
        <v>5.0019996001599214</v>
      </c>
      <c r="T83">
        <f>COUNTIFS(B$2:B83,B83,F$2:F83,F83)</f>
        <v>2</v>
      </c>
    </row>
    <row r="84" spans="1:20" x14ac:dyDescent="0.3">
      <c r="A84" t="s">
        <v>759</v>
      </c>
      <c r="B84" t="s">
        <v>669</v>
      </c>
      <c r="C84">
        <v>80</v>
      </c>
      <c r="D84">
        <v>170</v>
      </c>
      <c r="E84">
        <v>70.2</v>
      </c>
      <c r="F84" t="s">
        <v>720</v>
      </c>
      <c r="G84">
        <f>COUNTIFS(F:F,F84,B:B,B84)</f>
        <v>7</v>
      </c>
      <c r="H84" s="1">
        <f>AVERAGEIFS(C:C,F:F,F84,B:B,B84)</f>
        <v>63.428571428571431</v>
      </c>
      <c r="I84" s="1">
        <f>(H84-C84)^2</f>
        <v>274.6122448979591</v>
      </c>
      <c r="J84" s="1">
        <f>SUMIFS(I:I,F:F,F84,B:B,B84)</f>
        <v>1731.7142857142858</v>
      </c>
      <c r="K84" s="1">
        <f>SQRT(J84/G84)</f>
        <v>15.728564940961423</v>
      </c>
      <c r="L84" s="1">
        <f>AVERAGEIFS(D:D,F:F,F84,B:B,B84)</f>
        <v>178.28571428571428</v>
      </c>
      <c r="M84" s="1">
        <f>(L84-D84)^2</f>
        <v>68.653061224489662</v>
      </c>
      <c r="N84" s="1">
        <f>SUMIFS(M:M,F:F,F84,B:B,B84)</f>
        <v>393.42857142857139</v>
      </c>
      <c r="O84" s="1">
        <f>SQRT(N84/G84)</f>
        <v>7.496938150515386</v>
      </c>
      <c r="P84" s="1">
        <f>AVERAGEIFS(E:E,F:F,F84,B:B,B84)</f>
        <v>90.257142857142853</v>
      </c>
      <c r="Q84" s="1">
        <f>(P84-E84)^2</f>
        <v>402.28897959183644</v>
      </c>
      <c r="R84" s="1">
        <f>SUMIFS(Q:Q,F:F,F84,B:B,B84)</f>
        <v>1809.1371428571429</v>
      </c>
      <c r="S84" s="1">
        <f>SQRT(R84/G84)</f>
        <v>16.076323064224173</v>
      </c>
      <c r="T84">
        <f>COUNTIFS(B$2:B84,B84,F$2:F84,F84)</f>
        <v>4</v>
      </c>
    </row>
    <row r="85" spans="1:20" x14ac:dyDescent="0.3">
      <c r="A85" t="s">
        <v>760</v>
      </c>
      <c r="B85" t="s">
        <v>669</v>
      </c>
      <c r="C85">
        <v>65</v>
      </c>
      <c r="D85">
        <v>178</v>
      </c>
      <c r="E85">
        <v>83.9</v>
      </c>
      <c r="F85" t="s">
        <v>680</v>
      </c>
      <c r="G85">
        <f>COUNTIFS(F:F,F85,B:B,B85)</f>
        <v>11</v>
      </c>
      <c r="H85" s="1">
        <f>AVERAGEIFS(C:C,F:F,F85,B:B,B85)</f>
        <v>73.090909090909093</v>
      </c>
      <c r="I85" s="1">
        <f>(H85-C85)^2</f>
        <v>65.462809917355415</v>
      </c>
      <c r="J85" s="1">
        <f>SUMIFS(I:I,F:F,F85,B:B,B85)</f>
        <v>380.90909090909082</v>
      </c>
      <c r="K85" s="1">
        <f>SQRT(J85/G85)</f>
        <v>5.8845644846117295</v>
      </c>
      <c r="L85" s="1">
        <f>AVERAGEIFS(D:D,F:F,F85,B:B,B85)</f>
        <v>179.54545454545453</v>
      </c>
      <c r="M85" s="1">
        <f>(L85-D85)^2</f>
        <v>2.3884297520660756</v>
      </c>
      <c r="N85" s="1">
        <f>SUMIFS(M:M,F:F,F85,B:B,B85)</f>
        <v>342.7272727272728</v>
      </c>
      <c r="O85" s="1">
        <f>SQRT(N85/G85)</f>
        <v>5.5818477938213649</v>
      </c>
      <c r="P85" s="1">
        <f>AVERAGEIFS(E:E,F:F,F85,B:B,B85)</f>
        <v>83.009090909090915</v>
      </c>
      <c r="Q85" s="1">
        <f>(P85-E85)^2</f>
        <v>0.7937190082644624</v>
      </c>
      <c r="R85" s="1">
        <f>SUMIFS(Q:Q,F:F,F85,B:B,B85)</f>
        <v>1235.1090909090908</v>
      </c>
      <c r="S85" s="1">
        <f>SQRT(R85/G85)</f>
        <v>10.59635053346666</v>
      </c>
      <c r="T85">
        <f>COUNTIFS(B$2:B85,B85,F$2:F85,F85)</f>
        <v>6</v>
      </c>
    </row>
    <row r="86" spans="1:20" x14ac:dyDescent="0.3">
      <c r="A86" t="s">
        <v>761</v>
      </c>
      <c r="B86" t="s">
        <v>666</v>
      </c>
      <c r="C86">
        <v>29</v>
      </c>
      <c r="D86">
        <v>166</v>
      </c>
      <c r="E86">
        <v>62.3</v>
      </c>
      <c r="F86" t="s">
        <v>667</v>
      </c>
      <c r="G86">
        <f>COUNTIFS(F:F,F86,B:B,B86)</f>
        <v>21</v>
      </c>
      <c r="H86" s="1">
        <f>AVERAGEIFS(C:C,F:F,F86,B:B,B86)</f>
        <v>27.428571428571427</v>
      </c>
      <c r="I86" s="1">
        <f>(H86-C86)^2</f>
        <v>2.4693877551020456</v>
      </c>
      <c r="J86" s="1">
        <f>SUMIFS(I:I,F:F,F86,B:B,B86)</f>
        <v>1019.1428571428571</v>
      </c>
      <c r="K86" s="1">
        <f>SQRT(J86/G86)</f>
        <v>6.9663916229923482</v>
      </c>
      <c r="L86" s="1">
        <f>AVERAGEIFS(D:D,F:F,F86,B:B,B86)</f>
        <v>173.04761904761904</v>
      </c>
      <c r="M86" s="1">
        <f>(L86-D86)^2</f>
        <v>49.66893424036266</v>
      </c>
      <c r="N86" s="1">
        <f>SUMIFS(M:M,F:F,F86,B:B,B86)</f>
        <v>426.95238095238096</v>
      </c>
      <c r="O86" s="1">
        <f>SQRT(N86/G86)</f>
        <v>4.5089983100060245</v>
      </c>
      <c r="P86" s="1">
        <f>AVERAGEIFS(E:E,F:F,F86,B:B,B86)</f>
        <v>66.633333333333326</v>
      </c>
      <c r="Q86" s="1">
        <f>(P86-E86)^2</f>
        <v>18.777777777777736</v>
      </c>
      <c r="R86" s="1">
        <f>SUMIFS(Q:Q,F:F,F86,B:B,B86)</f>
        <v>1487.126666666667</v>
      </c>
      <c r="S86" s="1">
        <f>SQRT(R86/G86)</f>
        <v>8.4151978916455423</v>
      </c>
      <c r="T86">
        <f>COUNTIFS(B$2:B86,B86,F$2:F86,F86)</f>
        <v>15</v>
      </c>
    </row>
    <row r="87" spans="1:20" x14ac:dyDescent="0.3">
      <c r="A87" t="s">
        <v>762</v>
      </c>
      <c r="B87" t="s">
        <v>666</v>
      </c>
      <c r="C87">
        <v>65</v>
      </c>
      <c r="D87">
        <v>165</v>
      </c>
      <c r="E87">
        <v>68.7</v>
      </c>
      <c r="F87" t="s">
        <v>680</v>
      </c>
      <c r="G87">
        <f>COUNTIFS(F:F,F87,B:B,B87)</f>
        <v>11</v>
      </c>
      <c r="H87" s="1">
        <f>AVERAGEIFS(C:C,F:F,F87,B:B,B87)</f>
        <v>70.272727272727266</v>
      </c>
      <c r="I87" s="1">
        <f>(H87-C87)^2</f>
        <v>27.801652892561915</v>
      </c>
      <c r="J87" s="1">
        <f>SUMIFS(I:I,F:F,F87,B:B,B87)</f>
        <v>424.18181818181824</v>
      </c>
      <c r="K87" s="1">
        <f>SQRT(J87/G87)</f>
        <v>6.2098295847047513</v>
      </c>
      <c r="L87" s="1">
        <f>AVERAGEIFS(D:D,F:F,F87,B:B,B87)</f>
        <v>166.90909090909091</v>
      </c>
      <c r="M87" s="1">
        <f>(L87-D87)^2</f>
        <v>3.644628099173544</v>
      </c>
      <c r="N87" s="1">
        <f>SUMIFS(M:M,F:F,F87,B:B,B87)</f>
        <v>376.90909090909082</v>
      </c>
      <c r="O87" s="1">
        <f>SQRT(N87/G87)</f>
        <v>5.8535854661837261</v>
      </c>
      <c r="P87" s="1">
        <f>AVERAGEIFS(E:E,F:F,F87,B:B,B87)</f>
        <v>71.872727272727261</v>
      </c>
      <c r="Q87" s="1">
        <f>(P87-E87)^2</f>
        <v>10.066198347107344</v>
      </c>
      <c r="R87" s="1">
        <f>SUMIFS(Q:Q,F:F,F87,B:B,B87)</f>
        <v>3302.0618181818181</v>
      </c>
      <c r="S87" s="1">
        <f>SQRT(R87/G87)</f>
        <v>17.325918100248799</v>
      </c>
      <c r="T87">
        <f>COUNTIFS(B$2:B87,B87,F$2:F87,F87)</f>
        <v>2</v>
      </c>
    </row>
    <row r="88" spans="1:20" x14ac:dyDescent="0.3">
      <c r="A88" t="s">
        <v>763</v>
      </c>
      <c r="B88" t="s">
        <v>669</v>
      </c>
      <c r="C88">
        <v>80</v>
      </c>
      <c r="D88">
        <v>175</v>
      </c>
      <c r="E88">
        <v>97.8</v>
      </c>
      <c r="F88" t="s">
        <v>677</v>
      </c>
      <c r="G88">
        <f>COUNTIFS(F:F,F88,B:B,B88)</f>
        <v>20</v>
      </c>
      <c r="H88" s="1">
        <f>AVERAGEIFS(C:C,F:F,F88,B:B,B88)</f>
        <v>62.4</v>
      </c>
      <c r="I88" s="1">
        <f>(H88-C88)^2</f>
        <v>309.76000000000005</v>
      </c>
      <c r="J88" s="1">
        <f>SUMIFS(I:I,F:F,F88,B:B,B88)</f>
        <v>2572.8000000000002</v>
      </c>
      <c r="K88" s="1">
        <f>SQRT(J88/G88)</f>
        <v>11.341957503006261</v>
      </c>
      <c r="L88" s="1">
        <f>AVERAGEIFS(D:D,F:F,F88,B:B,B88)</f>
        <v>177.8</v>
      </c>
      <c r="M88" s="1">
        <f>(L88-D88)^2</f>
        <v>7.8400000000000638</v>
      </c>
      <c r="N88" s="1">
        <f>SUMIFS(M:M,F:F,F88,B:B,B88)</f>
        <v>789.19999999999993</v>
      </c>
      <c r="O88" s="1">
        <f>SQRT(N88/G88)</f>
        <v>6.2817195098157637</v>
      </c>
      <c r="P88" s="1">
        <f>AVERAGEIFS(E:E,F:F,F88,B:B,B88)</f>
        <v>86.694999999999993</v>
      </c>
      <c r="Q88" s="1">
        <f>(P88-E88)^2</f>
        <v>123.32102500000009</v>
      </c>
      <c r="R88" s="1">
        <f>SUMIFS(Q:Q,F:F,F88,B:B,B88)</f>
        <v>3581.7294999999995</v>
      </c>
      <c r="S88" s="1">
        <f>SQRT(R88/G88)</f>
        <v>13.382319492524454</v>
      </c>
      <c r="T88">
        <f>COUNTIFS(B$2:B88,B88,F$2:F88,F88)</f>
        <v>13</v>
      </c>
    </row>
    <row r="89" spans="1:20" x14ac:dyDescent="0.3">
      <c r="A89" t="s">
        <v>764</v>
      </c>
      <c r="B89" t="s">
        <v>666</v>
      </c>
      <c r="C89">
        <v>62</v>
      </c>
      <c r="D89">
        <v>172</v>
      </c>
      <c r="E89">
        <v>75.7</v>
      </c>
      <c r="F89" t="s">
        <v>677</v>
      </c>
      <c r="G89">
        <f>COUNTIFS(F:F,F89,B:B,B89)</f>
        <v>12</v>
      </c>
      <c r="H89" s="1">
        <f>AVERAGEIFS(C:C,F:F,F89,B:B,B89)</f>
        <v>66.583333333333329</v>
      </c>
      <c r="I89" s="1">
        <f>(H89-C89)^2</f>
        <v>21.0069444444444</v>
      </c>
      <c r="J89" s="1">
        <f>SUMIFS(I:I,F:F,F89,B:B,B89)</f>
        <v>380.91666666666674</v>
      </c>
      <c r="K89" s="1">
        <f>SQRT(J89/G89)</f>
        <v>5.6340975812951237</v>
      </c>
      <c r="L89" s="1">
        <f>AVERAGEIFS(D:D,F:F,F89,B:B,B89)</f>
        <v>167.66666666666666</v>
      </c>
      <c r="M89" s="1">
        <f>(L89-D89)^2</f>
        <v>18.77777777777786</v>
      </c>
      <c r="N89" s="1">
        <f>SUMIFS(M:M,F:F,F89,B:B,B89)</f>
        <v>484.66666666666663</v>
      </c>
      <c r="O89" s="1">
        <f>SQRT(N89/G89)</f>
        <v>6.3552253216458725</v>
      </c>
      <c r="P89" s="1">
        <f>AVERAGEIFS(E:E,F:F,F89,B:B,B89)</f>
        <v>70.483333333333334</v>
      </c>
      <c r="Q89" s="1">
        <f>(P89-E89)^2</f>
        <v>27.213611111111131</v>
      </c>
      <c r="R89" s="1">
        <f>SUMIFS(Q:Q,F:F,F89,B:B,B89)</f>
        <v>2484.5566666666668</v>
      </c>
      <c r="S89" s="1">
        <f>SQRT(R89/G89)</f>
        <v>14.389106604959494</v>
      </c>
      <c r="T89">
        <f>COUNTIFS(B$2:B89,B89,F$2:F89,F89)</f>
        <v>6</v>
      </c>
    </row>
    <row r="90" spans="1:20" x14ac:dyDescent="0.3">
      <c r="A90" t="s">
        <v>765</v>
      </c>
      <c r="B90" t="s">
        <v>669</v>
      </c>
      <c r="C90">
        <v>75</v>
      </c>
      <c r="D90">
        <v>173</v>
      </c>
      <c r="E90">
        <v>71.7</v>
      </c>
      <c r="F90" t="s">
        <v>680</v>
      </c>
      <c r="G90">
        <f>COUNTIFS(F:F,F90,B:B,B90)</f>
        <v>11</v>
      </c>
      <c r="H90" s="1">
        <f>AVERAGEIFS(C:C,F:F,F90,B:B,B90)</f>
        <v>73.090909090909093</v>
      </c>
      <c r="I90" s="1">
        <f>(H90-C90)^2</f>
        <v>3.644628099173544</v>
      </c>
      <c r="J90" s="1">
        <f>SUMIFS(I:I,F:F,F90,B:B,B90)</f>
        <v>380.90909090909082</v>
      </c>
      <c r="K90" s="1">
        <f>SQRT(J90/G90)</f>
        <v>5.8845644846117295</v>
      </c>
      <c r="L90" s="1">
        <f>AVERAGEIFS(D:D,F:F,F90,B:B,B90)</f>
        <v>179.54545454545453</v>
      </c>
      <c r="M90" s="1">
        <f>(L90-D90)^2</f>
        <v>42.842975206611399</v>
      </c>
      <c r="N90" s="1">
        <f>SUMIFS(M:M,F:F,F90,B:B,B90)</f>
        <v>342.7272727272728</v>
      </c>
      <c r="O90" s="1">
        <f>SQRT(N90/G90)</f>
        <v>5.5818477938213649</v>
      </c>
      <c r="P90" s="1">
        <f>AVERAGEIFS(E:E,F:F,F90,B:B,B90)</f>
        <v>83.009090909090915</v>
      </c>
      <c r="Q90" s="1">
        <f>(P90-E90)^2</f>
        <v>127.89553719008272</v>
      </c>
      <c r="R90" s="1">
        <f>SUMIFS(Q:Q,F:F,F90,B:B,B90)</f>
        <v>1235.1090909090908</v>
      </c>
      <c r="S90" s="1">
        <f>SQRT(R90/G90)</f>
        <v>10.59635053346666</v>
      </c>
      <c r="T90">
        <f>COUNTIFS(B$2:B90,B90,F$2:F90,F90)</f>
        <v>7</v>
      </c>
    </row>
    <row r="91" spans="1:20" x14ac:dyDescent="0.3">
      <c r="A91" t="s">
        <v>766</v>
      </c>
      <c r="B91" t="s">
        <v>666</v>
      </c>
      <c r="C91">
        <v>22</v>
      </c>
      <c r="D91">
        <v>176</v>
      </c>
      <c r="E91">
        <v>65.900000000000006</v>
      </c>
      <c r="F91" t="s">
        <v>667</v>
      </c>
      <c r="G91">
        <f>COUNTIFS(F:F,F91,B:B,B91)</f>
        <v>21</v>
      </c>
      <c r="H91" s="1">
        <f>AVERAGEIFS(C:C,F:F,F91,B:B,B91)</f>
        <v>27.428571428571427</v>
      </c>
      <c r="I91" s="1">
        <f>(H91-C91)^2</f>
        <v>29.469387755102023</v>
      </c>
      <c r="J91" s="1">
        <f>SUMIFS(I:I,F:F,F91,B:B,B91)</f>
        <v>1019.1428571428571</v>
      </c>
      <c r="K91" s="1">
        <f>SQRT(J91/G91)</f>
        <v>6.9663916229923482</v>
      </c>
      <c r="L91" s="1">
        <f>AVERAGEIFS(D:D,F:F,F91,B:B,B91)</f>
        <v>173.04761904761904</v>
      </c>
      <c r="M91" s="1">
        <f>(L91-D91)^2</f>
        <v>8.7165532879819239</v>
      </c>
      <c r="N91" s="1">
        <f>SUMIFS(M:M,F:F,F91,B:B,B91)</f>
        <v>426.95238095238096</v>
      </c>
      <c r="O91" s="1">
        <f>SQRT(N91/G91)</f>
        <v>4.5089983100060245</v>
      </c>
      <c r="P91" s="1">
        <f>AVERAGEIFS(E:E,F:F,F91,B:B,B91)</f>
        <v>66.633333333333326</v>
      </c>
      <c r="Q91" s="1">
        <f>(P91-E91)^2</f>
        <v>0.53777777777775837</v>
      </c>
      <c r="R91" s="1">
        <f>SUMIFS(Q:Q,F:F,F91,B:B,B91)</f>
        <v>1487.126666666667</v>
      </c>
      <c r="S91" s="1">
        <f>SQRT(R91/G91)</f>
        <v>8.4151978916455423</v>
      </c>
      <c r="T91">
        <f>COUNTIFS(B$2:B91,B91,F$2:F91,F91)</f>
        <v>16</v>
      </c>
    </row>
    <row r="92" spans="1:20" x14ac:dyDescent="0.3">
      <c r="A92" t="s">
        <v>767</v>
      </c>
      <c r="B92" t="s">
        <v>666</v>
      </c>
      <c r="C92">
        <v>27</v>
      </c>
      <c r="D92">
        <v>167</v>
      </c>
      <c r="E92">
        <v>72</v>
      </c>
      <c r="F92" t="s">
        <v>667</v>
      </c>
      <c r="G92">
        <f>COUNTIFS(F:F,F92,B:B,B92)</f>
        <v>21</v>
      </c>
      <c r="H92" s="1">
        <f>AVERAGEIFS(C:C,F:F,F92,B:B,B92)</f>
        <v>27.428571428571427</v>
      </c>
      <c r="I92" s="1">
        <f>(H92-C92)^2</f>
        <v>0.18367346938775381</v>
      </c>
      <c r="J92" s="1">
        <f>SUMIFS(I:I,F:F,F92,B:B,B92)</f>
        <v>1019.1428571428571</v>
      </c>
      <c r="K92" s="1">
        <f>SQRT(J92/G92)</f>
        <v>6.9663916229923482</v>
      </c>
      <c r="L92" s="1">
        <f>AVERAGEIFS(D:D,F:F,F92,B:B,B92)</f>
        <v>173.04761904761904</v>
      </c>
      <c r="M92" s="1">
        <f>(L92-D92)^2</f>
        <v>36.573696145124586</v>
      </c>
      <c r="N92" s="1">
        <f>SUMIFS(M:M,F:F,F92,B:B,B92)</f>
        <v>426.95238095238096</v>
      </c>
      <c r="O92" s="1">
        <f>SQRT(N92/G92)</f>
        <v>4.5089983100060245</v>
      </c>
      <c r="P92" s="1">
        <f>AVERAGEIFS(E:E,F:F,F92,B:B,B92)</f>
        <v>66.633333333333326</v>
      </c>
      <c r="Q92" s="1">
        <f>(P92-E92)^2</f>
        <v>28.801111111111194</v>
      </c>
      <c r="R92" s="1">
        <f>SUMIFS(Q:Q,F:F,F92,B:B,B92)</f>
        <v>1487.126666666667</v>
      </c>
      <c r="S92" s="1">
        <f>SQRT(R92/G92)</f>
        <v>8.4151978916455423</v>
      </c>
      <c r="T92">
        <f>COUNTIFS(B$2:B92,B92,F$2:F92,F92)</f>
        <v>17</v>
      </c>
    </row>
    <row r="93" spans="1:20" x14ac:dyDescent="0.3">
      <c r="A93" t="s">
        <v>768</v>
      </c>
      <c r="B93" t="s">
        <v>666</v>
      </c>
      <c r="C93">
        <v>49</v>
      </c>
      <c r="D93">
        <v>173</v>
      </c>
      <c r="E93">
        <v>75.2</v>
      </c>
      <c r="F93" t="s">
        <v>667</v>
      </c>
      <c r="G93">
        <f>COUNTIFS(F:F,F93,B:B,B93)</f>
        <v>21</v>
      </c>
      <c r="H93" s="1">
        <f>AVERAGEIFS(C:C,F:F,F93,B:B,B93)</f>
        <v>27.428571428571427</v>
      </c>
      <c r="I93" s="1">
        <f>(H93-C93)^2</f>
        <v>465.32653061224494</v>
      </c>
      <c r="J93" s="1">
        <f>SUMIFS(I:I,F:F,F93,B:B,B93)</f>
        <v>1019.1428571428571</v>
      </c>
      <c r="K93" s="1">
        <f>SQRT(J93/G93)</f>
        <v>6.9663916229923482</v>
      </c>
      <c r="L93" s="1">
        <f>AVERAGEIFS(D:D,F:F,F93,B:B,B93)</f>
        <v>173.04761904761904</v>
      </c>
      <c r="M93" s="1">
        <f>(L93-D93)^2</f>
        <v>2.2675736961440935E-3</v>
      </c>
      <c r="N93" s="1">
        <f>SUMIFS(M:M,F:F,F93,B:B,B93)</f>
        <v>426.95238095238096</v>
      </c>
      <c r="O93" s="1">
        <f>SQRT(N93/G93)</f>
        <v>4.5089983100060245</v>
      </c>
      <c r="P93" s="1">
        <f>AVERAGEIFS(E:E,F:F,F93,B:B,B93)</f>
        <v>66.633333333333326</v>
      </c>
      <c r="Q93" s="1">
        <f>(P93-E93)^2</f>
        <v>73.387777777777956</v>
      </c>
      <c r="R93" s="1">
        <f>SUMIFS(Q:Q,F:F,F93,B:B,B93)</f>
        <v>1487.126666666667</v>
      </c>
      <c r="S93" s="1">
        <f>SQRT(R93/G93)</f>
        <v>8.4151978916455423</v>
      </c>
      <c r="T93">
        <f>COUNTIFS(B$2:B93,B93,F$2:F93,F93)</f>
        <v>18</v>
      </c>
    </row>
    <row r="94" spans="1:20" x14ac:dyDescent="0.3">
      <c r="A94" t="s">
        <v>769</v>
      </c>
      <c r="B94" t="s">
        <v>669</v>
      </c>
      <c r="C94">
        <v>77</v>
      </c>
      <c r="D94">
        <v>187</v>
      </c>
      <c r="E94">
        <v>98.6</v>
      </c>
      <c r="F94" t="s">
        <v>680</v>
      </c>
      <c r="G94">
        <f>COUNTIFS(F:F,F94,B:B,B94)</f>
        <v>11</v>
      </c>
      <c r="H94" s="1">
        <f>AVERAGEIFS(C:C,F:F,F94,B:B,B94)</f>
        <v>73.090909090909093</v>
      </c>
      <c r="I94" s="1">
        <f>(H94-C94)^2</f>
        <v>15.280991735537169</v>
      </c>
      <c r="J94" s="1">
        <f>SUMIFS(I:I,F:F,F94,B:B,B94)</f>
        <v>380.90909090909082</v>
      </c>
      <c r="K94" s="1">
        <f>SQRT(J94/G94)</f>
        <v>5.8845644846117295</v>
      </c>
      <c r="L94" s="1">
        <f>AVERAGEIFS(D:D,F:F,F94,B:B,B94)</f>
        <v>179.54545454545453</v>
      </c>
      <c r="M94" s="1">
        <f>(L94-D94)^2</f>
        <v>55.570247933884488</v>
      </c>
      <c r="N94" s="1">
        <f>SUMIFS(M:M,F:F,F94,B:B,B94)</f>
        <v>342.7272727272728</v>
      </c>
      <c r="O94" s="1">
        <f>SQRT(N94/G94)</f>
        <v>5.5818477938213649</v>
      </c>
      <c r="P94" s="1">
        <f>AVERAGEIFS(E:E,F:F,F94,B:B,B94)</f>
        <v>83.009090909090915</v>
      </c>
      <c r="Q94" s="1">
        <f>(P94-E94)^2</f>
        <v>243.07644628099138</v>
      </c>
      <c r="R94" s="1">
        <f>SUMIFS(Q:Q,F:F,F94,B:B,B94)</f>
        <v>1235.1090909090908</v>
      </c>
      <c r="S94" s="1">
        <f>SQRT(R94/G94)</f>
        <v>10.59635053346666</v>
      </c>
      <c r="T94">
        <f>COUNTIFS(B$2:B94,B94,F$2:F94,F94)</f>
        <v>8</v>
      </c>
    </row>
    <row r="95" spans="1:20" x14ac:dyDescent="0.3">
      <c r="A95" t="s">
        <v>770</v>
      </c>
      <c r="B95" t="s">
        <v>666</v>
      </c>
      <c r="C95">
        <v>78</v>
      </c>
      <c r="D95">
        <v>170</v>
      </c>
      <c r="E95">
        <v>52.4</v>
      </c>
      <c r="F95" t="s">
        <v>680</v>
      </c>
      <c r="G95">
        <f>COUNTIFS(F:F,F95,B:B,B95)</f>
        <v>11</v>
      </c>
      <c r="H95" s="1">
        <f>AVERAGEIFS(C:C,F:F,F95,B:B,B95)</f>
        <v>70.272727272727266</v>
      </c>
      <c r="I95" s="1">
        <f>(H95-C95)^2</f>
        <v>59.710743801652995</v>
      </c>
      <c r="J95" s="1">
        <f>SUMIFS(I:I,F:F,F95,B:B,B95)</f>
        <v>424.18181818181824</v>
      </c>
      <c r="K95" s="1">
        <f>SQRT(J95/G95)</f>
        <v>6.2098295847047513</v>
      </c>
      <c r="L95" s="1">
        <f>AVERAGEIFS(D:D,F:F,F95,B:B,B95)</f>
        <v>166.90909090909091</v>
      </c>
      <c r="M95" s="1">
        <f>(L95-D95)^2</f>
        <v>9.5537190082644781</v>
      </c>
      <c r="N95" s="1">
        <f>SUMIFS(M:M,F:F,F95,B:B,B95)</f>
        <v>376.90909090909082</v>
      </c>
      <c r="O95" s="1">
        <f>SQRT(N95/G95)</f>
        <v>5.8535854661837261</v>
      </c>
      <c r="P95" s="1">
        <f>AVERAGEIFS(E:E,F:F,F95,B:B,B95)</f>
        <v>71.872727272727261</v>
      </c>
      <c r="Q95" s="1">
        <f>(P95-E95)^2</f>
        <v>379.18710743801608</v>
      </c>
      <c r="R95" s="1">
        <f>SUMIFS(Q:Q,F:F,F95,B:B,B95)</f>
        <v>3302.0618181818181</v>
      </c>
      <c r="S95" s="1">
        <f>SQRT(R95/G95)</f>
        <v>17.325918100248799</v>
      </c>
      <c r="T95">
        <f>COUNTIFS(B$2:B95,B95,F$2:F95,F95)</f>
        <v>3</v>
      </c>
    </row>
    <row r="96" spans="1:20" x14ac:dyDescent="0.3">
      <c r="A96" t="s">
        <v>771</v>
      </c>
      <c r="B96" t="s">
        <v>666</v>
      </c>
      <c r="C96">
        <v>57</v>
      </c>
      <c r="D96">
        <v>158</v>
      </c>
      <c r="E96">
        <v>81.099999999999994</v>
      </c>
      <c r="F96" t="s">
        <v>677</v>
      </c>
      <c r="G96">
        <f>COUNTIFS(F:F,F96,B:B,B96)</f>
        <v>12</v>
      </c>
      <c r="H96" s="1">
        <f>AVERAGEIFS(C:C,F:F,F96,B:B,B96)</f>
        <v>66.583333333333329</v>
      </c>
      <c r="I96" s="1">
        <f>(H96-C96)^2</f>
        <v>91.840277777777686</v>
      </c>
      <c r="J96" s="1">
        <f>SUMIFS(I:I,F:F,F96,B:B,B96)</f>
        <v>380.91666666666674</v>
      </c>
      <c r="K96" s="1">
        <f>SQRT(J96/G96)</f>
        <v>5.6340975812951237</v>
      </c>
      <c r="L96" s="1">
        <f>AVERAGEIFS(D:D,F:F,F96,B:B,B96)</f>
        <v>167.66666666666666</v>
      </c>
      <c r="M96" s="1">
        <f>(L96-D96)^2</f>
        <v>93.444444444444258</v>
      </c>
      <c r="N96" s="1">
        <f>SUMIFS(M:M,F:F,F96,B:B,B96)</f>
        <v>484.66666666666663</v>
      </c>
      <c r="O96" s="1">
        <f>SQRT(N96/G96)</f>
        <v>6.3552253216458725</v>
      </c>
      <c r="P96" s="1">
        <f>AVERAGEIFS(E:E,F:F,F96,B:B,B96)</f>
        <v>70.483333333333334</v>
      </c>
      <c r="Q96" s="1">
        <f>(P96-E96)^2</f>
        <v>112.71361111111096</v>
      </c>
      <c r="R96" s="1">
        <f>SUMIFS(Q:Q,F:F,F96,B:B,B96)</f>
        <v>2484.5566666666668</v>
      </c>
      <c r="S96" s="1">
        <f>SQRT(R96/G96)</f>
        <v>14.389106604959494</v>
      </c>
      <c r="T96">
        <f>COUNTIFS(B$2:B96,B96,F$2:F96,F96)</f>
        <v>7</v>
      </c>
    </row>
    <row r="97" spans="1:20" x14ac:dyDescent="0.3">
      <c r="A97" t="s">
        <v>772</v>
      </c>
      <c r="B97" t="s">
        <v>669</v>
      </c>
      <c r="C97">
        <v>72</v>
      </c>
      <c r="D97">
        <v>177</v>
      </c>
      <c r="E97">
        <v>83.5</v>
      </c>
      <c r="F97" t="s">
        <v>686</v>
      </c>
      <c r="G97">
        <f>COUNTIFS(F:F,F97,B:B,B97)</f>
        <v>17</v>
      </c>
      <c r="H97" s="1">
        <f>AVERAGEIFS(C:C,F:F,F97,B:B,B97)</f>
        <v>67.470588235294116</v>
      </c>
      <c r="I97" s="1">
        <f>(H97-C97)^2</f>
        <v>20.515570934256072</v>
      </c>
      <c r="J97" s="1">
        <f>SUMIFS(I:I,F:F,F97,B:B,B97)</f>
        <v>4962.2352941176468</v>
      </c>
      <c r="K97" s="1">
        <f>SQRT(J97/G97)</f>
        <v>17.084969820623808</v>
      </c>
      <c r="L97" s="1">
        <f>AVERAGEIFS(D:D,F:F,F97,B:B,B97)</f>
        <v>177.52941176470588</v>
      </c>
      <c r="M97" s="1">
        <f>(L97-D97)^2</f>
        <v>0.28027681660899834</v>
      </c>
      <c r="N97" s="1">
        <f>SUMIFS(M:M,F:F,F97,B:B,B97)</f>
        <v>810.23529411764707</v>
      </c>
      <c r="O97" s="1">
        <f>SQRT(N97/G97)</f>
        <v>6.9036873954416018</v>
      </c>
      <c r="P97" s="1">
        <f>AVERAGEIFS(E:E,F:F,F97,B:B,B97)</f>
        <v>83.800000000000011</v>
      </c>
      <c r="Q97" s="1">
        <f>(P97-E97)^2</f>
        <v>9.0000000000006825E-2</v>
      </c>
      <c r="R97" s="1">
        <f>SUMIFS(Q:Q,F:F,F97,B:B,B97)</f>
        <v>3505.0199999999995</v>
      </c>
      <c r="S97" s="1">
        <f>SQRT(R97/G97)</f>
        <v>14.358887389307833</v>
      </c>
      <c r="T97">
        <f>COUNTIFS(B$2:B97,B97,F$2:F97,F97)</f>
        <v>7</v>
      </c>
    </row>
    <row r="98" spans="1:20" x14ac:dyDescent="0.3">
      <c r="A98" t="s">
        <v>773</v>
      </c>
      <c r="B98" t="s">
        <v>666</v>
      </c>
      <c r="C98">
        <v>63</v>
      </c>
      <c r="D98">
        <v>169</v>
      </c>
      <c r="E98">
        <v>58.8</v>
      </c>
      <c r="F98" t="s">
        <v>677</v>
      </c>
      <c r="G98">
        <f>COUNTIFS(F:F,F98,B:B,B98)</f>
        <v>12</v>
      </c>
      <c r="H98" s="1">
        <f>AVERAGEIFS(C:C,F:F,F98,B:B,B98)</f>
        <v>66.583333333333329</v>
      </c>
      <c r="I98" s="1">
        <f>(H98-C98)^2</f>
        <v>12.840277777777743</v>
      </c>
      <c r="J98" s="1">
        <f>SUMIFS(I:I,F:F,F98,B:B,B98)</f>
        <v>380.91666666666674</v>
      </c>
      <c r="K98" s="1">
        <f>SQRT(J98/G98)</f>
        <v>5.6340975812951237</v>
      </c>
      <c r="L98" s="1">
        <f>AVERAGEIFS(D:D,F:F,F98,B:B,B98)</f>
        <v>167.66666666666666</v>
      </c>
      <c r="M98" s="1">
        <f>(L98-D98)^2</f>
        <v>1.777777777777803</v>
      </c>
      <c r="N98" s="1">
        <f>SUMIFS(M:M,F:F,F98,B:B,B98)</f>
        <v>484.66666666666663</v>
      </c>
      <c r="O98" s="1">
        <f>SQRT(N98/G98)</f>
        <v>6.3552253216458725</v>
      </c>
      <c r="P98" s="1">
        <f>AVERAGEIFS(E:E,F:F,F98,B:B,B98)</f>
        <v>70.483333333333334</v>
      </c>
      <c r="Q98" s="1">
        <f>(P98-E98)^2</f>
        <v>136.50027777777785</v>
      </c>
      <c r="R98" s="1">
        <f>SUMIFS(Q:Q,F:F,F98,B:B,B98)</f>
        <v>2484.5566666666668</v>
      </c>
      <c r="S98" s="1">
        <f>SQRT(R98/G98)</f>
        <v>14.389106604959494</v>
      </c>
      <c r="T98">
        <f>COUNTIFS(B$2:B98,B98,F$2:F98,F98)</f>
        <v>8</v>
      </c>
    </row>
    <row r="99" spans="1:20" x14ac:dyDescent="0.3">
      <c r="A99" t="s">
        <v>774</v>
      </c>
      <c r="B99" t="s">
        <v>669</v>
      </c>
      <c r="C99">
        <v>79</v>
      </c>
      <c r="D99">
        <v>193</v>
      </c>
      <c r="E99">
        <v>94</v>
      </c>
      <c r="F99" t="s">
        <v>675</v>
      </c>
      <c r="G99">
        <f>COUNTIFS(F:F,F99,B:B,B99)</f>
        <v>8</v>
      </c>
      <c r="H99" s="1">
        <f>AVERAGEIFS(C:C,F:F,F99,B:B,B99)</f>
        <v>68.375</v>
      </c>
      <c r="I99" s="1">
        <f>(H99-C99)^2</f>
        <v>112.890625</v>
      </c>
      <c r="J99" s="1">
        <f>SUMIFS(I:I,F:F,F99,B:B,B99)</f>
        <v>2523.875</v>
      </c>
      <c r="K99" s="1">
        <f>SQRT(J99/G99)</f>
        <v>17.761879827315575</v>
      </c>
      <c r="L99" s="1">
        <f>AVERAGEIFS(D:D,F:F,F99,B:B,B99)</f>
        <v>182</v>
      </c>
      <c r="M99" s="1">
        <f>(L99-D99)^2</f>
        <v>121</v>
      </c>
      <c r="N99" s="1">
        <f>SUMIFS(M:M,F:F,F99,B:B,B99)</f>
        <v>358</v>
      </c>
      <c r="O99" s="1">
        <f>SQRT(N99/G99)</f>
        <v>6.689544080129826</v>
      </c>
      <c r="P99" s="1">
        <f>AVERAGEIFS(E:E,F:F,F99,B:B,B99)</f>
        <v>85.300000000000011</v>
      </c>
      <c r="Q99" s="1">
        <f>(P99-E99)^2</f>
        <v>75.689999999999799</v>
      </c>
      <c r="R99" s="1">
        <f>SUMIFS(Q:Q,F:F,F99,B:B,B99)</f>
        <v>1450.96</v>
      </c>
      <c r="S99" s="1">
        <f>SQRT(R99/G99)</f>
        <v>13.467367968537877</v>
      </c>
      <c r="T99">
        <f>COUNTIFS(B$2:B99,B99,F$2:F99,F99)</f>
        <v>6</v>
      </c>
    </row>
    <row r="100" spans="1:20" x14ac:dyDescent="0.3">
      <c r="A100" t="s">
        <v>775</v>
      </c>
      <c r="B100" t="s">
        <v>666</v>
      </c>
      <c r="C100">
        <v>77</v>
      </c>
      <c r="D100">
        <v>172</v>
      </c>
      <c r="E100">
        <v>84.5</v>
      </c>
      <c r="F100" t="s">
        <v>677</v>
      </c>
      <c r="G100">
        <f>COUNTIFS(F:F,F100,B:B,B100)</f>
        <v>12</v>
      </c>
      <c r="H100" s="1">
        <f>AVERAGEIFS(C:C,F:F,F100,B:B,B100)</f>
        <v>66.583333333333329</v>
      </c>
      <c r="I100" s="1">
        <f>(H100-C100)^2</f>
        <v>108.50694444444454</v>
      </c>
      <c r="J100" s="1">
        <f>SUMIFS(I:I,F:F,F100,B:B,B100)</f>
        <v>380.91666666666674</v>
      </c>
      <c r="K100" s="1">
        <f>SQRT(J100/G100)</f>
        <v>5.6340975812951237</v>
      </c>
      <c r="L100" s="1">
        <f>AVERAGEIFS(D:D,F:F,F100,B:B,B100)</f>
        <v>167.66666666666666</v>
      </c>
      <c r="M100" s="1">
        <f>(L100-D100)^2</f>
        <v>18.77777777777786</v>
      </c>
      <c r="N100" s="1">
        <f>SUMIFS(M:M,F:F,F100,B:B,B100)</f>
        <v>484.66666666666663</v>
      </c>
      <c r="O100" s="1">
        <f>SQRT(N100/G100)</f>
        <v>6.3552253216458725</v>
      </c>
      <c r="P100" s="1">
        <f>AVERAGEIFS(E:E,F:F,F100,B:B,B100)</f>
        <v>70.483333333333334</v>
      </c>
      <c r="Q100" s="1">
        <f>(P100-E100)^2</f>
        <v>196.46694444444441</v>
      </c>
      <c r="R100" s="1">
        <f>SUMIFS(Q:Q,F:F,F100,B:B,B100)</f>
        <v>2484.5566666666668</v>
      </c>
      <c r="S100" s="1">
        <f>SQRT(R100/G100)</f>
        <v>14.389106604959494</v>
      </c>
      <c r="T100">
        <f>COUNTIFS(B$2:B100,B100,F$2:F100,F100)</f>
        <v>9</v>
      </c>
    </row>
    <row r="101" spans="1:20" x14ac:dyDescent="0.3">
      <c r="A101" t="s">
        <v>776</v>
      </c>
      <c r="B101" t="s">
        <v>666</v>
      </c>
      <c r="C101">
        <v>74</v>
      </c>
      <c r="D101">
        <v>151</v>
      </c>
      <c r="E101">
        <v>63.6</v>
      </c>
      <c r="F101" t="s">
        <v>680</v>
      </c>
      <c r="G101">
        <f>COUNTIFS(F:F,F101,B:B,B101)</f>
        <v>11</v>
      </c>
      <c r="H101" s="1">
        <f>AVERAGEIFS(C:C,F:F,F101,B:B,B101)</f>
        <v>70.272727272727266</v>
      </c>
      <c r="I101" s="1">
        <f>(H101-C101)^2</f>
        <v>13.892561983471122</v>
      </c>
      <c r="J101" s="1">
        <f>SUMIFS(I:I,F:F,F101,B:B,B101)</f>
        <v>424.18181818181824</v>
      </c>
      <c r="K101" s="1">
        <f>SQRT(J101/G101)</f>
        <v>6.2098295847047513</v>
      </c>
      <c r="L101" s="1">
        <f>AVERAGEIFS(D:D,F:F,F101,B:B,B101)</f>
        <v>166.90909090909091</v>
      </c>
      <c r="M101" s="1">
        <f>(L101-D101)^2</f>
        <v>253.09917355371891</v>
      </c>
      <c r="N101" s="1">
        <f>SUMIFS(M:M,F:F,F101,B:B,B101)</f>
        <v>376.90909090909082</v>
      </c>
      <c r="O101" s="1">
        <f>SQRT(N101/G101)</f>
        <v>5.8535854661837261</v>
      </c>
      <c r="P101" s="1">
        <f>AVERAGEIFS(E:E,F:F,F101,B:B,B101)</f>
        <v>71.872727272727261</v>
      </c>
      <c r="Q101" s="1">
        <f>(P101-E101)^2</f>
        <v>68.438016528925402</v>
      </c>
      <c r="R101" s="1">
        <f>SUMIFS(Q:Q,F:F,F101,B:B,B101)</f>
        <v>3302.0618181818181</v>
      </c>
      <c r="S101" s="1">
        <f>SQRT(R101/G101)</f>
        <v>17.325918100248799</v>
      </c>
      <c r="T101">
        <f>COUNTIFS(B$2:B101,B101,F$2:F101,F101)</f>
        <v>4</v>
      </c>
    </row>
    <row r="102" spans="1:20" x14ac:dyDescent="0.3">
      <c r="A102" t="s">
        <v>777</v>
      </c>
      <c r="B102" t="s">
        <v>666</v>
      </c>
      <c r="C102">
        <v>65</v>
      </c>
      <c r="D102">
        <v>164</v>
      </c>
      <c r="E102">
        <v>78.3</v>
      </c>
      <c r="F102" t="s">
        <v>680</v>
      </c>
      <c r="G102">
        <f>COUNTIFS(F:F,F102,B:B,B102)</f>
        <v>11</v>
      </c>
      <c r="H102" s="1">
        <f>AVERAGEIFS(C:C,F:F,F102,B:B,B102)</f>
        <v>70.272727272727266</v>
      </c>
      <c r="I102" s="1">
        <f>(H102-C102)^2</f>
        <v>27.801652892561915</v>
      </c>
      <c r="J102" s="1">
        <f>SUMIFS(I:I,F:F,F102,B:B,B102)</f>
        <v>424.18181818181824</v>
      </c>
      <c r="K102" s="1">
        <f>SQRT(J102/G102)</f>
        <v>6.2098295847047513</v>
      </c>
      <c r="L102" s="1">
        <f>AVERAGEIFS(D:D,F:F,F102,B:B,B102)</f>
        <v>166.90909090909091</v>
      </c>
      <c r="M102" s="1">
        <f>(L102-D102)^2</f>
        <v>8.4628099173553561</v>
      </c>
      <c r="N102" s="1">
        <f>SUMIFS(M:M,F:F,F102,B:B,B102)</f>
        <v>376.90909090909082</v>
      </c>
      <c r="O102" s="1">
        <f>SQRT(N102/G102)</f>
        <v>5.8535854661837261</v>
      </c>
      <c r="P102" s="1">
        <f>AVERAGEIFS(E:E,F:F,F102,B:B,B102)</f>
        <v>71.872727272727261</v>
      </c>
      <c r="Q102" s="1">
        <f>(P102-E102)^2</f>
        <v>41.309834710743921</v>
      </c>
      <c r="R102" s="1">
        <f>SUMIFS(Q:Q,F:F,F102,B:B,B102)</f>
        <v>3302.0618181818181</v>
      </c>
      <c r="S102" s="1">
        <f>SQRT(R102/G102)</f>
        <v>17.325918100248799</v>
      </c>
      <c r="T102">
        <f>COUNTIFS(B$2:B102,B102,F$2:F102,F102)</f>
        <v>5</v>
      </c>
    </row>
    <row r="103" spans="1:20" x14ac:dyDescent="0.3">
      <c r="A103" t="s">
        <v>778</v>
      </c>
      <c r="B103" t="s">
        <v>669</v>
      </c>
      <c r="C103">
        <v>84</v>
      </c>
      <c r="D103">
        <v>179</v>
      </c>
      <c r="E103">
        <v>86.4</v>
      </c>
      <c r="F103" t="s">
        <v>686</v>
      </c>
      <c r="G103">
        <f>COUNTIFS(F:F,F103,B:B,B103)</f>
        <v>17</v>
      </c>
      <c r="H103" s="1">
        <f>AVERAGEIFS(C:C,F:F,F103,B:B,B103)</f>
        <v>67.470588235294116</v>
      </c>
      <c r="I103" s="1">
        <f>(H103-C103)^2</f>
        <v>273.22145328719728</v>
      </c>
      <c r="J103" s="1">
        <f>SUMIFS(I:I,F:F,F103,B:B,B103)</f>
        <v>4962.2352941176468</v>
      </c>
      <c r="K103" s="1">
        <f>SQRT(J103/G103)</f>
        <v>17.084969820623808</v>
      </c>
      <c r="L103" s="1">
        <f>AVERAGEIFS(D:D,F:F,F103,B:B,B103)</f>
        <v>177.52941176470588</v>
      </c>
      <c r="M103" s="1">
        <f>(L103-D103)^2</f>
        <v>2.1626297577854623</v>
      </c>
      <c r="N103" s="1">
        <f>SUMIFS(M:M,F:F,F103,B:B,B103)</f>
        <v>810.23529411764707</v>
      </c>
      <c r="O103" s="1">
        <f>SQRT(N103/G103)</f>
        <v>6.9036873954416018</v>
      </c>
      <c r="P103" s="1">
        <f>AVERAGEIFS(E:E,F:F,F103,B:B,B103)</f>
        <v>83.800000000000011</v>
      </c>
      <c r="Q103" s="1">
        <f>(P103-E103)^2</f>
        <v>6.7599999999999705</v>
      </c>
      <c r="R103" s="1">
        <f>SUMIFS(Q:Q,F:F,F103,B:B,B103)</f>
        <v>3505.0199999999995</v>
      </c>
      <c r="S103" s="1">
        <f>SQRT(R103/G103)</f>
        <v>14.358887389307833</v>
      </c>
      <c r="T103">
        <f>COUNTIFS(B$2:B103,B103,F$2:F103,F103)</f>
        <v>8</v>
      </c>
    </row>
    <row r="104" spans="1:20" x14ac:dyDescent="0.3">
      <c r="A104" t="s">
        <v>779</v>
      </c>
      <c r="B104" t="s">
        <v>669</v>
      </c>
      <c r="C104">
        <v>77</v>
      </c>
      <c r="D104">
        <v>181</v>
      </c>
      <c r="E104">
        <v>80</v>
      </c>
      <c r="F104" t="s">
        <v>675</v>
      </c>
      <c r="G104">
        <f>COUNTIFS(F:F,F104,B:B,B104)</f>
        <v>8</v>
      </c>
      <c r="H104" s="1">
        <f>AVERAGEIFS(C:C,F:F,F104,B:B,B104)</f>
        <v>68.375</v>
      </c>
      <c r="I104" s="1">
        <f>(H104-C104)^2</f>
        <v>74.390625</v>
      </c>
      <c r="J104" s="1">
        <f>SUMIFS(I:I,F:F,F104,B:B,B104)</f>
        <v>2523.875</v>
      </c>
      <c r="K104" s="1">
        <f>SQRT(J104/G104)</f>
        <v>17.761879827315575</v>
      </c>
      <c r="L104" s="1">
        <f>AVERAGEIFS(D:D,F:F,F104,B:B,B104)</f>
        <v>182</v>
      </c>
      <c r="M104" s="1">
        <f>(L104-D104)^2</f>
        <v>1</v>
      </c>
      <c r="N104" s="1">
        <f>SUMIFS(M:M,F:F,F104,B:B,B104)</f>
        <v>358</v>
      </c>
      <c r="O104" s="1">
        <f>SQRT(N104/G104)</f>
        <v>6.689544080129826</v>
      </c>
      <c r="P104" s="1">
        <f>AVERAGEIFS(E:E,F:F,F104,B:B,B104)</f>
        <v>85.300000000000011</v>
      </c>
      <c r="Q104" s="1">
        <f>(P104-E104)^2</f>
        <v>28.090000000000121</v>
      </c>
      <c r="R104" s="1">
        <f>SUMIFS(Q:Q,F:F,F104,B:B,B104)</f>
        <v>1450.96</v>
      </c>
      <c r="S104" s="1">
        <f>SQRT(R104/G104)</f>
        <v>13.467367968537877</v>
      </c>
      <c r="T104">
        <f>COUNTIFS(B$2:B104,B104,F$2:F104,F104)</f>
        <v>7</v>
      </c>
    </row>
    <row r="105" spans="1:20" x14ac:dyDescent="0.3">
      <c r="A105" t="s">
        <v>780</v>
      </c>
      <c r="B105" t="s">
        <v>669</v>
      </c>
      <c r="C105">
        <v>79</v>
      </c>
      <c r="D105">
        <v>170</v>
      </c>
      <c r="E105">
        <v>64.900000000000006</v>
      </c>
      <c r="F105" t="s">
        <v>686</v>
      </c>
      <c r="G105">
        <f>COUNTIFS(F:F,F105,B:B,B105)</f>
        <v>17</v>
      </c>
      <c r="H105" s="1">
        <f>AVERAGEIFS(C:C,F:F,F105,B:B,B105)</f>
        <v>67.470588235294116</v>
      </c>
      <c r="I105" s="1">
        <f>(H105-C105)^2</f>
        <v>132.92733564013844</v>
      </c>
      <c r="J105" s="1">
        <f>SUMIFS(I:I,F:F,F105,B:B,B105)</f>
        <v>4962.2352941176468</v>
      </c>
      <c r="K105" s="1">
        <f>SQRT(J105/G105)</f>
        <v>17.084969820623808</v>
      </c>
      <c r="L105" s="1">
        <f>AVERAGEIFS(D:D,F:F,F105,B:B,B105)</f>
        <v>177.52941176470588</v>
      </c>
      <c r="M105" s="1">
        <f>(L105-D105)^2</f>
        <v>56.692041522491373</v>
      </c>
      <c r="N105" s="1">
        <f>SUMIFS(M:M,F:F,F105,B:B,B105)</f>
        <v>810.23529411764707</v>
      </c>
      <c r="O105" s="1">
        <f>SQRT(N105/G105)</f>
        <v>6.9036873954416018</v>
      </c>
      <c r="P105" s="1">
        <f>AVERAGEIFS(E:E,F:F,F105,B:B,B105)</f>
        <v>83.800000000000011</v>
      </c>
      <c r="Q105" s="1">
        <f>(P105-E105)^2</f>
        <v>357.21000000000021</v>
      </c>
      <c r="R105" s="1">
        <f>SUMIFS(Q:Q,F:F,F105,B:B,B105)</f>
        <v>3505.0199999999995</v>
      </c>
      <c r="S105" s="1">
        <f>SQRT(R105/G105)</f>
        <v>14.358887389307833</v>
      </c>
      <c r="T105">
        <f>COUNTIFS(B$2:B105,B105,F$2:F105,F105)</f>
        <v>9</v>
      </c>
    </row>
    <row r="106" spans="1:20" x14ac:dyDescent="0.3">
      <c r="A106" t="s">
        <v>781</v>
      </c>
      <c r="B106" t="s">
        <v>669</v>
      </c>
      <c r="C106">
        <v>62</v>
      </c>
      <c r="D106">
        <v>181</v>
      </c>
      <c r="E106">
        <v>69.2</v>
      </c>
      <c r="F106" t="s">
        <v>677</v>
      </c>
      <c r="G106">
        <f>COUNTIFS(F:F,F106,B:B,B106)</f>
        <v>20</v>
      </c>
      <c r="H106" s="1">
        <f>AVERAGEIFS(C:C,F:F,F106,B:B,B106)</f>
        <v>62.4</v>
      </c>
      <c r="I106" s="1">
        <f>(H106-C106)^2</f>
        <v>0.15999999999999887</v>
      </c>
      <c r="J106" s="1">
        <f>SUMIFS(I:I,F:F,F106,B:B,B106)</f>
        <v>2572.8000000000002</v>
      </c>
      <c r="K106" s="1">
        <f>SQRT(J106/G106)</f>
        <v>11.341957503006261</v>
      </c>
      <c r="L106" s="1">
        <f>AVERAGEIFS(D:D,F:F,F106,B:B,B106)</f>
        <v>177.8</v>
      </c>
      <c r="M106" s="1">
        <f>(L106-D106)^2</f>
        <v>10.239999999999927</v>
      </c>
      <c r="N106" s="1">
        <f>SUMIFS(M:M,F:F,F106,B:B,B106)</f>
        <v>789.19999999999993</v>
      </c>
      <c r="O106" s="1">
        <f>SQRT(N106/G106)</f>
        <v>6.2817195098157637</v>
      </c>
      <c r="P106" s="1">
        <f>AVERAGEIFS(E:E,F:F,F106,B:B,B106)</f>
        <v>86.694999999999993</v>
      </c>
      <c r="Q106" s="1">
        <f>(P106-E106)^2</f>
        <v>306.07502499999964</v>
      </c>
      <c r="R106" s="1">
        <f>SUMIFS(Q:Q,F:F,F106,B:B,B106)</f>
        <v>3581.7294999999995</v>
      </c>
      <c r="S106" s="1">
        <f>SQRT(R106/G106)</f>
        <v>13.382319492524454</v>
      </c>
      <c r="T106">
        <f>COUNTIFS(B$2:B106,B106,F$2:F106,F106)</f>
        <v>14</v>
      </c>
    </row>
    <row r="107" spans="1:20" x14ac:dyDescent="0.3">
      <c r="A107" t="s">
        <v>782</v>
      </c>
      <c r="B107" t="s">
        <v>669</v>
      </c>
      <c r="C107">
        <v>75</v>
      </c>
      <c r="D107">
        <v>169</v>
      </c>
      <c r="E107">
        <v>75.5</v>
      </c>
      <c r="F107" t="s">
        <v>686</v>
      </c>
      <c r="G107">
        <f>COUNTIFS(F:F,F107,B:B,B107)</f>
        <v>17</v>
      </c>
      <c r="H107" s="1">
        <f>AVERAGEIFS(C:C,F:F,F107,B:B,B107)</f>
        <v>67.470588235294116</v>
      </c>
      <c r="I107" s="1">
        <f>(H107-C107)^2</f>
        <v>56.692041522491373</v>
      </c>
      <c r="J107" s="1">
        <f>SUMIFS(I:I,F:F,F107,B:B,B107)</f>
        <v>4962.2352941176468</v>
      </c>
      <c r="K107" s="1">
        <f>SQRT(J107/G107)</f>
        <v>17.084969820623808</v>
      </c>
      <c r="L107" s="1">
        <f>AVERAGEIFS(D:D,F:F,F107,B:B,B107)</f>
        <v>177.52941176470588</v>
      </c>
      <c r="M107" s="1">
        <f>(L107-D107)^2</f>
        <v>72.750865051903148</v>
      </c>
      <c r="N107" s="1">
        <f>SUMIFS(M:M,F:F,F107,B:B,B107)</f>
        <v>810.23529411764707</v>
      </c>
      <c r="O107" s="1">
        <f>SQRT(N107/G107)</f>
        <v>6.9036873954416018</v>
      </c>
      <c r="P107" s="1">
        <f>AVERAGEIFS(E:E,F:F,F107,B:B,B107)</f>
        <v>83.800000000000011</v>
      </c>
      <c r="Q107" s="1">
        <f>(P107-E107)^2</f>
        <v>68.890000000000185</v>
      </c>
      <c r="R107" s="1">
        <f>SUMIFS(Q:Q,F:F,F107,B:B,B107)</f>
        <v>3505.0199999999995</v>
      </c>
      <c r="S107" s="1">
        <f>SQRT(R107/G107)</f>
        <v>14.358887389307833</v>
      </c>
      <c r="T107">
        <f>COUNTIFS(B$2:B107,B107,F$2:F107,F107)</f>
        <v>10</v>
      </c>
    </row>
    <row r="108" spans="1:20" x14ac:dyDescent="0.3">
      <c r="A108" t="s">
        <v>783</v>
      </c>
      <c r="B108" t="s">
        <v>669</v>
      </c>
      <c r="C108">
        <v>80</v>
      </c>
      <c r="D108">
        <v>177</v>
      </c>
      <c r="E108">
        <v>97.2</v>
      </c>
      <c r="F108" t="s">
        <v>686</v>
      </c>
      <c r="G108">
        <f>COUNTIFS(F:F,F108,B:B,B108)</f>
        <v>17</v>
      </c>
      <c r="H108" s="1">
        <f>AVERAGEIFS(C:C,F:F,F108,B:B,B108)</f>
        <v>67.470588235294116</v>
      </c>
      <c r="I108" s="1">
        <f>(H108-C108)^2</f>
        <v>156.98615916955021</v>
      </c>
      <c r="J108" s="1">
        <f>SUMIFS(I:I,F:F,F108,B:B,B108)</f>
        <v>4962.2352941176468</v>
      </c>
      <c r="K108" s="1">
        <f>SQRT(J108/G108)</f>
        <v>17.084969820623808</v>
      </c>
      <c r="L108" s="1">
        <f>AVERAGEIFS(D:D,F:F,F108,B:B,B108)</f>
        <v>177.52941176470588</v>
      </c>
      <c r="M108" s="1">
        <f>(L108-D108)^2</f>
        <v>0.28027681660899834</v>
      </c>
      <c r="N108" s="1">
        <f>SUMIFS(M:M,F:F,F108,B:B,B108)</f>
        <v>810.23529411764707</v>
      </c>
      <c r="O108" s="1">
        <f>SQRT(N108/G108)</f>
        <v>6.9036873954416018</v>
      </c>
      <c r="P108" s="1">
        <f>AVERAGEIFS(E:E,F:F,F108,B:B,B108)</f>
        <v>83.800000000000011</v>
      </c>
      <c r="Q108" s="1">
        <f>(P108-E108)^2</f>
        <v>179.55999999999977</v>
      </c>
      <c r="R108" s="1">
        <f>SUMIFS(Q:Q,F:F,F108,B:B,B108)</f>
        <v>3505.0199999999995</v>
      </c>
      <c r="S108" s="1">
        <f>SQRT(R108/G108)</f>
        <v>14.358887389307833</v>
      </c>
      <c r="T108">
        <f>COUNTIFS(B$2:B108,B108,F$2:F108,F108)</f>
        <v>11</v>
      </c>
    </row>
    <row r="109" spans="1:20" x14ac:dyDescent="0.3">
      <c r="A109" t="s">
        <v>784</v>
      </c>
      <c r="B109" t="s">
        <v>666</v>
      </c>
      <c r="C109">
        <v>69</v>
      </c>
      <c r="D109">
        <v>167</v>
      </c>
      <c r="E109">
        <v>52.5</v>
      </c>
      <c r="F109" t="s">
        <v>677</v>
      </c>
      <c r="G109">
        <f>COUNTIFS(F:F,F109,B:B,B109)</f>
        <v>12</v>
      </c>
      <c r="H109" s="1">
        <f>AVERAGEIFS(C:C,F:F,F109,B:B,B109)</f>
        <v>66.583333333333329</v>
      </c>
      <c r="I109" s="1">
        <f>(H109-C109)^2</f>
        <v>5.8402777777778008</v>
      </c>
      <c r="J109" s="1">
        <f>SUMIFS(I:I,F:F,F109,B:B,B109)</f>
        <v>380.91666666666674</v>
      </c>
      <c r="K109" s="1">
        <f>SQRT(J109/G109)</f>
        <v>5.6340975812951237</v>
      </c>
      <c r="L109" s="1">
        <f>AVERAGEIFS(D:D,F:F,F109,B:B,B109)</f>
        <v>167.66666666666666</v>
      </c>
      <c r="M109" s="1">
        <f>(L109-D109)^2</f>
        <v>0.44444444444443182</v>
      </c>
      <c r="N109" s="1">
        <f>SUMIFS(M:M,F:F,F109,B:B,B109)</f>
        <v>484.66666666666663</v>
      </c>
      <c r="O109" s="1">
        <f>SQRT(N109/G109)</f>
        <v>6.3552253216458725</v>
      </c>
      <c r="P109" s="1">
        <f>AVERAGEIFS(E:E,F:F,F109,B:B,B109)</f>
        <v>70.483333333333334</v>
      </c>
      <c r="Q109" s="1">
        <f>(P109-E109)^2</f>
        <v>323.40027777777783</v>
      </c>
      <c r="R109" s="1">
        <f>SUMIFS(Q:Q,F:F,F109,B:B,B109)</f>
        <v>2484.5566666666668</v>
      </c>
      <c r="S109" s="1">
        <f>SQRT(R109/G109)</f>
        <v>14.389106604959494</v>
      </c>
      <c r="T109">
        <f>COUNTIFS(B$2:B109,B109,F$2:F109,F109)</f>
        <v>10</v>
      </c>
    </row>
    <row r="110" spans="1:20" x14ac:dyDescent="0.3">
      <c r="A110" t="s">
        <v>785</v>
      </c>
      <c r="B110" t="s">
        <v>666</v>
      </c>
      <c r="C110">
        <v>81</v>
      </c>
      <c r="D110">
        <v>165</v>
      </c>
      <c r="E110">
        <v>81.7</v>
      </c>
      <c r="F110" t="s">
        <v>680</v>
      </c>
      <c r="G110">
        <f>COUNTIFS(F:F,F110,B:B,B110)</f>
        <v>11</v>
      </c>
      <c r="H110" s="1">
        <f>AVERAGEIFS(C:C,F:F,F110,B:B,B110)</f>
        <v>70.272727272727266</v>
      </c>
      <c r="I110" s="1">
        <f>(H110-C110)^2</f>
        <v>115.0743801652894</v>
      </c>
      <c r="J110" s="1">
        <f>SUMIFS(I:I,F:F,F110,B:B,B110)</f>
        <v>424.18181818181824</v>
      </c>
      <c r="K110" s="1">
        <f>SQRT(J110/G110)</f>
        <v>6.2098295847047513</v>
      </c>
      <c r="L110" s="1">
        <f>AVERAGEIFS(D:D,F:F,F110,B:B,B110)</f>
        <v>166.90909090909091</v>
      </c>
      <c r="M110" s="1">
        <f>(L110-D110)^2</f>
        <v>3.644628099173544</v>
      </c>
      <c r="N110" s="1">
        <f>SUMIFS(M:M,F:F,F110,B:B,B110)</f>
        <v>376.90909090909082</v>
      </c>
      <c r="O110" s="1">
        <f>SQRT(N110/G110)</f>
        <v>5.8535854661837261</v>
      </c>
      <c r="P110" s="1">
        <f>AVERAGEIFS(E:E,F:F,F110,B:B,B110)</f>
        <v>71.872727272727261</v>
      </c>
      <c r="Q110" s="1">
        <f>(P110-E110)^2</f>
        <v>96.575289256198644</v>
      </c>
      <c r="R110" s="1">
        <f>SUMIFS(Q:Q,F:F,F110,B:B,B110)</f>
        <v>3302.0618181818181</v>
      </c>
      <c r="S110" s="1">
        <f>SQRT(R110/G110)</f>
        <v>17.325918100248799</v>
      </c>
      <c r="T110">
        <f>COUNTIFS(B$2:B110,B110,F$2:F110,F110)</f>
        <v>6</v>
      </c>
    </row>
    <row r="111" spans="1:20" x14ac:dyDescent="0.3">
      <c r="A111" t="s">
        <v>786</v>
      </c>
      <c r="B111" t="s">
        <v>669</v>
      </c>
      <c r="C111">
        <v>63</v>
      </c>
      <c r="D111">
        <v>180</v>
      </c>
      <c r="E111">
        <v>87.4</v>
      </c>
      <c r="F111" t="s">
        <v>686</v>
      </c>
      <c r="G111">
        <f>COUNTIFS(F:F,F111,B:B,B111)</f>
        <v>17</v>
      </c>
      <c r="H111" s="1">
        <f>AVERAGEIFS(C:C,F:F,F111,B:B,B111)</f>
        <v>67.470588235294116</v>
      </c>
      <c r="I111" s="1">
        <f>(H111-C111)^2</f>
        <v>19.986159169550159</v>
      </c>
      <c r="J111" s="1">
        <f>SUMIFS(I:I,F:F,F111,B:B,B111)</f>
        <v>4962.2352941176468</v>
      </c>
      <c r="K111" s="1">
        <f>SQRT(J111/G111)</f>
        <v>17.084969820623808</v>
      </c>
      <c r="L111" s="1">
        <f>AVERAGEIFS(D:D,F:F,F111,B:B,B111)</f>
        <v>177.52941176470588</v>
      </c>
      <c r="M111" s="1">
        <f>(L111-D111)^2</f>
        <v>6.1038062283736938</v>
      </c>
      <c r="N111" s="1">
        <f>SUMIFS(M:M,F:F,F111,B:B,B111)</f>
        <v>810.23529411764707</v>
      </c>
      <c r="O111" s="1">
        <f>SQRT(N111/G111)</f>
        <v>6.9036873954416018</v>
      </c>
      <c r="P111" s="1">
        <f>AVERAGEIFS(E:E,F:F,F111,B:B,B111)</f>
        <v>83.800000000000011</v>
      </c>
      <c r="Q111" s="1">
        <f>(P111-E111)^2</f>
        <v>12.959999999999958</v>
      </c>
      <c r="R111" s="1">
        <f>SUMIFS(Q:Q,F:F,F111,B:B,B111)</f>
        <v>3505.0199999999995</v>
      </c>
      <c r="S111" s="1">
        <f>SQRT(R111/G111)</f>
        <v>14.358887389307833</v>
      </c>
      <c r="T111">
        <f>COUNTIFS(B$2:B111,B111,F$2:F111,F111)</f>
        <v>12</v>
      </c>
    </row>
    <row r="112" spans="1:20" x14ac:dyDescent="0.3">
      <c r="A112" t="s">
        <v>787</v>
      </c>
      <c r="B112" t="s">
        <v>666</v>
      </c>
      <c r="C112">
        <v>21</v>
      </c>
      <c r="D112">
        <v>175</v>
      </c>
      <c r="E112">
        <v>72</v>
      </c>
      <c r="F112" t="s">
        <v>667</v>
      </c>
      <c r="G112">
        <f>COUNTIFS(F:F,F112,B:B,B112)</f>
        <v>21</v>
      </c>
      <c r="H112" s="1">
        <f>AVERAGEIFS(C:C,F:F,F112,B:B,B112)</f>
        <v>27.428571428571427</v>
      </c>
      <c r="I112" s="1">
        <f>(H112-C112)^2</f>
        <v>41.326530612244881</v>
      </c>
      <c r="J112" s="1">
        <f>SUMIFS(I:I,F:F,F112,B:B,B112)</f>
        <v>1019.1428571428571</v>
      </c>
      <c r="K112" s="1">
        <f>SQRT(J112/G112)</f>
        <v>6.9663916229923482</v>
      </c>
      <c r="L112" s="1">
        <f>AVERAGEIFS(D:D,F:F,F112,B:B,B112)</f>
        <v>173.04761904761904</v>
      </c>
      <c r="M112" s="1">
        <f>(L112-D112)^2</f>
        <v>3.811791383219997</v>
      </c>
      <c r="N112" s="1">
        <f>SUMIFS(M:M,F:F,F112,B:B,B112)</f>
        <v>426.95238095238096</v>
      </c>
      <c r="O112" s="1">
        <f>SQRT(N112/G112)</f>
        <v>4.5089983100060245</v>
      </c>
      <c r="P112" s="1">
        <f>AVERAGEIFS(E:E,F:F,F112,B:B,B112)</f>
        <v>66.633333333333326</v>
      </c>
      <c r="Q112" s="1">
        <f>(P112-E112)^2</f>
        <v>28.801111111111194</v>
      </c>
      <c r="R112" s="1">
        <f>SUMIFS(Q:Q,F:F,F112,B:B,B112)</f>
        <v>1487.126666666667</v>
      </c>
      <c r="S112" s="1">
        <f>SQRT(R112/G112)</f>
        <v>8.4151978916455423</v>
      </c>
      <c r="T112">
        <f>COUNTIFS(B$2:B112,B112,F$2:F112,F112)</f>
        <v>19</v>
      </c>
    </row>
    <row r="113" spans="1:20" x14ac:dyDescent="0.3">
      <c r="A113" t="s">
        <v>789</v>
      </c>
      <c r="B113" t="s">
        <v>666</v>
      </c>
      <c r="C113">
        <v>75</v>
      </c>
      <c r="D113">
        <v>163</v>
      </c>
      <c r="E113">
        <v>62.8</v>
      </c>
      <c r="F113" t="s">
        <v>675</v>
      </c>
      <c r="G113">
        <f>COUNTIFS(F:F,F113,B:B,B113)</f>
        <v>3</v>
      </c>
      <c r="H113" s="1">
        <f>AVERAGEIFS(C:C,F:F,F113,B:B,B113)</f>
        <v>59.666666666666664</v>
      </c>
      <c r="I113" s="1">
        <f>(H113-C113)^2</f>
        <v>235.11111111111117</v>
      </c>
      <c r="J113" s="1">
        <f>SUMIFS(I:I,F:F,F113,B:B,B113)</f>
        <v>480.66666666666663</v>
      </c>
      <c r="K113" s="1">
        <f>SQRT(J113/G113)</f>
        <v>12.657891697365017</v>
      </c>
      <c r="L113" s="1">
        <f>AVERAGEIFS(D:D,F:F,F113,B:B,B113)</f>
        <v>166</v>
      </c>
      <c r="M113" s="1">
        <f>(L113-D113)^2</f>
        <v>9</v>
      </c>
      <c r="N113" s="1">
        <f>SUMIFS(M:M,F:F,F113,B:B,B113)</f>
        <v>26</v>
      </c>
      <c r="O113" s="1">
        <f>SQRT(N113/G113)</f>
        <v>2.9439202887759488</v>
      </c>
      <c r="P113" s="1">
        <f>AVERAGEIFS(E:E,F:F,F113,B:B,B113)</f>
        <v>78.666666666666657</v>
      </c>
      <c r="Q113" s="1">
        <f>(P113-E113)^2</f>
        <v>251.7511111111109</v>
      </c>
      <c r="R113" s="1">
        <f>SUMIFS(Q:Q,F:F,F113,B:B,B113)</f>
        <v>690.12666666666655</v>
      </c>
      <c r="S113" s="1">
        <f>SQRT(R113/G113)</f>
        <v>15.167142849667574</v>
      </c>
      <c r="T113">
        <f>COUNTIFS(B$2:B113,B113,F$2:F113,F113)</f>
        <v>2</v>
      </c>
    </row>
    <row r="114" spans="1:20" x14ac:dyDescent="0.3">
      <c r="A114" t="s">
        <v>791</v>
      </c>
      <c r="B114" t="s">
        <v>669</v>
      </c>
      <c r="C114">
        <v>80</v>
      </c>
      <c r="D114">
        <v>182</v>
      </c>
      <c r="E114">
        <v>96.2</v>
      </c>
      <c r="F114" t="s">
        <v>675</v>
      </c>
      <c r="G114">
        <f>COUNTIFS(F:F,F114,B:B,B114)</f>
        <v>8</v>
      </c>
      <c r="H114" s="1">
        <f>AVERAGEIFS(C:C,F:F,F114,B:B,B114)</f>
        <v>68.375</v>
      </c>
      <c r="I114" s="1">
        <f>(H114-C114)^2</f>
        <v>135.140625</v>
      </c>
      <c r="J114" s="1">
        <f>SUMIFS(I:I,F:F,F114,B:B,B114)</f>
        <v>2523.875</v>
      </c>
      <c r="K114" s="1">
        <f>SQRT(J114/G114)</f>
        <v>17.761879827315575</v>
      </c>
      <c r="L114" s="1">
        <f>AVERAGEIFS(D:D,F:F,F114,B:B,B114)</f>
        <v>182</v>
      </c>
      <c r="M114" s="1">
        <f>(L114-D114)^2</f>
        <v>0</v>
      </c>
      <c r="N114" s="1">
        <f>SUMIFS(M:M,F:F,F114,B:B,B114)</f>
        <v>358</v>
      </c>
      <c r="O114" s="1">
        <f>SQRT(N114/G114)</f>
        <v>6.689544080129826</v>
      </c>
      <c r="P114" s="1">
        <f>AVERAGEIFS(E:E,F:F,F114,B:B,B114)</f>
        <v>85.300000000000011</v>
      </c>
      <c r="Q114" s="1">
        <f>(P114-E114)^2</f>
        <v>118.80999999999982</v>
      </c>
      <c r="R114" s="1">
        <f>SUMIFS(Q:Q,F:F,F114,B:B,B114)</f>
        <v>1450.96</v>
      </c>
      <c r="S114" s="1">
        <f>SQRT(R114/G114)</f>
        <v>13.467367968537877</v>
      </c>
      <c r="T114">
        <f>COUNTIFS(B$2:B114,B114,F$2:F114,F114)</f>
        <v>8</v>
      </c>
    </row>
    <row r="115" spans="1:20" x14ac:dyDescent="0.3">
      <c r="A115" t="s">
        <v>792</v>
      </c>
      <c r="B115" t="s">
        <v>666</v>
      </c>
      <c r="C115">
        <v>65</v>
      </c>
      <c r="D115">
        <v>169</v>
      </c>
      <c r="E115">
        <v>111</v>
      </c>
      <c r="F115" t="s">
        <v>680</v>
      </c>
      <c r="G115">
        <f>COUNTIFS(F:F,F115,B:B,B115)</f>
        <v>11</v>
      </c>
      <c r="H115" s="1">
        <f>AVERAGEIFS(C:C,F:F,F115,B:B,B115)</f>
        <v>70.272727272727266</v>
      </c>
      <c r="I115" s="1">
        <f>(H115-C115)^2</f>
        <v>27.801652892561915</v>
      </c>
      <c r="J115" s="1">
        <f>SUMIFS(I:I,F:F,F115,B:B,B115)</f>
        <v>424.18181818181824</v>
      </c>
      <c r="K115" s="1">
        <f>SQRT(J115/G115)</f>
        <v>6.2098295847047513</v>
      </c>
      <c r="L115" s="1">
        <f>AVERAGEIFS(D:D,F:F,F115,B:B,B115)</f>
        <v>166.90909090909091</v>
      </c>
      <c r="M115" s="1">
        <f>(L115-D115)^2</f>
        <v>4.371900826446292</v>
      </c>
      <c r="N115" s="1">
        <f>SUMIFS(M:M,F:F,F115,B:B,B115)</f>
        <v>376.90909090909082</v>
      </c>
      <c r="O115" s="1">
        <f>SQRT(N115/G115)</f>
        <v>5.8535854661837261</v>
      </c>
      <c r="P115" s="1">
        <f>AVERAGEIFS(E:E,F:F,F115,B:B,B115)</f>
        <v>71.872727272727261</v>
      </c>
      <c r="Q115" s="1">
        <f>(P115-E115)^2</f>
        <v>1530.943471074381</v>
      </c>
      <c r="R115" s="1">
        <f>SUMIFS(Q:Q,F:F,F115,B:B,B115)</f>
        <v>3302.0618181818181</v>
      </c>
      <c r="S115" s="1">
        <f>SQRT(R115/G115)</f>
        <v>17.325918100248799</v>
      </c>
      <c r="T115">
        <f>COUNTIFS(B$2:B115,B115,F$2:F115,F115)</f>
        <v>7</v>
      </c>
    </row>
    <row r="116" spans="1:20" x14ac:dyDescent="0.3">
      <c r="A116" t="s">
        <v>793</v>
      </c>
      <c r="B116" t="s">
        <v>669</v>
      </c>
      <c r="C116">
        <v>89</v>
      </c>
      <c r="D116">
        <v>165</v>
      </c>
      <c r="E116">
        <v>67</v>
      </c>
      <c r="F116" t="s">
        <v>686</v>
      </c>
      <c r="G116">
        <f>COUNTIFS(F:F,F116,B:B,B116)</f>
        <v>17</v>
      </c>
      <c r="H116" s="1">
        <f>AVERAGEIFS(C:C,F:F,F116,B:B,B116)</f>
        <v>67.470588235294116</v>
      </c>
      <c r="I116" s="1">
        <f>(H116-C116)^2</f>
        <v>463.51557093425612</v>
      </c>
      <c r="J116" s="1">
        <f>SUMIFS(I:I,F:F,F116,B:B,B116)</f>
        <v>4962.2352941176468</v>
      </c>
      <c r="K116" s="1">
        <f>SQRT(J116/G116)</f>
        <v>17.084969820623808</v>
      </c>
      <c r="L116" s="1">
        <f>AVERAGEIFS(D:D,F:F,F116,B:B,B116)</f>
        <v>177.52941176470588</v>
      </c>
      <c r="M116" s="1">
        <f>(L116-D116)^2</f>
        <v>156.98615916955021</v>
      </c>
      <c r="N116" s="1">
        <f>SUMIFS(M:M,F:F,F116,B:B,B116)</f>
        <v>810.23529411764707</v>
      </c>
      <c r="O116" s="1">
        <f>SQRT(N116/G116)</f>
        <v>6.9036873954416018</v>
      </c>
      <c r="P116" s="1">
        <f>AVERAGEIFS(E:E,F:F,F116,B:B,B116)</f>
        <v>83.800000000000011</v>
      </c>
      <c r="Q116" s="1">
        <f>(P116-E116)^2</f>
        <v>282.24000000000041</v>
      </c>
      <c r="R116" s="1">
        <f>SUMIFS(Q:Q,F:F,F116,B:B,B116)</f>
        <v>3505.0199999999995</v>
      </c>
      <c r="S116" s="1">
        <f>SQRT(R116/G116)</f>
        <v>14.358887389307833</v>
      </c>
      <c r="T116">
        <f>COUNTIFS(B$2:B116,B116,F$2:F116,F116)</f>
        <v>13</v>
      </c>
    </row>
    <row r="117" spans="1:20" x14ac:dyDescent="0.3">
      <c r="A117" t="s">
        <v>794</v>
      </c>
      <c r="B117" t="s">
        <v>666</v>
      </c>
      <c r="C117">
        <v>74</v>
      </c>
      <c r="D117">
        <v>157</v>
      </c>
      <c r="E117">
        <v>54</v>
      </c>
      <c r="F117" t="s">
        <v>686</v>
      </c>
      <c r="G117">
        <f>COUNTIFS(F:F,F117,B:B,B117)</f>
        <v>4</v>
      </c>
      <c r="H117" s="1">
        <f>AVERAGEIFS(C:C,F:F,F117,B:B,B117)</f>
        <v>65.5</v>
      </c>
      <c r="I117" s="1">
        <f>(H117-C117)^2</f>
        <v>72.25</v>
      </c>
      <c r="J117" s="1">
        <f>SUMIFS(I:I,F:F,F117,B:B,B117)</f>
        <v>365</v>
      </c>
      <c r="K117" s="1">
        <f>SQRT(J117/G117)</f>
        <v>9.5524865872713995</v>
      </c>
      <c r="L117" s="1">
        <f>AVERAGEIFS(D:D,F:F,F117,B:B,B117)</f>
        <v>160</v>
      </c>
      <c r="M117" s="1">
        <f>(L117-D117)^2</f>
        <v>9</v>
      </c>
      <c r="N117" s="1">
        <f>SUMIFS(M:M,F:F,F117,B:B,B117)</f>
        <v>164</v>
      </c>
      <c r="O117" s="1">
        <f>SQRT(N117/G117)</f>
        <v>6.4031242374328485</v>
      </c>
      <c r="P117" s="1">
        <f>AVERAGEIFS(E:E,F:F,F117,B:B,B117)</f>
        <v>64.55</v>
      </c>
      <c r="Q117" s="1">
        <f>(P117-E117)^2</f>
        <v>111.30249999999994</v>
      </c>
      <c r="R117" s="1">
        <f>SUMIFS(Q:Q,F:F,F117,B:B,B117)</f>
        <v>526.45000000000016</v>
      </c>
      <c r="S117" s="1">
        <f>SQRT(R117/G117)</f>
        <v>11.472249125607412</v>
      </c>
      <c r="T117">
        <f>COUNTIFS(B$2:B117,B117,F$2:F117,F117)</f>
        <v>3</v>
      </c>
    </row>
    <row r="118" spans="1:20" x14ac:dyDescent="0.3">
      <c r="A118" t="s">
        <v>795</v>
      </c>
      <c r="B118" t="s">
        <v>669</v>
      </c>
      <c r="C118">
        <v>58</v>
      </c>
      <c r="D118">
        <v>203</v>
      </c>
      <c r="E118">
        <v>158</v>
      </c>
      <c r="F118" t="s">
        <v>701</v>
      </c>
      <c r="G118">
        <f>COUNTIFS(F:F,F118,B:B,B118)</f>
        <v>9</v>
      </c>
      <c r="H118" s="1">
        <f>AVERAGEIFS(C:C,F:F,F118,B:B,B118)</f>
        <v>42.333333333333336</v>
      </c>
      <c r="I118" s="1">
        <f>(H118-C118)^2</f>
        <v>245.44444444444437</v>
      </c>
      <c r="J118" s="1">
        <f>SUMIFS(I:I,F:F,F118,B:B,B118)</f>
        <v>1975.9999999999998</v>
      </c>
      <c r="K118" s="1">
        <f>SQRT(J118/G118)</f>
        <v>14.817407180595245</v>
      </c>
      <c r="L118" s="1">
        <f>AVERAGEIFS(D:D,F:F,F118,B:B,B118)</f>
        <v>188.55555555555554</v>
      </c>
      <c r="M118" s="1">
        <f>(L118-D118)^2</f>
        <v>208.64197530864234</v>
      </c>
      <c r="N118" s="1">
        <f>SUMIFS(M:M,F:F,F118,B:B,B118)</f>
        <v>586.22222222222229</v>
      </c>
      <c r="O118" s="1">
        <f>SQRT(N118/G118)</f>
        <v>8.070675465482168</v>
      </c>
      <c r="P118" s="1">
        <f>AVERAGEIFS(E:E,F:F,F118,B:B,B118)</f>
        <v>96.266666666666666</v>
      </c>
      <c r="Q118" s="1">
        <f>(P118-E118)^2</f>
        <v>3811.0044444444447</v>
      </c>
      <c r="R118" s="1">
        <f>SUMIFS(Q:Q,F:F,F118,B:B,B118)</f>
        <v>8051.84</v>
      </c>
      <c r="S118" s="1">
        <f>SQRT(R118/G118)</f>
        <v>29.91068185262397</v>
      </c>
      <c r="T118">
        <f>COUNTIFS(B$2:B118,B118,F$2:F118,F118)</f>
        <v>5</v>
      </c>
    </row>
    <row r="119" spans="1:20" x14ac:dyDescent="0.3">
      <c r="A119" t="s">
        <v>796</v>
      </c>
      <c r="B119" t="s">
        <v>666</v>
      </c>
      <c r="C119">
        <v>52</v>
      </c>
      <c r="D119">
        <v>166</v>
      </c>
      <c r="E119">
        <v>75.599999999999994</v>
      </c>
      <c r="F119" t="s">
        <v>701</v>
      </c>
      <c r="G119">
        <f>COUNTIFS(F:F,F119,B:B,B119)</f>
        <v>12</v>
      </c>
      <c r="H119" s="1">
        <f>AVERAGEIFS(C:C,F:F,F119,B:B,B119)</f>
        <v>36.75</v>
      </c>
      <c r="I119" s="1">
        <f>(H119-C119)^2</f>
        <v>232.5625</v>
      </c>
      <c r="J119" s="1">
        <f>SUMIFS(I:I,F:F,F119,B:B,B119)</f>
        <v>998.25</v>
      </c>
      <c r="K119" s="1">
        <f>SQRT(J119/G119)</f>
        <v>9.1207181734773499</v>
      </c>
      <c r="L119" s="1">
        <f>AVERAGEIFS(D:D,F:F,F119,B:B,B119)</f>
        <v>173.58333333333334</v>
      </c>
      <c r="M119" s="1">
        <f>(L119-D119)^2</f>
        <v>57.506944444444585</v>
      </c>
      <c r="N119" s="1">
        <f>SUMIFS(M:M,F:F,F119,B:B,B119)</f>
        <v>942.91666666666663</v>
      </c>
      <c r="O119" s="1">
        <f>SQRT(N119/G119)</f>
        <v>8.8643323995035797</v>
      </c>
      <c r="P119" s="1">
        <f>AVERAGEIFS(E:E,F:F,F119,B:B,B119)</f>
        <v>74.591666666666654</v>
      </c>
      <c r="Q119" s="1">
        <f>(P119-E119)^2</f>
        <v>1.0167361111111244</v>
      </c>
      <c r="R119" s="1">
        <f>SUMIFS(Q:Q,F:F,F119,B:B,B119)</f>
        <v>959.90916666666692</v>
      </c>
      <c r="S119" s="1">
        <f>SQRT(R119/G119)</f>
        <v>8.9438487551811594</v>
      </c>
      <c r="T119">
        <f>COUNTIFS(B$2:B119,B119,F$2:F119,F119)</f>
        <v>3</v>
      </c>
    </row>
    <row r="120" spans="1:20" x14ac:dyDescent="0.3">
      <c r="A120" t="s">
        <v>797</v>
      </c>
      <c r="B120" t="s">
        <v>666</v>
      </c>
      <c r="C120">
        <v>41</v>
      </c>
      <c r="D120">
        <v>177</v>
      </c>
      <c r="E120">
        <v>70.3</v>
      </c>
      <c r="F120" t="s">
        <v>701</v>
      </c>
      <c r="G120">
        <f>COUNTIFS(F:F,F120,B:B,B120)</f>
        <v>12</v>
      </c>
      <c r="H120" s="1">
        <f>AVERAGEIFS(C:C,F:F,F120,B:B,B120)</f>
        <v>36.75</v>
      </c>
      <c r="I120" s="1">
        <f>(H120-C120)^2</f>
        <v>18.0625</v>
      </c>
      <c r="J120" s="1">
        <f>SUMIFS(I:I,F:F,F120,B:B,B120)</f>
        <v>998.25</v>
      </c>
      <c r="K120" s="1">
        <f>SQRT(J120/G120)</f>
        <v>9.1207181734773499</v>
      </c>
      <c r="L120" s="1">
        <f>AVERAGEIFS(D:D,F:F,F120,B:B,B120)</f>
        <v>173.58333333333334</v>
      </c>
      <c r="M120" s="1">
        <f>(L120-D120)^2</f>
        <v>11.673611111111047</v>
      </c>
      <c r="N120" s="1">
        <f>SUMIFS(M:M,F:F,F120,B:B,B120)</f>
        <v>942.91666666666663</v>
      </c>
      <c r="O120" s="1">
        <f>SQRT(N120/G120)</f>
        <v>8.8643323995035797</v>
      </c>
      <c r="P120" s="1">
        <f>AVERAGEIFS(E:E,F:F,F120,B:B,B120)</f>
        <v>74.591666666666654</v>
      </c>
      <c r="Q120" s="1">
        <f>(P120-E120)^2</f>
        <v>18.418402777777697</v>
      </c>
      <c r="R120" s="1">
        <f>SUMIFS(Q:Q,F:F,F120,B:B,B120)</f>
        <v>959.90916666666692</v>
      </c>
      <c r="S120" s="1">
        <f>SQRT(R120/G120)</f>
        <v>8.9438487551811594</v>
      </c>
      <c r="T120">
        <f>COUNTIFS(B$2:B120,B120,F$2:F120,F120)</f>
        <v>4</v>
      </c>
    </row>
    <row r="121" spans="1:20" x14ac:dyDescent="0.3">
      <c r="A121" t="s">
        <v>799</v>
      </c>
      <c r="B121" t="s">
        <v>669</v>
      </c>
      <c r="C121">
        <v>67</v>
      </c>
      <c r="D121">
        <v>169</v>
      </c>
      <c r="E121">
        <v>55.4</v>
      </c>
      <c r="F121" t="s">
        <v>677</v>
      </c>
      <c r="G121">
        <f>COUNTIFS(F:F,F121,B:B,B121)</f>
        <v>20</v>
      </c>
      <c r="H121" s="1">
        <f>AVERAGEIFS(C:C,F:F,F121,B:B,B121)</f>
        <v>62.4</v>
      </c>
      <c r="I121" s="1">
        <f>(H121-C121)^2</f>
        <v>21.160000000000014</v>
      </c>
      <c r="J121" s="1">
        <f>SUMIFS(I:I,F:F,F121,B:B,B121)</f>
        <v>2572.8000000000002</v>
      </c>
      <c r="K121" s="1">
        <f>SQRT(J121/G121)</f>
        <v>11.341957503006261</v>
      </c>
      <c r="L121" s="1">
        <f>AVERAGEIFS(D:D,F:F,F121,B:B,B121)</f>
        <v>177.8</v>
      </c>
      <c r="M121" s="1">
        <f>(L121-D121)^2</f>
        <v>77.440000000000197</v>
      </c>
      <c r="N121" s="1">
        <f>SUMIFS(M:M,F:F,F121,B:B,B121)</f>
        <v>789.19999999999993</v>
      </c>
      <c r="O121" s="1">
        <f>SQRT(N121/G121)</f>
        <v>6.2817195098157637</v>
      </c>
      <c r="P121" s="1">
        <f>AVERAGEIFS(E:E,F:F,F121,B:B,B121)</f>
        <v>86.694999999999993</v>
      </c>
      <c r="Q121" s="1">
        <f>(P121-E121)^2</f>
        <v>979.37702499999966</v>
      </c>
      <c r="R121" s="1">
        <f>SUMIFS(Q:Q,F:F,F121,B:B,B121)</f>
        <v>3581.7294999999995</v>
      </c>
      <c r="S121" s="1">
        <f>SQRT(R121/G121)</f>
        <v>13.382319492524454</v>
      </c>
      <c r="T121">
        <f>COUNTIFS(B$2:B121,B121,F$2:F121,F121)</f>
        <v>15</v>
      </c>
    </row>
    <row r="122" spans="1:20" x14ac:dyDescent="0.3">
      <c r="A122" t="s">
        <v>800</v>
      </c>
      <c r="B122" t="s">
        <v>666</v>
      </c>
      <c r="C122">
        <v>44</v>
      </c>
      <c r="D122">
        <v>165</v>
      </c>
      <c r="E122">
        <v>74.099999999999994</v>
      </c>
      <c r="F122" t="s">
        <v>675</v>
      </c>
      <c r="G122">
        <f>COUNTIFS(F:F,F122,B:B,B122)</f>
        <v>3</v>
      </c>
      <c r="H122" s="1">
        <f>AVERAGEIFS(C:C,F:F,F122,B:B,B122)</f>
        <v>59.666666666666664</v>
      </c>
      <c r="I122" s="1">
        <f>(H122-C122)^2</f>
        <v>245.44444444444437</v>
      </c>
      <c r="J122" s="1">
        <f>SUMIFS(I:I,F:F,F122,B:B,B122)</f>
        <v>480.66666666666663</v>
      </c>
      <c r="K122" s="1">
        <f>SQRT(J122/G122)</f>
        <v>12.657891697365017</v>
      </c>
      <c r="L122" s="1">
        <f>AVERAGEIFS(D:D,F:F,F122,B:B,B122)</f>
        <v>166</v>
      </c>
      <c r="M122" s="1">
        <f>(L122-D122)^2</f>
        <v>1</v>
      </c>
      <c r="N122" s="1">
        <f>SUMIFS(M:M,F:F,F122,B:B,B122)</f>
        <v>26</v>
      </c>
      <c r="O122" s="1">
        <f>SQRT(N122/G122)</f>
        <v>2.9439202887759488</v>
      </c>
      <c r="P122" s="1">
        <f>AVERAGEIFS(E:E,F:F,F122,B:B,B122)</f>
        <v>78.666666666666657</v>
      </c>
      <c r="Q122" s="1">
        <f>(P122-E122)^2</f>
        <v>20.854444444444411</v>
      </c>
      <c r="R122" s="1">
        <f>SUMIFS(Q:Q,F:F,F122,B:B,B122)</f>
        <v>690.12666666666655</v>
      </c>
      <c r="S122" s="1">
        <f>SQRT(R122/G122)</f>
        <v>15.167142849667574</v>
      </c>
      <c r="T122">
        <f>COUNTIFS(B$2:B122,B122,F$2:F122,F122)</f>
        <v>3</v>
      </c>
    </row>
    <row r="123" spans="1:20" x14ac:dyDescent="0.3">
      <c r="A123" t="s">
        <v>801</v>
      </c>
      <c r="B123" t="s">
        <v>669</v>
      </c>
      <c r="C123">
        <v>55</v>
      </c>
      <c r="D123">
        <v>172</v>
      </c>
      <c r="E123">
        <v>96.2</v>
      </c>
      <c r="F123" t="s">
        <v>686</v>
      </c>
      <c r="G123">
        <f>COUNTIFS(F:F,F123,B:B,B123)</f>
        <v>17</v>
      </c>
      <c r="H123" s="1">
        <f>AVERAGEIFS(C:C,F:F,F123,B:B,B123)</f>
        <v>67.470588235294116</v>
      </c>
      <c r="I123" s="1">
        <f>(H123-C123)^2</f>
        <v>155.515570934256</v>
      </c>
      <c r="J123" s="1">
        <f>SUMIFS(I:I,F:F,F123,B:B,B123)</f>
        <v>4962.2352941176468</v>
      </c>
      <c r="K123" s="1">
        <f>SQRT(J123/G123)</f>
        <v>17.084969820623808</v>
      </c>
      <c r="L123" s="1">
        <f>AVERAGEIFS(D:D,F:F,F123,B:B,B123)</f>
        <v>177.52941176470588</v>
      </c>
      <c r="M123" s="1">
        <f>(L123-D123)^2</f>
        <v>30.57439446366784</v>
      </c>
      <c r="N123" s="1">
        <f>SUMIFS(M:M,F:F,F123,B:B,B123)</f>
        <v>810.23529411764707</v>
      </c>
      <c r="O123" s="1">
        <f>SQRT(N123/G123)</f>
        <v>6.9036873954416018</v>
      </c>
      <c r="P123" s="1">
        <f>AVERAGEIFS(E:E,F:F,F123,B:B,B123)</f>
        <v>83.800000000000011</v>
      </c>
      <c r="Q123" s="1">
        <f>(P123-E123)^2</f>
        <v>153.75999999999979</v>
      </c>
      <c r="R123" s="1">
        <f>SUMIFS(Q:Q,F:F,F123,B:B,B123)</f>
        <v>3505.0199999999995</v>
      </c>
      <c r="S123" s="1">
        <f>SQRT(R123/G123)</f>
        <v>14.358887389307833</v>
      </c>
      <c r="T123">
        <f>COUNTIFS(B$2:B123,B123,F$2:F123,F123)</f>
        <v>14</v>
      </c>
    </row>
    <row r="124" spans="1:20" x14ac:dyDescent="0.3">
      <c r="A124" t="s">
        <v>802</v>
      </c>
      <c r="B124" t="s">
        <v>666</v>
      </c>
      <c r="C124">
        <v>22</v>
      </c>
      <c r="D124">
        <v>178</v>
      </c>
      <c r="E124">
        <v>76.400000000000006</v>
      </c>
      <c r="F124" t="s">
        <v>667</v>
      </c>
      <c r="G124">
        <f>COUNTIFS(F:F,F124,B:B,B124)</f>
        <v>21</v>
      </c>
      <c r="H124" s="1">
        <f>AVERAGEIFS(C:C,F:F,F124,B:B,B124)</f>
        <v>27.428571428571427</v>
      </c>
      <c r="I124" s="1">
        <f>(H124-C124)^2</f>
        <v>29.469387755102023</v>
      </c>
      <c r="J124" s="1">
        <f>SUMIFS(I:I,F:F,F124,B:B,B124)</f>
        <v>1019.1428571428571</v>
      </c>
      <c r="K124" s="1">
        <f>SQRT(J124/G124)</f>
        <v>6.9663916229923482</v>
      </c>
      <c r="L124" s="1">
        <f>AVERAGEIFS(D:D,F:F,F124,B:B,B124)</f>
        <v>173.04761904761904</v>
      </c>
      <c r="M124" s="1">
        <f>(L124-D124)^2</f>
        <v>24.526077097505777</v>
      </c>
      <c r="N124" s="1">
        <f>SUMIFS(M:M,F:F,F124,B:B,B124)</f>
        <v>426.95238095238096</v>
      </c>
      <c r="O124" s="1">
        <f>SQRT(N124/G124)</f>
        <v>4.5089983100060245</v>
      </c>
      <c r="P124" s="1">
        <f>AVERAGEIFS(E:E,F:F,F124,B:B,B124)</f>
        <v>66.633333333333326</v>
      </c>
      <c r="Q124" s="1">
        <f>(P124-E124)^2</f>
        <v>95.387777777778041</v>
      </c>
      <c r="R124" s="1">
        <f>SUMIFS(Q:Q,F:F,F124,B:B,B124)</f>
        <v>1487.126666666667</v>
      </c>
      <c r="S124" s="1">
        <f>SQRT(R124/G124)</f>
        <v>8.4151978916455423</v>
      </c>
      <c r="T124">
        <f>COUNTIFS(B$2:B124,B124,F$2:F124,F124)</f>
        <v>20</v>
      </c>
    </row>
    <row r="125" spans="1:20" x14ac:dyDescent="0.3">
      <c r="A125" t="s">
        <v>803</v>
      </c>
      <c r="B125" t="s">
        <v>669</v>
      </c>
      <c r="C125">
        <v>22</v>
      </c>
      <c r="D125">
        <v>185</v>
      </c>
      <c r="E125">
        <v>78.3</v>
      </c>
      <c r="F125" t="s">
        <v>667</v>
      </c>
      <c r="G125">
        <f>COUNTIFS(F:F,F125,B:B,B125)</f>
        <v>22</v>
      </c>
      <c r="H125" s="1">
        <f>AVERAGEIFS(C:C,F:F,F125,B:B,B125)</f>
        <v>30.136363636363637</v>
      </c>
      <c r="I125" s="1">
        <f>(H125-C125)^2</f>
        <v>66.200413223140501</v>
      </c>
      <c r="J125" s="1">
        <f>SUMIFS(I:I,F:F,F125,B:B,B125)</f>
        <v>1850.590909090909</v>
      </c>
      <c r="K125" s="1">
        <f>SQRT(J125/G125)</f>
        <v>9.1715739431703494</v>
      </c>
      <c r="L125" s="1">
        <f>AVERAGEIFS(D:D,F:F,F125,B:B,B125)</f>
        <v>185.47727272727272</v>
      </c>
      <c r="M125" s="1">
        <f>(L125-D125)^2</f>
        <v>0.2277892561983397</v>
      </c>
      <c r="N125" s="1">
        <f>SUMIFS(M:M,F:F,F125,B:B,B125)</f>
        <v>1352.2386363636365</v>
      </c>
      <c r="O125" s="1">
        <f>SQRT(N125/G125)</f>
        <v>7.8399867705234989</v>
      </c>
      <c r="P125" s="1">
        <f>AVERAGEIFS(E:E,F:F,F125,B:B,B125)</f>
        <v>81.045454545454547</v>
      </c>
      <c r="Q125" s="1">
        <f>(P125-E125)^2</f>
        <v>7.5375206611570471</v>
      </c>
      <c r="R125" s="1">
        <f>SUMIFS(Q:Q,F:F,F125,B:B,B125)</f>
        <v>3745.7345454545457</v>
      </c>
      <c r="S125" s="1">
        <f>SQRT(R125/G125)</f>
        <v>13.04839688072925</v>
      </c>
      <c r="T125">
        <f>COUNTIFS(B$2:B125,B125,F$2:F125,F125)</f>
        <v>21</v>
      </c>
    </row>
    <row r="126" spans="1:20" x14ac:dyDescent="0.3">
      <c r="A126" t="s">
        <v>804</v>
      </c>
      <c r="B126" t="s">
        <v>666</v>
      </c>
      <c r="C126">
        <v>22</v>
      </c>
      <c r="D126">
        <v>169</v>
      </c>
      <c r="E126">
        <v>65.599999999999994</v>
      </c>
      <c r="F126" t="s">
        <v>667</v>
      </c>
      <c r="G126">
        <f>COUNTIFS(F:F,F126,B:B,B126)</f>
        <v>21</v>
      </c>
      <c r="H126" s="1">
        <f>AVERAGEIFS(C:C,F:F,F126,B:B,B126)</f>
        <v>27.428571428571427</v>
      </c>
      <c r="I126" s="1">
        <f>(H126-C126)^2</f>
        <v>29.469387755102023</v>
      </c>
      <c r="J126" s="1">
        <f>SUMIFS(I:I,F:F,F126,B:B,B126)</f>
        <v>1019.1428571428571</v>
      </c>
      <c r="K126" s="1">
        <f>SQRT(J126/G126)</f>
        <v>6.9663916229923482</v>
      </c>
      <c r="L126" s="1">
        <f>AVERAGEIFS(D:D,F:F,F126,B:B,B126)</f>
        <v>173.04761904761904</v>
      </c>
      <c r="M126" s="1">
        <f>(L126-D126)^2</f>
        <v>16.383219954648439</v>
      </c>
      <c r="N126" s="1">
        <f>SUMIFS(M:M,F:F,F126,B:B,B126)</f>
        <v>426.95238095238096</v>
      </c>
      <c r="O126" s="1">
        <f>SQRT(N126/G126)</f>
        <v>4.5089983100060245</v>
      </c>
      <c r="P126" s="1">
        <f>AVERAGEIFS(E:E,F:F,F126,B:B,B126)</f>
        <v>66.633333333333326</v>
      </c>
      <c r="Q126" s="1">
        <f>(P126-E126)^2</f>
        <v>1.0677777777777739</v>
      </c>
      <c r="R126" s="1">
        <f>SUMIFS(Q:Q,F:F,F126,B:B,B126)</f>
        <v>1487.126666666667</v>
      </c>
      <c r="S126" s="1">
        <f>SQRT(R126/G126)</f>
        <v>8.4151978916455423</v>
      </c>
      <c r="T126">
        <f>COUNTIFS(B$2:B126,B126,F$2:F126,F126)</f>
        <v>21</v>
      </c>
    </row>
    <row r="127" spans="1:20" x14ac:dyDescent="0.3">
      <c r="A127" t="s">
        <v>805</v>
      </c>
      <c r="B127" t="s">
        <v>669</v>
      </c>
      <c r="C127">
        <v>79</v>
      </c>
      <c r="D127">
        <v>171</v>
      </c>
      <c r="E127">
        <v>76.2</v>
      </c>
      <c r="F127" t="s">
        <v>677</v>
      </c>
      <c r="G127">
        <f>COUNTIFS(F:F,F127,B:B,B127)</f>
        <v>20</v>
      </c>
      <c r="H127" s="1">
        <f>AVERAGEIFS(C:C,F:F,F127,B:B,B127)</f>
        <v>62.4</v>
      </c>
      <c r="I127" s="1">
        <f>(H127-C127)^2</f>
        <v>275.56000000000006</v>
      </c>
      <c r="J127" s="1">
        <f>SUMIFS(I:I,F:F,F127,B:B,B127)</f>
        <v>2572.8000000000002</v>
      </c>
      <c r="K127" s="1">
        <f>SQRT(J127/G127)</f>
        <v>11.341957503006261</v>
      </c>
      <c r="L127" s="1">
        <f>AVERAGEIFS(D:D,F:F,F127,B:B,B127)</f>
        <v>177.8</v>
      </c>
      <c r="M127" s="1">
        <f>(L127-D127)^2</f>
        <v>46.240000000000151</v>
      </c>
      <c r="N127" s="1">
        <f>SUMIFS(M:M,F:F,F127,B:B,B127)</f>
        <v>789.19999999999993</v>
      </c>
      <c r="O127" s="1">
        <f>SQRT(N127/G127)</f>
        <v>6.2817195098157637</v>
      </c>
      <c r="P127" s="1">
        <f>AVERAGEIFS(E:E,F:F,F127,B:B,B127)</f>
        <v>86.694999999999993</v>
      </c>
      <c r="Q127" s="1">
        <f>(P127-E127)^2</f>
        <v>110.14502499999979</v>
      </c>
      <c r="R127" s="1">
        <f>SUMIFS(Q:Q,F:F,F127,B:B,B127)</f>
        <v>3581.7294999999995</v>
      </c>
      <c r="S127" s="1">
        <f>SQRT(R127/G127)</f>
        <v>13.382319492524454</v>
      </c>
      <c r="T127">
        <f>COUNTIFS(B$2:B127,B127,F$2:F127,F127)</f>
        <v>16</v>
      </c>
    </row>
    <row r="128" spans="1:20" x14ac:dyDescent="0.3">
      <c r="A128" t="s">
        <v>806</v>
      </c>
      <c r="B128" t="s">
        <v>666</v>
      </c>
      <c r="C128">
        <v>42</v>
      </c>
      <c r="D128">
        <v>171</v>
      </c>
      <c r="E128">
        <v>63.2</v>
      </c>
      <c r="F128" t="s">
        <v>701</v>
      </c>
      <c r="G128">
        <f>COUNTIFS(F:F,F128,B:B,B128)</f>
        <v>12</v>
      </c>
      <c r="H128" s="1">
        <f>AVERAGEIFS(C:C,F:F,F128,B:B,B128)</f>
        <v>36.75</v>
      </c>
      <c r="I128" s="1">
        <f>(H128-C128)^2</f>
        <v>27.5625</v>
      </c>
      <c r="J128" s="1">
        <f>SUMIFS(I:I,F:F,F128,B:B,B128)</f>
        <v>998.25</v>
      </c>
      <c r="K128" s="1">
        <f>SQRT(J128/G128)</f>
        <v>9.1207181734773499</v>
      </c>
      <c r="L128" s="1">
        <f>AVERAGEIFS(D:D,F:F,F128,B:B,B128)</f>
        <v>173.58333333333334</v>
      </c>
      <c r="M128" s="1">
        <f>(L128-D128)^2</f>
        <v>6.6736111111111605</v>
      </c>
      <c r="N128" s="1">
        <f>SUMIFS(M:M,F:F,F128,B:B,B128)</f>
        <v>942.91666666666663</v>
      </c>
      <c r="O128" s="1">
        <f>SQRT(N128/G128)</f>
        <v>8.8643323995035797</v>
      </c>
      <c r="P128" s="1">
        <f>AVERAGEIFS(E:E,F:F,F128,B:B,B128)</f>
        <v>74.591666666666654</v>
      </c>
      <c r="Q128" s="1">
        <f>(P128-E128)^2</f>
        <v>129.77006944444409</v>
      </c>
      <c r="R128" s="1">
        <f>SUMIFS(Q:Q,F:F,F128,B:B,B128)</f>
        <v>959.90916666666692</v>
      </c>
      <c r="S128" s="1">
        <f>SQRT(R128/G128)</f>
        <v>8.9438487551811594</v>
      </c>
      <c r="T128">
        <f>COUNTIFS(B$2:B128,B128,F$2:F128,F128)</f>
        <v>5</v>
      </c>
    </row>
    <row r="129" spans="1:20" x14ac:dyDescent="0.3">
      <c r="A129" t="s">
        <v>807</v>
      </c>
      <c r="B129" t="s">
        <v>669</v>
      </c>
      <c r="C129">
        <v>82</v>
      </c>
      <c r="D129">
        <v>183</v>
      </c>
      <c r="E129">
        <v>68.5</v>
      </c>
      <c r="F129" t="s">
        <v>686</v>
      </c>
      <c r="G129">
        <f>COUNTIFS(F:F,F129,B:B,B129)</f>
        <v>17</v>
      </c>
      <c r="H129" s="1">
        <f>AVERAGEIFS(C:C,F:F,F129,B:B,B129)</f>
        <v>67.470588235294116</v>
      </c>
      <c r="I129" s="1">
        <f>(H129-C129)^2</f>
        <v>211.10380622837374</v>
      </c>
      <c r="J129" s="1">
        <f>SUMIFS(I:I,F:F,F129,B:B,B129)</f>
        <v>4962.2352941176468</v>
      </c>
      <c r="K129" s="1">
        <f>SQRT(J129/G129)</f>
        <v>17.084969820623808</v>
      </c>
      <c r="L129" s="1">
        <f>AVERAGEIFS(D:D,F:F,F129,B:B,B129)</f>
        <v>177.52941176470588</v>
      </c>
      <c r="M129" s="1">
        <f>(L129-D129)^2</f>
        <v>29.927335640138391</v>
      </c>
      <c r="N129" s="1">
        <f>SUMIFS(M:M,F:F,F129,B:B,B129)</f>
        <v>810.23529411764707</v>
      </c>
      <c r="O129" s="1">
        <f>SQRT(N129/G129)</f>
        <v>6.9036873954416018</v>
      </c>
      <c r="P129" s="1">
        <f>AVERAGEIFS(E:E,F:F,F129,B:B,B129)</f>
        <v>83.800000000000011</v>
      </c>
      <c r="Q129" s="1">
        <f>(P129-E129)^2</f>
        <v>234.09000000000034</v>
      </c>
      <c r="R129" s="1">
        <f>SUMIFS(Q:Q,F:F,F129,B:B,B129)</f>
        <v>3505.0199999999995</v>
      </c>
      <c r="S129" s="1">
        <f>SQRT(R129/G129)</f>
        <v>14.358887389307833</v>
      </c>
      <c r="T129">
        <f>COUNTIFS(B$2:B129,B129,F$2:F129,F129)</f>
        <v>15</v>
      </c>
    </row>
    <row r="130" spans="1:20" x14ac:dyDescent="0.3">
      <c r="A130" t="s">
        <v>809</v>
      </c>
      <c r="B130" t="s">
        <v>666</v>
      </c>
      <c r="C130">
        <v>60</v>
      </c>
      <c r="D130">
        <v>154</v>
      </c>
      <c r="E130">
        <v>38.1</v>
      </c>
      <c r="F130" t="s">
        <v>677</v>
      </c>
      <c r="G130">
        <f>COUNTIFS(F:F,F130,B:B,B130)</f>
        <v>12</v>
      </c>
      <c r="H130" s="1">
        <f>AVERAGEIFS(C:C,F:F,F130,B:B,B130)</f>
        <v>66.583333333333329</v>
      </c>
      <c r="I130" s="1">
        <f>(H130-C130)^2</f>
        <v>43.340277777777715</v>
      </c>
      <c r="J130" s="1">
        <f>SUMIFS(I:I,F:F,F130,B:B,B130)</f>
        <v>380.91666666666674</v>
      </c>
      <c r="K130" s="1">
        <f>SQRT(J130/G130)</f>
        <v>5.6340975812951237</v>
      </c>
      <c r="L130" s="1">
        <f>AVERAGEIFS(D:D,F:F,F130,B:B,B130)</f>
        <v>167.66666666666666</v>
      </c>
      <c r="M130" s="1">
        <f>(L130-D130)^2</f>
        <v>186.77777777777752</v>
      </c>
      <c r="N130" s="1">
        <f>SUMIFS(M:M,F:F,F130,B:B,B130)</f>
        <v>484.66666666666663</v>
      </c>
      <c r="O130" s="1">
        <f>SQRT(N130/G130)</f>
        <v>6.3552253216458725</v>
      </c>
      <c r="P130" s="1">
        <f>AVERAGEIFS(E:E,F:F,F130,B:B,B130)</f>
        <v>70.483333333333334</v>
      </c>
      <c r="Q130" s="1">
        <f>(P130-E130)^2</f>
        <v>1048.6802777777777</v>
      </c>
      <c r="R130" s="1">
        <f>SUMIFS(Q:Q,F:F,F130,B:B,B130)</f>
        <v>2484.5566666666668</v>
      </c>
      <c r="S130" s="1">
        <f>SQRT(R130/G130)</f>
        <v>14.389106604959494</v>
      </c>
      <c r="T130">
        <f>COUNTIFS(B$2:B130,B130,F$2:F130,F130)</f>
        <v>11</v>
      </c>
    </row>
    <row r="131" spans="1:20" x14ac:dyDescent="0.3">
      <c r="A131" t="s">
        <v>810</v>
      </c>
      <c r="B131" t="s">
        <v>666</v>
      </c>
      <c r="C131">
        <v>64</v>
      </c>
      <c r="D131">
        <v>167</v>
      </c>
      <c r="E131">
        <v>75</v>
      </c>
      <c r="F131" t="s">
        <v>680</v>
      </c>
      <c r="G131">
        <f>COUNTIFS(F:F,F131,B:B,B131)</f>
        <v>11</v>
      </c>
      <c r="H131" s="1">
        <f>AVERAGEIFS(C:C,F:F,F131,B:B,B131)</f>
        <v>70.272727272727266</v>
      </c>
      <c r="I131" s="1">
        <f>(H131-C131)^2</f>
        <v>39.347107438016451</v>
      </c>
      <c r="J131" s="1">
        <f>SUMIFS(I:I,F:F,F131,B:B,B131)</f>
        <v>424.18181818181824</v>
      </c>
      <c r="K131" s="1">
        <f>SQRT(J131/G131)</f>
        <v>6.2098295847047513</v>
      </c>
      <c r="L131" s="1">
        <f>AVERAGEIFS(D:D,F:F,F131,B:B,B131)</f>
        <v>166.90909090909091</v>
      </c>
      <c r="M131" s="1">
        <f>(L131-D131)^2</f>
        <v>8.2644628099178257E-3</v>
      </c>
      <c r="N131" s="1">
        <f>SUMIFS(M:M,F:F,F131,B:B,B131)</f>
        <v>376.90909090909082</v>
      </c>
      <c r="O131" s="1">
        <f>SQRT(N131/G131)</f>
        <v>5.8535854661837261</v>
      </c>
      <c r="P131" s="1">
        <f>AVERAGEIFS(E:E,F:F,F131,B:B,B131)</f>
        <v>71.872727272727261</v>
      </c>
      <c r="Q131" s="1">
        <f>(P131-E131)^2</f>
        <v>9.7798347107438772</v>
      </c>
      <c r="R131" s="1">
        <f>SUMIFS(Q:Q,F:F,F131,B:B,B131)</f>
        <v>3302.0618181818181</v>
      </c>
      <c r="S131" s="1">
        <f>SQRT(R131/G131)</f>
        <v>17.325918100248799</v>
      </c>
      <c r="T131">
        <f>COUNTIFS(B$2:B131,B131,F$2:F131,F131)</f>
        <v>8</v>
      </c>
    </row>
    <row r="132" spans="1:20" x14ac:dyDescent="0.3">
      <c r="A132" t="s">
        <v>811</v>
      </c>
      <c r="B132" t="s">
        <v>669</v>
      </c>
      <c r="C132">
        <v>79</v>
      </c>
      <c r="D132">
        <v>182</v>
      </c>
      <c r="E132">
        <v>94.7</v>
      </c>
      <c r="F132" t="s">
        <v>677</v>
      </c>
      <c r="G132">
        <f>COUNTIFS(F:F,F132,B:B,B132)</f>
        <v>20</v>
      </c>
      <c r="H132" s="1">
        <f>AVERAGEIFS(C:C,F:F,F132,B:B,B132)</f>
        <v>62.4</v>
      </c>
      <c r="I132" s="1">
        <f>(H132-C132)^2</f>
        <v>275.56000000000006</v>
      </c>
      <c r="J132" s="1">
        <f>SUMIFS(I:I,F:F,F132,B:B,B132)</f>
        <v>2572.8000000000002</v>
      </c>
      <c r="K132" s="1">
        <f>SQRT(J132/G132)</f>
        <v>11.341957503006261</v>
      </c>
      <c r="L132" s="1">
        <f>AVERAGEIFS(D:D,F:F,F132,B:B,B132)</f>
        <v>177.8</v>
      </c>
      <c r="M132" s="1">
        <f>(L132-D132)^2</f>
        <v>17.639999999999905</v>
      </c>
      <c r="N132" s="1">
        <f>SUMIFS(M:M,F:F,F132,B:B,B132)</f>
        <v>789.19999999999993</v>
      </c>
      <c r="O132" s="1">
        <f>SQRT(N132/G132)</f>
        <v>6.2817195098157637</v>
      </c>
      <c r="P132" s="1">
        <f>AVERAGEIFS(E:E,F:F,F132,B:B,B132)</f>
        <v>86.694999999999993</v>
      </c>
      <c r="Q132" s="1">
        <f>(P132-E132)^2</f>
        <v>64.080025000000148</v>
      </c>
      <c r="R132" s="1">
        <f>SUMIFS(Q:Q,F:F,F132,B:B,B132)</f>
        <v>3581.7294999999995</v>
      </c>
      <c r="S132" s="1">
        <f>SQRT(R132/G132)</f>
        <v>13.382319492524454</v>
      </c>
      <c r="T132">
        <f>COUNTIFS(B$2:B132,B132,F$2:F132,F132)</f>
        <v>17</v>
      </c>
    </row>
    <row r="133" spans="1:20" x14ac:dyDescent="0.3">
      <c r="A133" t="s">
        <v>812</v>
      </c>
      <c r="B133" t="s">
        <v>669</v>
      </c>
      <c r="C133">
        <v>73</v>
      </c>
      <c r="D133">
        <v>180</v>
      </c>
      <c r="E133">
        <v>73.8</v>
      </c>
      <c r="F133" t="s">
        <v>677</v>
      </c>
      <c r="G133">
        <f>COUNTIFS(F:F,F133,B:B,B133)</f>
        <v>20</v>
      </c>
      <c r="H133" s="1">
        <f>AVERAGEIFS(C:C,F:F,F133,B:B,B133)</f>
        <v>62.4</v>
      </c>
      <c r="I133" s="1">
        <f>(H133-C133)^2</f>
        <v>112.36000000000003</v>
      </c>
      <c r="J133" s="1">
        <f>SUMIFS(I:I,F:F,F133,B:B,B133)</f>
        <v>2572.8000000000002</v>
      </c>
      <c r="K133" s="1">
        <f>SQRT(J133/G133)</f>
        <v>11.341957503006261</v>
      </c>
      <c r="L133" s="1">
        <f>AVERAGEIFS(D:D,F:F,F133,B:B,B133)</f>
        <v>177.8</v>
      </c>
      <c r="M133" s="1">
        <f>(L133-D133)^2</f>
        <v>4.8399999999999501</v>
      </c>
      <c r="N133" s="1">
        <f>SUMIFS(M:M,F:F,F133,B:B,B133)</f>
        <v>789.19999999999993</v>
      </c>
      <c r="O133" s="1">
        <f>SQRT(N133/G133)</f>
        <v>6.2817195098157637</v>
      </c>
      <c r="P133" s="1">
        <f>AVERAGEIFS(E:E,F:F,F133,B:B,B133)</f>
        <v>86.694999999999993</v>
      </c>
      <c r="Q133" s="1">
        <f>(P133-E133)^2</f>
        <v>166.28102499999989</v>
      </c>
      <c r="R133" s="1">
        <f>SUMIFS(Q:Q,F:F,F133,B:B,B133)</f>
        <v>3581.7294999999995</v>
      </c>
      <c r="S133" s="1">
        <f>SQRT(R133/G133)</f>
        <v>13.382319492524454</v>
      </c>
      <c r="T133">
        <f>COUNTIFS(B$2:B133,B133,F$2:F133,F133)</f>
        <v>18</v>
      </c>
    </row>
    <row r="134" spans="1:20" x14ac:dyDescent="0.3">
      <c r="A134" t="s">
        <v>813</v>
      </c>
      <c r="B134" t="s">
        <v>669</v>
      </c>
      <c r="C134">
        <v>55</v>
      </c>
      <c r="D134">
        <v>191</v>
      </c>
      <c r="E134">
        <v>86</v>
      </c>
      <c r="F134" t="s">
        <v>701</v>
      </c>
      <c r="G134">
        <f>COUNTIFS(F:F,F134,B:B,B134)</f>
        <v>9</v>
      </c>
      <c r="H134" s="1">
        <f>AVERAGEIFS(C:C,F:F,F134,B:B,B134)</f>
        <v>42.333333333333336</v>
      </c>
      <c r="I134" s="1">
        <f>(H134-C134)^2</f>
        <v>160.44444444444437</v>
      </c>
      <c r="J134" s="1">
        <f>SUMIFS(I:I,F:F,F134,B:B,B134)</f>
        <v>1975.9999999999998</v>
      </c>
      <c r="K134" s="1">
        <f>SQRT(J134/G134)</f>
        <v>14.817407180595245</v>
      </c>
      <c r="L134" s="1">
        <f>AVERAGEIFS(D:D,F:F,F134,B:B,B134)</f>
        <v>188.55555555555554</v>
      </c>
      <c r="M134" s="1">
        <f>(L134-D134)^2</f>
        <v>5.9753086419753707</v>
      </c>
      <c r="N134" s="1">
        <f>SUMIFS(M:M,F:F,F134,B:B,B134)</f>
        <v>586.22222222222229</v>
      </c>
      <c r="O134" s="1">
        <f>SQRT(N134/G134)</f>
        <v>8.070675465482168</v>
      </c>
      <c r="P134" s="1">
        <f>AVERAGEIFS(E:E,F:F,F134,B:B,B134)</f>
        <v>96.266666666666666</v>
      </c>
      <c r="Q134" s="1">
        <f>(P134-E134)^2</f>
        <v>105.40444444444442</v>
      </c>
      <c r="R134" s="1">
        <f>SUMIFS(Q:Q,F:F,F134,B:B,B134)</f>
        <v>8051.84</v>
      </c>
      <c r="S134" s="1">
        <f>SQRT(R134/G134)</f>
        <v>29.91068185262397</v>
      </c>
      <c r="T134">
        <f>COUNTIFS(B$2:B134,B134,F$2:F134,F134)</f>
        <v>6</v>
      </c>
    </row>
    <row r="135" spans="1:20" x14ac:dyDescent="0.3">
      <c r="A135" t="s">
        <v>814</v>
      </c>
      <c r="B135" t="s">
        <v>669</v>
      </c>
      <c r="C135">
        <v>49</v>
      </c>
      <c r="D135">
        <v>198</v>
      </c>
      <c r="E135">
        <v>139</v>
      </c>
      <c r="F135" t="s">
        <v>701</v>
      </c>
      <c r="G135">
        <f>COUNTIFS(F:F,F135,B:B,B135)</f>
        <v>9</v>
      </c>
      <c r="H135" s="1">
        <f>AVERAGEIFS(C:C,F:F,F135,B:B,B135)</f>
        <v>42.333333333333336</v>
      </c>
      <c r="I135" s="1">
        <f>(H135-C135)^2</f>
        <v>44.444444444444414</v>
      </c>
      <c r="J135" s="1">
        <f>SUMIFS(I:I,F:F,F135,B:B,B135)</f>
        <v>1975.9999999999998</v>
      </c>
      <c r="K135" s="1">
        <f>SQRT(J135/G135)</f>
        <v>14.817407180595245</v>
      </c>
      <c r="L135" s="1">
        <f>AVERAGEIFS(D:D,F:F,F135,B:B,B135)</f>
        <v>188.55555555555554</v>
      </c>
      <c r="M135" s="1">
        <f>(L135-D135)^2</f>
        <v>89.197530864197773</v>
      </c>
      <c r="N135" s="1">
        <f>SUMIFS(M:M,F:F,F135,B:B,B135)</f>
        <v>586.22222222222229</v>
      </c>
      <c r="O135" s="1">
        <f>SQRT(N135/G135)</f>
        <v>8.070675465482168</v>
      </c>
      <c r="P135" s="1">
        <f>AVERAGEIFS(E:E,F:F,F135,B:B,B135)</f>
        <v>96.266666666666666</v>
      </c>
      <c r="Q135" s="1">
        <f>(P135-E135)^2</f>
        <v>1826.137777777778</v>
      </c>
      <c r="R135" s="1">
        <f>SUMIFS(Q:Q,F:F,F135,B:B,B135)</f>
        <v>8051.84</v>
      </c>
      <c r="S135" s="1">
        <f>SQRT(R135/G135)</f>
        <v>29.91068185262397</v>
      </c>
      <c r="T135">
        <f>COUNTIFS(B$2:B135,B135,F$2:F135,F135)</f>
        <v>7</v>
      </c>
    </row>
    <row r="136" spans="1:20" x14ac:dyDescent="0.3">
      <c r="A136" t="s">
        <v>815</v>
      </c>
      <c r="B136" t="s">
        <v>669</v>
      </c>
      <c r="C136">
        <v>45</v>
      </c>
      <c r="D136">
        <v>176</v>
      </c>
      <c r="E136">
        <v>86.4</v>
      </c>
      <c r="F136" t="s">
        <v>701</v>
      </c>
      <c r="G136">
        <f>COUNTIFS(F:F,F136,B:B,B136)</f>
        <v>9</v>
      </c>
      <c r="H136" s="1">
        <f>AVERAGEIFS(C:C,F:F,F136,B:B,B136)</f>
        <v>42.333333333333336</v>
      </c>
      <c r="I136" s="1">
        <f>(H136-C136)^2</f>
        <v>7.1111111111110983</v>
      </c>
      <c r="J136" s="1">
        <f>SUMIFS(I:I,F:F,F136,B:B,B136)</f>
        <v>1975.9999999999998</v>
      </c>
      <c r="K136" s="1">
        <f>SQRT(J136/G136)</f>
        <v>14.817407180595245</v>
      </c>
      <c r="L136" s="1">
        <f>AVERAGEIFS(D:D,F:F,F136,B:B,B136)</f>
        <v>188.55555555555554</v>
      </c>
      <c r="M136" s="1">
        <f>(L136-D136)^2</f>
        <v>157.64197530864166</v>
      </c>
      <c r="N136" s="1">
        <f>SUMIFS(M:M,F:F,F136,B:B,B136)</f>
        <v>586.22222222222229</v>
      </c>
      <c r="O136" s="1">
        <f>SQRT(N136/G136)</f>
        <v>8.070675465482168</v>
      </c>
      <c r="P136" s="1">
        <f>AVERAGEIFS(E:E,F:F,F136,B:B,B136)</f>
        <v>96.266666666666666</v>
      </c>
      <c r="Q136" s="1">
        <f>(P136-E136)^2</f>
        <v>97.351111111110981</v>
      </c>
      <c r="R136" s="1">
        <f>SUMIFS(Q:Q,F:F,F136,B:B,B136)</f>
        <v>8051.84</v>
      </c>
      <c r="S136" s="1">
        <f>SQRT(R136/G136)</f>
        <v>29.91068185262397</v>
      </c>
      <c r="T136">
        <f>COUNTIFS(B$2:B136,B136,F$2:F136,F136)</f>
        <v>8</v>
      </c>
    </row>
    <row r="137" spans="1:20" x14ac:dyDescent="0.3">
      <c r="A137" t="s">
        <v>816</v>
      </c>
      <c r="B137" t="s">
        <v>669</v>
      </c>
      <c r="C137">
        <v>53</v>
      </c>
      <c r="D137">
        <v>190</v>
      </c>
      <c r="E137">
        <v>106.4</v>
      </c>
      <c r="F137" t="s">
        <v>686</v>
      </c>
      <c r="G137">
        <f>COUNTIFS(F:F,F137,B:B,B137)</f>
        <v>17</v>
      </c>
      <c r="H137" s="1">
        <f>AVERAGEIFS(C:C,F:F,F137,B:B,B137)</f>
        <v>67.470588235294116</v>
      </c>
      <c r="I137" s="1">
        <f>(H137-C137)^2</f>
        <v>209.39792387543247</v>
      </c>
      <c r="J137" s="1">
        <f>SUMIFS(I:I,F:F,F137,B:B,B137)</f>
        <v>4962.2352941176468</v>
      </c>
      <c r="K137" s="1">
        <f>SQRT(J137/G137)</f>
        <v>17.084969820623808</v>
      </c>
      <c r="L137" s="1">
        <f>AVERAGEIFS(D:D,F:F,F137,B:B,B137)</f>
        <v>177.52941176470588</v>
      </c>
      <c r="M137" s="1">
        <f>(L137-D137)^2</f>
        <v>155.515570934256</v>
      </c>
      <c r="N137" s="1">
        <f>SUMIFS(M:M,F:F,F137,B:B,B137)</f>
        <v>810.23529411764707</v>
      </c>
      <c r="O137" s="1">
        <f>SQRT(N137/G137)</f>
        <v>6.9036873954416018</v>
      </c>
      <c r="P137" s="1">
        <f>AVERAGEIFS(E:E,F:F,F137,B:B,B137)</f>
        <v>83.800000000000011</v>
      </c>
      <c r="Q137" s="1">
        <f>(P137-E137)^2</f>
        <v>510.75999999999976</v>
      </c>
      <c r="R137" s="1">
        <f>SUMIFS(Q:Q,F:F,F137,B:B,B137)</f>
        <v>3505.0199999999995</v>
      </c>
      <c r="S137" s="1">
        <f>SQRT(R137/G137)</f>
        <v>14.358887389307833</v>
      </c>
      <c r="T137">
        <f>COUNTIFS(B$2:B137,B137,F$2:F137,F137)</f>
        <v>16</v>
      </c>
    </row>
    <row r="138" spans="1:20" x14ac:dyDescent="0.3">
      <c r="A138" t="s">
        <v>817</v>
      </c>
      <c r="B138" t="s">
        <v>669</v>
      </c>
      <c r="C138">
        <v>29</v>
      </c>
      <c r="D138">
        <v>189</v>
      </c>
      <c r="E138">
        <v>99</v>
      </c>
      <c r="F138" t="s">
        <v>701</v>
      </c>
      <c r="G138">
        <f>COUNTIFS(F:F,F138,B:B,B138)</f>
        <v>9</v>
      </c>
      <c r="H138" s="1">
        <f>AVERAGEIFS(C:C,F:F,F138,B:B,B138)</f>
        <v>42.333333333333336</v>
      </c>
      <c r="I138" s="1">
        <f>(H138-C138)^2</f>
        <v>177.77777777777783</v>
      </c>
      <c r="J138" s="1">
        <f>SUMIFS(I:I,F:F,F138,B:B,B138)</f>
        <v>1975.9999999999998</v>
      </c>
      <c r="K138" s="1">
        <f>SQRT(J138/G138)</f>
        <v>14.817407180595245</v>
      </c>
      <c r="L138" s="1">
        <f>AVERAGEIFS(D:D,F:F,F138,B:B,B138)</f>
        <v>188.55555555555554</v>
      </c>
      <c r="M138" s="1">
        <f>(L138-D138)^2</f>
        <v>0.19753086419754209</v>
      </c>
      <c r="N138" s="1">
        <f>SUMIFS(M:M,F:F,F138,B:B,B138)</f>
        <v>586.22222222222229</v>
      </c>
      <c r="O138" s="1">
        <f>SQRT(N138/G138)</f>
        <v>8.070675465482168</v>
      </c>
      <c r="P138" s="1">
        <f>AVERAGEIFS(E:E,F:F,F138,B:B,B138)</f>
        <v>96.266666666666666</v>
      </c>
      <c r="Q138" s="1">
        <f>(P138-E138)^2</f>
        <v>7.4711111111111164</v>
      </c>
      <c r="R138" s="1">
        <f>SUMIFS(Q:Q,F:F,F138,B:B,B138)</f>
        <v>8051.84</v>
      </c>
      <c r="S138" s="1">
        <f>SQRT(R138/G138)</f>
        <v>29.91068185262397</v>
      </c>
      <c r="T138">
        <f>COUNTIFS(B$2:B138,B138,F$2:F138,F138)</f>
        <v>9</v>
      </c>
    </row>
    <row r="139" spans="1:20" x14ac:dyDescent="0.3">
      <c r="A139" t="s">
        <v>818</v>
      </c>
      <c r="B139" t="s">
        <v>666</v>
      </c>
      <c r="C139">
        <v>31</v>
      </c>
      <c r="D139">
        <v>169</v>
      </c>
      <c r="E139">
        <v>68.599999999999994</v>
      </c>
      <c r="F139" t="s">
        <v>701</v>
      </c>
      <c r="G139">
        <f>COUNTIFS(F:F,F139,B:B,B139)</f>
        <v>12</v>
      </c>
      <c r="H139" s="1">
        <f>AVERAGEIFS(C:C,F:F,F139,B:B,B139)</f>
        <v>36.75</v>
      </c>
      <c r="I139" s="1">
        <f>(H139-C139)^2</f>
        <v>33.0625</v>
      </c>
      <c r="J139" s="1">
        <f>SUMIFS(I:I,F:F,F139,B:B,B139)</f>
        <v>998.25</v>
      </c>
      <c r="K139" s="1">
        <f>SQRT(J139/G139)</f>
        <v>9.1207181734773499</v>
      </c>
      <c r="L139" s="1">
        <f>AVERAGEIFS(D:D,F:F,F139,B:B,B139)</f>
        <v>173.58333333333334</v>
      </c>
      <c r="M139" s="1">
        <f>(L139-D139)^2</f>
        <v>21.006944444444532</v>
      </c>
      <c r="N139" s="1">
        <f>SUMIFS(M:M,F:F,F139,B:B,B139)</f>
        <v>942.91666666666663</v>
      </c>
      <c r="O139" s="1">
        <f>SQRT(N139/G139)</f>
        <v>8.8643323995035797</v>
      </c>
      <c r="P139" s="1">
        <f>AVERAGEIFS(E:E,F:F,F139,B:B,B139)</f>
        <v>74.591666666666654</v>
      </c>
      <c r="Q139" s="1">
        <f>(P139-E139)^2</f>
        <v>35.900069444444362</v>
      </c>
      <c r="R139" s="1">
        <f>SUMIFS(Q:Q,F:F,F139,B:B,B139)</f>
        <v>959.90916666666692</v>
      </c>
      <c r="S139" s="1">
        <f>SQRT(R139/G139)</f>
        <v>8.9438487551811594</v>
      </c>
      <c r="T139">
        <f>COUNTIFS(B$2:B139,B139,F$2:F139,F139)</f>
        <v>6</v>
      </c>
    </row>
    <row r="140" spans="1:20" x14ac:dyDescent="0.3">
      <c r="A140" t="s">
        <v>819</v>
      </c>
      <c r="B140" t="s">
        <v>669</v>
      </c>
      <c r="C140">
        <v>50</v>
      </c>
      <c r="D140">
        <v>177</v>
      </c>
      <c r="E140">
        <v>89.6</v>
      </c>
      <c r="F140" t="s">
        <v>677</v>
      </c>
      <c r="G140">
        <f>COUNTIFS(F:F,F140,B:B,B140)</f>
        <v>20</v>
      </c>
      <c r="H140" s="1">
        <f>AVERAGEIFS(C:C,F:F,F140,B:B,B140)</f>
        <v>62.4</v>
      </c>
      <c r="I140" s="1">
        <f>(H140-C140)^2</f>
        <v>153.75999999999996</v>
      </c>
      <c r="J140" s="1">
        <f>SUMIFS(I:I,F:F,F140,B:B,B140)</f>
        <v>2572.8000000000002</v>
      </c>
      <c r="K140" s="1">
        <f>SQRT(J140/G140)</f>
        <v>11.341957503006261</v>
      </c>
      <c r="L140" s="1">
        <f>AVERAGEIFS(D:D,F:F,F140,B:B,B140)</f>
        <v>177.8</v>
      </c>
      <c r="M140" s="1">
        <f>(L140-D140)^2</f>
        <v>0.64000000000001822</v>
      </c>
      <c r="N140" s="1">
        <f>SUMIFS(M:M,F:F,F140,B:B,B140)</f>
        <v>789.19999999999993</v>
      </c>
      <c r="O140" s="1">
        <f>SQRT(N140/G140)</f>
        <v>6.2817195098157637</v>
      </c>
      <c r="P140" s="1">
        <f>AVERAGEIFS(E:E,F:F,F140,B:B,B140)</f>
        <v>86.694999999999993</v>
      </c>
      <c r="Q140" s="1">
        <f>(P140-E140)^2</f>
        <v>8.4390250000000062</v>
      </c>
      <c r="R140" s="1">
        <f>SUMIFS(Q:Q,F:F,F140,B:B,B140)</f>
        <v>3581.7294999999995</v>
      </c>
      <c r="S140" s="1">
        <f>SQRT(R140/G140)</f>
        <v>13.382319492524454</v>
      </c>
      <c r="T140">
        <f>COUNTIFS(B$2:B140,B140,F$2:F140,F140)</f>
        <v>19</v>
      </c>
    </row>
    <row r="141" spans="1:20" x14ac:dyDescent="0.3">
      <c r="A141" t="s">
        <v>820</v>
      </c>
      <c r="B141" t="s">
        <v>669</v>
      </c>
      <c r="C141">
        <v>18</v>
      </c>
      <c r="D141">
        <v>192</v>
      </c>
      <c r="E141">
        <v>76</v>
      </c>
      <c r="F141" t="s">
        <v>686</v>
      </c>
      <c r="G141">
        <f>COUNTIFS(F:F,F141,B:B,B141)</f>
        <v>17</v>
      </c>
      <c r="H141" s="1">
        <f>AVERAGEIFS(C:C,F:F,F141,B:B,B141)</f>
        <v>67.470588235294116</v>
      </c>
      <c r="I141" s="1">
        <f>(H141-C141)^2</f>
        <v>2447.3391003460206</v>
      </c>
      <c r="J141" s="1">
        <f>SUMIFS(I:I,F:F,F141,B:B,B141)</f>
        <v>4962.2352941176468</v>
      </c>
      <c r="K141" s="1">
        <f>SQRT(J141/G141)</f>
        <v>17.084969820623808</v>
      </c>
      <c r="L141" s="1">
        <f>AVERAGEIFS(D:D,F:F,F141,B:B,B141)</f>
        <v>177.52941176470588</v>
      </c>
      <c r="M141" s="1">
        <f>(L141-D141)^2</f>
        <v>209.39792387543247</v>
      </c>
      <c r="N141" s="1">
        <f>SUMIFS(M:M,F:F,F141,B:B,B141)</f>
        <v>810.23529411764707</v>
      </c>
      <c r="O141" s="1">
        <f>SQRT(N141/G141)</f>
        <v>6.9036873954416018</v>
      </c>
      <c r="P141" s="1">
        <f>AVERAGEIFS(E:E,F:F,F141,B:B,B141)</f>
        <v>83.800000000000011</v>
      </c>
      <c r="Q141" s="1">
        <f>(P141-E141)^2</f>
        <v>60.840000000000174</v>
      </c>
      <c r="R141" s="1">
        <f>SUMIFS(Q:Q,F:F,F141,B:B,B141)</f>
        <v>3505.0199999999995</v>
      </c>
      <c r="S141" s="1">
        <f>SQRT(R141/G141)</f>
        <v>14.358887389307833</v>
      </c>
      <c r="T141">
        <f>COUNTIFS(B$2:B141,B141,F$2:F141,F141)</f>
        <v>17</v>
      </c>
    </row>
    <row r="142" spans="1:20" x14ac:dyDescent="0.3">
      <c r="A142" t="s">
        <v>821</v>
      </c>
      <c r="B142" t="s">
        <v>669</v>
      </c>
      <c r="C142">
        <v>75</v>
      </c>
      <c r="D142">
        <v>184</v>
      </c>
      <c r="E142">
        <v>80</v>
      </c>
      <c r="F142" t="s">
        <v>677</v>
      </c>
      <c r="G142">
        <f>COUNTIFS(F:F,F142,B:B,B142)</f>
        <v>20</v>
      </c>
      <c r="H142" s="1">
        <f>AVERAGEIFS(C:C,F:F,F142,B:B,B142)</f>
        <v>62.4</v>
      </c>
      <c r="I142" s="1">
        <f>(H142-C142)^2</f>
        <v>158.76000000000005</v>
      </c>
      <c r="J142" s="1">
        <f>SUMIFS(I:I,F:F,F142,B:B,B142)</f>
        <v>2572.8000000000002</v>
      </c>
      <c r="K142" s="1">
        <f>SQRT(J142/G142)</f>
        <v>11.341957503006261</v>
      </c>
      <c r="L142" s="1">
        <f>AVERAGEIFS(D:D,F:F,F142,B:B,B142)</f>
        <v>177.8</v>
      </c>
      <c r="M142" s="1">
        <f>(L142-D142)^2</f>
        <v>38.439999999999856</v>
      </c>
      <c r="N142" s="1">
        <f>SUMIFS(M:M,F:F,F142,B:B,B142)</f>
        <v>789.19999999999993</v>
      </c>
      <c r="O142" s="1">
        <f>SQRT(N142/G142)</f>
        <v>6.2817195098157637</v>
      </c>
      <c r="P142" s="1">
        <f>AVERAGEIFS(E:E,F:F,F142,B:B,B142)</f>
        <v>86.694999999999993</v>
      </c>
      <c r="Q142" s="1">
        <f>(P142-E142)^2</f>
        <v>44.823024999999909</v>
      </c>
      <c r="R142" s="1">
        <f>SUMIFS(Q:Q,F:F,F142,B:B,B142)</f>
        <v>3581.7294999999995</v>
      </c>
      <c r="S142" s="1">
        <f>SQRT(R142/G142)</f>
        <v>13.382319492524454</v>
      </c>
      <c r="T142">
        <f>COUNTIFS(B$2:B142,B142,F$2:F142,F142)</f>
        <v>20</v>
      </c>
    </row>
    <row r="143" spans="1:20" x14ac:dyDescent="0.3">
      <c r="A143" t="s">
        <v>822</v>
      </c>
      <c r="B143" t="s">
        <v>666</v>
      </c>
      <c r="C143">
        <v>69</v>
      </c>
      <c r="D143">
        <v>161</v>
      </c>
      <c r="E143">
        <v>58.9</v>
      </c>
      <c r="F143" t="s">
        <v>677</v>
      </c>
      <c r="G143">
        <f>COUNTIFS(F:F,F143,B:B,B143)</f>
        <v>12</v>
      </c>
      <c r="H143" s="1">
        <f>AVERAGEIFS(C:C,F:F,F143,B:B,B143)</f>
        <v>66.583333333333329</v>
      </c>
      <c r="I143" s="1">
        <f>(H143-C143)^2</f>
        <v>5.8402777777778008</v>
      </c>
      <c r="J143" s="1">
        <f>SUMIFS(I:I,F:F,F143,B:B,B143)</f>
        <v>380.91666666666674</v>
      </c>
      <c r="K143" s="1">
        <f>SQRT(J143/G143)</f>
        <v>5.6340975812951237</v>
      </c>
      <c r="L143" s="1">
        <f>AVERAGEIFS(D:D,F:F,F143,B:B,B143)</f>
        <v>167.66666666666666</v>
      </c>
      <c r="M143" s="1">
        <f>(L143-D143)^2</f>
        <v>44.444444444444315</v>
      </c>
      <c r="N143" s="1">
        <f>SUMIFS(M:M,F:F,F143,B:B,B143)</f>
        <v>484.66666666666663</v>
      </c>
      <c r="O143" s="1">
        <f>SQRT(N143/G143)</f>
        <v>6.3552253216458725</v>
      </c>
      <c r="P143" s="1">
        <f>AVERAGEIFS(E:E,F:F,F143,B:B,B143)</f>
        <v>70.483333333333334</v>
      </c>
      <c r="Q143" s="1">
        <f>(P143-E143)^2</f>
        <v>134.17361111111117</v>
      </c>
      <c r="R143" s="1">
        <f>SUMIFS(Q:Q,F:F,F143,B:B,B143)</f>
        <v>2484.5566666666668</v>
      </c>
      <c r="S143" s="1">
        <f>SQRT(R143/G143)</f>
        <v>14.389106604959494</v>
      </c>
      <c r="T143">
        <f>COUNTIFS(B$2:B143,B143,F$2:F143,F143)</f>
        <v>12</v>
      </c>
    </row>
    <row r="144" spans="1:20" x14ac:dyDescent="0.3">
      <c r="A144" t="s">
        <v>823</v>
      </c>
      <c r="B144" t="s">
        <v>666</v>
      </c>
      <c r="C144">
        <v>75</v>
      </c>
      <c r="D144">
        <v>155</v>
      </c>
      <c r="E144">
        <v>72.7</v>
      </c>
      <c r="F144" t="s">
        <v>686</v>
      </c>
      <c r="G144">
        <f>COUNTIFS(F:F,F144,B:B,B144)</f>
        <v>4</v>
      </c>
      <c r="H144" s="1">
        <f>AVERAGEIFS(C:C,F:F,F144,B:B,B144)</f>
        <v>65.5</v>
      </c>
      <c r="I144" s="1">
        <f>(H144-C144)^2</f>
        <v>90.25</v>
      </c>
      <c r="J144" s="1">
        <f>SUMIFS(I:I,F:F,F144,B:B,B144)</f>
        <v>365</v>
      </c>
      <c r="K144" s="1">
        <f>SQRT(J144/G144)</f>
        <v>9.5524865872713995</v>
      </c>
      <c r="L144" s="1">
        <f>AVERAGEIFS(D:D,F:F,F144,B:B,B144)</f>
        <v>160</v>
      </c>
      <c r="M144" s="1">
        <f>(L144-D144)^2</f>
        <v>25</v>
      </c>
      <c r="N144" s="1">
        <f>SUMIFS(M:M,F:F,F144,B:B,B144)</f>
        <v>164</v>
      </c>
      <c r="O144" s="1">
        <f>SQRT(N144/G144)</f>
        <v>6.4031242374328485</v>
      </c>
      <c r="P144" s="1">
        <f>AVERAGEIFS(E:E,F:F,F144,B:B,B144)</f>
        <v>64.55</v>
      </c>
      <c r="Q144" s="1">
        <f>(P144-E144)^2</f>
        <v>66.422500000000099</v>
      </c>
      <c r="R144" s="1">
        <f>SUMIFS(Q:Q,F:F,F144,B:B,B144)</f>
        <v>526.45000000000016</v>
      </c>
      <c r="S144" s="1">
        <f>SQRT(R144/G144)</f>
        <v>11.472249125607412</v>
      </c>
      <c r="T144">
        <f>COUNTIFS(B$2:B144,B144,F$2:F144,F144)</f>
        <v>4</v>
      </c>
    </row>
    <row r="145" spans="1:20" x14ac:dyDescent="0.3">
      <c r="A145" t="s">
        <v>824</v>
      </c>
      <c r="B145" t="s">
        <v>666</v>
      </c>
      <c r="C145">
        <v>25</v>
      </c>
      <c r="D145">
        <v>178</v>
      </c>
      <c r="E145">
        <v>70.2</v>
      </c>
      <c r="F145" t="s">
        <v>701</v>
      </c>
      <c r="G145">
        <f>COUNTIFS(F:F,F145,B:B,B145)</f>
        <v>12</v>
      </c>
      <c r="H145" s="1">
        <f>AVERAGEIFS(C:C,F:F,F145,B:B,B145)</f>
        <v>36.75</v>
      </c>
      <c r="I145" s="1">
        <f>(H145-C145)^2</f>
        <v>138.0625</v>
      </c>
      <c r="J145" s="1">
        <f>SUMIFS(I:I,F:F,F145,B:B,B145)</f>
        <v>998.25</v>
      </c>
      <c r="K145" s="1">
        <f>SQRT(J145/G145)</f>
        <v>9.1207181734773499</v>
      </c>
      <c r="L145" s="1">
        <f>AVERAGEIFS(D:D,F:F,F145,B:B,B145)</f>
        <v>173.58333333333334</v>
      </c>
      <c r="M145" s="1">
        <f>(L145-D145)^2</f>
        <v>19.506944444444361</v>
      </c>
      <c r="N145" s="1">
        <f>SUMIFS(M:M,F:F,F145,B:B,B145)</f>
        <v>942.91666666666663</v>
      </c>
      <c r="O145" s="1">
        <f>SQRT(N145/G145)</f>
        <v>8.8643323995035797</v>
      </c>
      <c r="P145" s="1">
        <f>AVERAGEIFS(E:E,F:F,F145,B:B,B145)</f>
        <v>74.591666666666654</v>
      </c>
      <c r="Q145" s="1">
        <f>(P145-E145)^2</f>
        <v>19.286736111110979</v>
      </c>
      <c r="R145" s="1">
        <f>SUMIFS(Q:Q,F:F,F145,B:B,B145)</f>
        <v>959.90916666666692</v>
      </c>
      <c r="S145" s="1">
        <f>SQRT(R145/G145)</f>
        <v>8.9438487551811594</v>
      </c>
      <c r="T145">
        <f>COUNTIFS(B$2:B145,B145,F$2:F145,F145)</f>
        <v>7</v>
      </c>
    </row>
    <row r="146" spans="1:20" x14ac:dyDescent="0.3">
      <c r="A146" t="s">
        <v>825</v>
      </c>
      <c r="B146" t="s">
        <v>666</v>
      </c>
      <c r="C146">
        <v>79</v>
      </c>
      <c r="D146">
        <v>170</v>
      </c>
      <c r="E146">
        <v>92</v>
      </c>
      <c r="F146" t="s">
        <v>680</v>
      </c>
      <c r="G146">
        <f>COUNTIFS(F:F,F146,B:B,B146)</f>
        <v>11</v>
      </c>
      <c r="H146" s="1">
        <f>AVERAGEIFS(C:C,F:F,F146,B:B,B146)</f>
        <v>70.272727272727266</v>
      </c>
      <c r="I146" s="1">
        <f>(H146-C146)^2</f>
        <v>76.165289256198463</v>
      </c>
      <c r="J146" s="1">
        <f>SUMIFS(I:I,F:F,F146,B:B,B146)</f>
        <v>424.18181818181824</v>
      </c>
      <c r="K146" s="1">
        <f>SQRT(J146/G146)</f>
        <v>6.2098295847047513</v>
      </c>
      <c r="L146" s="1">
        <f>AVERAGEIFS(D:D,F:F,F146,B:B,B146)</f>
        <v>166.90909090909091</v>
      </c>
      <c r="M146" s="1">
        <f>(L146-D146)^2</f>
        <v>9.5537190082644781</v>
      </c>
      <c r="N146" s="1">
        <f>SUMIFS(M:M,F:F,F146,B:B,B146)</f>
        <v>376.90909090909082</v>
      </c>
      <c r="O146" s="1">
        <f>SQRT(N146/G146)</f>
        <v>5.8535854661837261</v>
      </c>
      <c r="P146" s="1">
        <f>AVERAGEIFS(E:E,F:F,F146,B:B,B146)</f>
        <v>71.872727272727261</v>
      </c>
      <c r="Q146" s="1">
        <f>(P146-E146)^2</f>
        <v>405.10710743801701</v>
      </c>
      <c r="R146" s="1">
        <f>SUMIFS(Q:Q,F:F,F146,B:B,B146)</f>
        <v>3302.0618181818181</v>
      </c>
      <c r="S146" s="1">
        <f>SQRT(R146/G146)</f>
        <v>17.325918100248799</v>
      </c>
      <c r="T146">
        <f>COUNTIFS(B$2:B146,B146,F$2:F146,F146)</f>
        <v>9</v>
      </c>
    </row>
    <row r="147" spans="1:20" x14ac:dyDescent="0.3">
      <c r="A147" t="s">
        <v>826</v>
      </c>
      <c r="B147" t="s">
        <v>666</v>
      </c>
      <c r="C147">
        <v>35</v>
      </c>
      <c r="D147">
        <v>180</v>
      </c>
      <c r="E147">
        <v>82</v>
      </c>
      <c r="F147" t="s">
        <v>701</v>
      </c>
      <c r="G147">
        <f>COUNTIFS(F:F,F147,B:B,B147)</f>
        <v>12</v>
      </c>
      <c r="H147" s="1">
        <f>AVERAGEIFS(C:C,F:F,F147,B:B,B147)</f>
        <v>36.75</v>
      </c>
      <c r="I147" s="1">
        <f>(H147-C147)^2</f>
        <v>3.0625</v>
      </c>
      <c r="J147" s="1">
        <f>SUMIFS(I:I,F:F,F147,B:B,B147)</f>
        <v>998.25</v>
      </c>
      <c r="K147" s="1">
        <f>SQRT(J147/G147)</f>
        <v>9.1207181734773499</v>
      </c>
      <c r="L147" s="1">
        <f>AVERAGEIFS(D:D,F:F,F147,B:B,B147)</f>
        <v>173.58333333333334</v>
      </c>
      <c r="M147" s="1">
        <f>(L147-D147)^2</f>
        <v>41.173611111110986</v>
      </c>
      <c r="N147" s="1">
        <f>SUMIFS(M:M,F:F,F147,B:B,B147)</f>
        <v>942.91666666666663</v>
      </c>
      <c r="O147" s="1">
        <f>SQRT(N147/G147)</f>
        <v>8.8643323995035797</v>
      </c>
      <c r="P147" s="1">
        <f>AVERAGEIFS(E:E,F:F,F147,B:B,B147)</f>
        <v>74.591666666666654</v>
      </c>
      <c r="Q147" s="1">
        <f>(P147-E147)^2</f>
        <v>54.88340277777796</v>
      </c>
      <c r="R147" s="1">
        <f>SUMIFS(Q:Q,F:F,F147,B:B,B147)</f>
        <v>959.90916666666692</v>
      </c>
      <c r="S147" s="1">
        <f>SQRT(R147/G147)</f>
        <v>8.9438487551811594</v>
      </c>
      <c r="T147">
        <f>COUNTIFS(B$2:B147,B147,F$2:F147,F147)</f>
        <v>8</v>
      </c>
    </row>
    <row r="148" spans="1:20" x14ac:dyDescent="0.3">
      <c r="A148" t="s">
        <v>827</v>
      </c>
      <c r="B148" t="s">
        <v>666</v>
      </c>
      <c r="C148">
        <v>49</v>
      </c>
      <c r="D148">
        <v>156</v>
      </c>
      <c r="E148">
        <v>81</v>
      </c>
      <c r="F148" t="s">
        <v>701</v>
      </c>
      <c r="G148">
        <f>COUNTIFS(F:F,F148,B:B,B148)</f>
        <v>12</v>
      </c>
      <c r="H148" s="1">
        <f>AVERAGEIFS(C:C,F:F,F148,B:B,B148)</f>
        <v>36.75</v>
      </c>
      <c r="I148" s="1">
        <f>(H148-C148)^2</f>
        <v>150.0625</v>
      </c>
      <c r="J148" s="1">
        <f>SUMIFS(I:I,F:F,F148,B:B,B148)</f>
        <v>998.25</v>
      </c>
      <c r="K148" s="1">
        <f>SQRT(J148/G148)</f>
        <v>9.1207181734773499</v>
      </c>
      <c r="L148" s="1">
        <f>AVERAGEIFS(D:D,F:F,F148,B:B,B148)</f>
        <v>173.58333333333334</v>
      </c>
      <c r="M148" s="1">
        <f>(L148-D148)^2</f>
        <v>309.17361111111143</v>
      </c>
      <c r="N148" s="1">
        <f>SUMIFS(M:M,F:F,F148,B:B,B148)</f>
        <v>942.91666666666663</v>
      </c>
      <c r="O148" s="1">
        <f>SQRT(N148/G148)</f>
        <v>8.8643323995035797</v>
      </c>
      <c r="P148" s="1">
        <f>AVERAGEIFS(E:E,F:F,F148,B:B,B148)</f>
        <v>74.591666666666654</v>
      </c>
      <c r="Q148" s="1">
        <f>(P148-E148)^2</f>
        <v>41.066736111111268</v>
      </c>
      <c r="R148" s="1">
        <f>SUMIFS(Q:Q,F:F,F148,B:B,B148)</f>
        <v>959.90916666666692</v>
      </c>
      <c r="S148" s="1">
        <f>SQRT(R148/G148)</f>
        <v>8.9438487551811594</v>
      </c>
      <c r="T148">
        <f>COUNTIFS(B$2:B148,B148,F$2:F148,F148)</f>
        <v>9</v>
      </c>
    </row>
    <row r="149" spans="1:20" x14ac:dyDescent="0.3">
      <c r="A149" t="s">
        <v>828</v>
      </c>
      <c r="B149" t="s">
        <v>666</v>
      </c>
      <c r="C149">
        <v>30</v>
      </c>
      <c r="D149">
        <v>174</v>
      </c>
      <c r="E149">
        <v>80</v>
      </c>
      <c r="F149" t="s">
        <v>701</v>
      </c>
      <c r="G149">
        <f>COUNTIFS(F:F,F149,B:B,B149)</f>
        <v>12</v>
      </c>
      <c r="H149" s="1">
        <f>AVERAGEIFS(C:C,F:F,F149,B:B,B149)</f>
        <v>36.75</v>
      </c>
      <c r="I149" s="1">
        <f>(H149-C149)^2</f>
        <v>45.5625</v>
      </c>
      <c r="J149" s="1">
        <f>SUMIFS(I:I,F:F,F149,B:B,B149)</f>
        <v>998.25</v>
      </c>
      <c r="K149" s="1">
        <f>SQRT(J149/G149)</f>
        <v>9.1207181734773499</v>
      </c>
      <c r="L149" s="1">
        <f>AVERAGEIFS(D:D,F:F,F149,B:B,B149)</f>
        <v>173.58333333333334</v>
      </c>
      <c r="M149" s="1">
        <f>(L149-D149)^2</f>
        <v>0.17361111111110322</v>
      </c>
      <c r="N149" s="1">
        <f>SUMIFS(M:M,F:F,F149,B:B,B149)</f>
        <v>942.91666666666663</v>
      </c>
      <c r="O149" s="1">
        <f>SQRT(N149/G149)</f>
        <v>8.8643323995035797</v>
      </c>
      <c r="P149" s="1">
        <f>AVERAGEIFS(E:E,F:F,F149,B:B,B149)</f>
        <v>74.591666666666654</v>
      </c>
      <c r="Q149" s="1">
        <f>(P149-E149)^2</f>
        <v>29.250069444444577</v>
      </c>
      <c r="R149" s="1">
        <f>SUMIFS(Q:Q,F:F,F149,B:B,B149)</f>
        <v>959.90916666666692</v>
      </c>
      <c r="S149" s="1">
        <f>SQRT(R149/G149)</f>
        <v>8.9438487551811594</v>
      </c>
      <c r="T149">
        <f>COUNTIFS(B$2:B149,B149,F$2:F149,F149)</f>
        <v>10</v>
      </c>
    </row>
    <row r="150" spans="1:20" x14ac:dyDescent="0.3">
      <c r="A150" t="s">
        <v>829</v>
      </c>
      <c r="B150" t="s">
        <v>666</v>
      </c>
      <c r="C150">
        <v>66</v>
      </c>
      <c r="D150">
        <v>170</v>
      </c>
      <c r="E150">
        <v>55</v>
      </c>
      <c r="F150" t="s">
        <v>680</v>
      </c>
      <c r="G150">
        <f>COUNTIFS(F:F,F150,B:B,B150)</f>
        <v>11</v>
      </c>
      <c r="H150" s="1">
        <f>AVERAGEIFS(C:C,F:F,F150,B:B,B150)</f>
        <v>70.272727272727266</v>
      </c>
      <c r="I150" s="1">
        <f>(H150-C150)^2</f>
        <v>18.256198347107382</v>
      </c>
      <c r="J150" s="1">
        <f>SUMIFS(I:I,F:F,F150,B:B,B150)</f>
        <v>424.18181818181824</v>
      </c>
      <c r="K150" s="1">
        <f>SQRT(J150/G150)</f>
        <v>6.2098295847047513</v>
      </c>
      <c r="L150" s="1">
        <f>AVERAGEIFS(D:D,F:F,F150,B:B,B150)</f>
        <v>166.90909090909091</v>
      </c>
      <c r="M150" s="1">
        <f>(L150-D150)^2</f>
        <v>9.5537190082644781</v>
      </c>
      <c r="N150" s="1">
        <f>SUMIFS(M:M,F:F,F150,B:B,B150)</f>
        <v>376.90909090909082</v>
      </c>
      <c r="O150" s="1">
        <f>SQRT(N150/G150)</f>
        <v>5.8535854661837261</v>
      </c>
      <c r="P150" s="1">
        <f>AVERAGEIFS(E:E,F:F,F150,B:B,B150)</f>
        <v>71.872727272727261</v>
      </c>
      <c r="Q150" s="1">
        <f>(P150-E150)^2</f>
        <v>284.68892561983432</v>
      </c>
      <c r="R150" s="1">
        <f>SUMIFS(Q:Q,F:F,F150,B:B,B150)</f>
        <v>3302.0618181818181</v>
      </c>
      <c r="S150" s="1">
        <f>SQRT(R150/G150)</f>
        <v>17.325918100248799</v>
      </c>
      <c r="T150">
        <f>COUNTIFS(B$2:B150,B150,F$2:F150,F150)</f>
        <v>10</v>
      </c>
    </row>
    <row r="151" spans="1:20" x14ac:dyDescent="0.3">
      <c r="A151" t="s">
        <v>830</v>
      </c>
      <c r="B151" t="s">
        <v>666</v>
      </c>
      <c r="C151">
        <v>57</v>
      </c>
      <c r="D151">
        <v>162</v>
      </c>
      <c r="E151">
        <v>72</v>
      </c>
      <c r="F151" t="s">
        <v>720</v>
      </c>
      <c r="G151">
        <f>COUNTIFS(F:F,F151,B:B,B151)</f>
        <v>3</v>
      </c>
      <c r="H151" s="1">
        <f>AVERAGEIFS(C:C,F:F,F151,B:B,B151)</f>
        <v>64.333333333333329</v>
      </c>
      <c r="I151" s="1">
        <f>(H151-C151)^2</f>
        <v>53.777777777777708</v>
      </c>
      <c r="J151" s="1">
        <f>SUMIFS(I:I,F:F,F151,B:B,B151)</f>
        <v>280.66666666666669</v>
      </c>
      <c r="K151" s="1">
        <f>SQRT(J151/G151)</f>
        <v>9.672412085697939</v>
      </c>
      <c r="L151" s="1">
        <f>AVERAGEIFS(D:D,F:F,F151,B:B,B151)</f>
        <v>165.66666666666666</v>
      </c>
      <c r="M151" s="1">
        <f>(L151-D151)^2</f>
        <v>13.444444444444375</v>
      </c>
      <c r="N151" s="1">
        <f>SUMIFS(M:M,F:F,F151,B:B,B151)</f>
        <v>80.666666666666657</v>
      </c>
      <c r="O151" s="1">
        <f>SQRT(N151/G151)</f>
        <v>5.1854497287013483</v>
      </c>
      <c r="P151" s="1">
        <f>AVERAGEIFS(E:E,F:F,F151,B:B,B151)</f>
        <v>65.100000000000009</v>
      </c>
      <c r="Q151" s="1">
        <f>(P151-E151)^2</f>
        <v>47.609999999999886</v>
      </c>
      <c r="R151" s="1">
        <f>SUMIFS(Q:Q,F:F,F151,B:B,B151)</f>
        <v>75.060000000000031</v>
      </c>
      <c r="S151" s="1">
        <f>SQRT(R151/G151)</f>
        <v>5.0019996001599214</v>
      </c>
      <c r="T151">
        <f>COUNTIFS(B$2:B151,B151,F$2:F151,F151)</f>
        <v>3</v>
      </c>
    </row>
    <row r="152" spans="1:20" x14ac:dyDescent="0.3">
      <c r="A152" t="s">
        <v>832</v>
      </c>
      <c r="B152" t="s">
        <v>669</v>
      </c>
      <c r="C152">
        <v>63</v>
      </c>
      <c r="D152">
        <v>177</v>
      </c>
      <c r="E152">
        <v>71.599999999999994</v>
      </c>
      <c r="F152" t="s">
        <v>680</v>
      </c>
      <c r="G152">
        <f>COUNTIFS(F:F,F152,B:B,B152)</f>
        <v>11</v>
      </c>
      <c r="H152" s="1">
        <f>AVERAGEIFS(C:C,F:F,F152,B:B,B152)</f>
        <v>73.090909090909093</v>
      </c>
      <c r="I152" s="1">
        <f>(H152-C152)^2</f>
        <v>101.82644628099179</v>
      </c>
      <c r="J152" s="1">
        <f>SUMIFS(I:I,F:F,F152,B:B,B152)</f>
        <v>380.90909090909082</v>
      </c>
      <c r="K152" s="1">
        <f>SQRT(J152/G152)</f>
        <v>5.8845644846117295</v>
      </c>
      <c r="L152" s="1">
        <f>AVERAGEIFS(D:D,F:F,F152,B:B,B152)</f>
        <v>179.54545454545453</v>
      </c>
      <c r="M152" s="1">
        <f>(L152-D152)^2</f>
        <v>6.4793388429751406</v>
      </c>
      <c r="N152" s="1">
        <f>SUMIFS(M:M,F:F,F152,B:B,B152)</f>
        <v>342.7272727272728</v>
      </c>
      <c r="O152" s="1">
        <f>SQRT(N152/G152)</f>
        <v>5.5818477938213649</v>
      </c>
      <c r="P152" s="1">
        <f>AVERAGEIFS(E:E,F:F,F152,B:B,B152)</f>
        <v>83.009090909090915</v>
      </c>
      <c r="Q152" s="1">
        <f>(P152-E152)^2</f>
        <v>130.1673553719011</v>
      </c>
      <c r="R152" s="1">
        <f>SUMIFS(Q:Q,F:F,F152,B:B,B152)</f>
        <v>1235.1090909090908</v>
      </c>
      <c r="S152" s="1">
        <f>SQRT(R152/G152)</f>
        <v>10.59635053346666</v>
      </c>
      <c r="T152">
        <f>COUNTIFS(B$2:B152,B152,F$2:F152,F152)</f>
        <v>9</v>
      </c>
    </row>
    <row r="153" spans="1:20" x14ac:dyDescent="0.3">
      <c r="A153" t="s">
        <v>833</v>
      </c>
      <c r="B153" t="s">
        <v>669</v>
      </c>
      <c r="C153">
        <v>77</v>
      </c>
      <c r="D153">
        <v>174</v>
      </c>
      <c r="E153">
        <v>86.9</v>
      </c>
      <c r="F153" t="s">
        <v>680</v>
      </c>
      <c r="G153">
        <f>COUNTIFS(F:F,F153,B:B,B153)</f>
        <v>11</v>
      </c>
      <c r="H153" s="1">
        <f>AVERAGEIFS(C:C,F:F,F153,B:B,B153)</f>
        <v>73.090909090909093</v>
      </c>
      <c r="I153" s="1">
        <f>(H153-C153)^2</f>
        <v>15.280991735537169</v>
      </c>
      <c r="J153" s="1">
        <f>SUMIFS(I:I,F:F,F153,B:B,B153)</f>
        <v>380.90909090909082</v>
      </c>
      <c r="K153" s="1">
        <f>SQRT(J153/G153)</f>
        <v>5.8845644846117295</v>
      </c>
      <c r="L153" s="1">
        <f>AVERAGEIFS(D:D,F:F,F153,B:B,B153)</f>
        <v>179.54545454545453</v>
      </c>
      <c r="M153" s="1">
        <f>(L153-D153)^2</f>
        <v>30.752066115702338</v>
      </c>
      <c r="N153" s="1">
        <f>SUMIFS(M:M,F:F,F153,B:B,B153)</f>
        <v>342.7272727272728</v>
      </c>
      <c r="O153" s="1">
        <f>SQRT(N153/G153)</f>
        <v>5.5818477938213649</v>
      </c>
      <c r="P153" s="1">
        <f>AVERAGEIFS(E:E,F:F,F153,B:B,B153)</f>
        <v>83.009090909090915</v>
      </c>
      <c r="Q153" s="1">
        <f>(P153-E153)^2</f>
        <v>15.139173553719006</v>
      </c>
      <c r="R153" s="1">
        <f>SUMIFS(Q:Q,F:F,F153,B:B,B153)</f>
        <v>1235.1090909090908</v>
      </c>
      <c r="S153" s="1">
        <f>SQRT(R153/G153)</f>
        <v>10.59635053346666</v>
      </c>
      <c r="T153">
        <f>COUNTIFS(B$2:B153,B153,F$2:F153,F153)</f>
        <v>10</v>
      </c>
    </row>
    <row r="154" spans="1:20" x14ac:dyDescent="0.3">
      <c r="A154" t="s">
        <v>834</v>
      </c>
      <c r="B154" t="s">
        <v>669</v>
      </c>
      <c r="C154">
        <v>49</v>
      </c>
      <c r="D154">
        <v>197</v>
      </c>
      <c r="E154">
        <v>113</v>
      </c>
      <c r="F154" t="s">
        <v>667</v>
      </c>
      <c r="G154">
        <f>COUNTIFS(F:F,F154,B:B,B154)</f>
        <v>22</v>
      </c>
      <c r="H154" s="1">
        <f>AVERAGEIFS(C:C,F:F,F154,B:B,B154)</f>
        <v>30.136363636363637</v>
      </c>
      <c r="I154" s="1">
        <f>(H154-C154)^2</f>
        <v>355.83677685950414</v>
      </c>
      <c r="J154" s="1">
        <f>SUMIFS(I:I,F:F,F154,B:B,B154)</f>
        <v>1850.590909090909</v>
      </c>
      <c r="K154" s="1">
        <f>SQRT(J154/G154)</f>
        <v>9.1715739431703494</v>
      </c>
      <c r="L154" s="1">
        <f>AVERAGEIFS(D:D,F:F,F154,B:B,B154)</f>
        <v>185.47727272727272</v>
      </c>
      <c r="M154" s="1">
        <f>(L154-D154)^2</f>
        <v>132.77324380165308</v>
      </c>
      <c r="N154" s="1">
        <f>SUMIFS(M:M,F:F,F154,B:B,B154)</f>
        <v>1352.2386363636365</v>
      </c>
      <c r="O154" s="1">
        <f>SQRT(N154/G154)</f>
        <v>7.8399867705234989</v>
      </c>
      <c r="P154" s="1">
        <f>AVERAGEIFS(E:E,F:F,F154,B:B,B154)</f>
        <v>81.045454545454547</v>
      </c>
      <c r="Q154" s="1">
        <f>(P154-E154)^2</f>
        <v>1021.0929752066115</v>
      </c>
      <c r="R154" s="1">
        <f>SUMIFS(Q:Q,F:F,F154,B:B,B154)</f>
        <v>3745.7345454545457</v>
      </c>
      <c r="S154" s="1">
        <f>SQRT(R154/G154)</f>
        <v>13.04839688072925</v>
      </c>
      <c r="T154">
        <f>COUNTIFS(B$2:B154,B154,F$2:F154,F154)</f>
        <v>22</v>
      </c>
    </row>
    <row r="155" spans="1:20" x14ac:dyDescent="0.3">
      <c r="A155" t="s">
        <v>835</v>
      </c>
      <c r="B155" t="s">
        <v>669</v>
      </c>
      <c r="C155">
        <v>50</v>
      </c>
      <c r="D155">
        <v>188</v>
      </c>
      <c r="E155">
        <v>115.9</v>
      </c>
      <c r="F155" t="s">
        <v>720</v>
      </c>
      <c r="G155">
        <f>COUNTIFS(F:F,F155,B:B,B155)</f>
        <v>7</v>
      </c>
      <c r="H155" s="1">
        <f>AVERAGEIFS(C:C,F:F,F155,B:B,B155)</f>
        <v>63.428571428571431</v>
      </c>
      <c r="I155" s="1">
        <f>(H155-C155)^2</f>
        <v>180.32653061224497</v>
      </c>
      <c r="J155" s="1">
        <f>SUMIFS(I:I,F:F,F155,B:B,B155)</f>
        <v>1731.7142857142858</v>
      </c>
      <c r="K155" s="1">
        <f>SQRT(J155/G155)</f>
        <v>15.728564940961423</v>
      </c>
      <c r="L155" s="1">
        <f>AVERAGEIFS(D:D,F:F,F155,B:B,B155)</f>
        <v>178.28571428571428</v>
      </c>
      <c r="M155" s="1">
        <f>(L155-D155)^2</f>
        <v>94.367346938775668</v>
      </c>
      <c r="N155" s="1">
        <f>SUMIFS(M:M,F:F,F155,B:B,B155)</f>
        <v>393.42857142857139</v>
      </c>
      <c r="O155" s="1">
        <f>SQRT(N155/G155)</f>
        <v>7.496938150515386</v>
      </c>
      <c r="P155" s="1">
        <f>AVERAGEIFS(E:E,F:F,F155,B:B,B155)</f>
        <v>90.257142857142853</v>
      </c>
      <c r="Q155" s="1">
        <f>(P155-E155)^2</f>
        <v>657.55612244898009</v>
      </c>
      <c r="R155" s="1">
        <f>SUMIFS(Q:Q,F:F,F155,B:B,B155)</f>
        <v>1809.1371428571429</v>
      </c>
      <c r="S155" s="1">
        <f>SQRT(R155/G155)</f>
        <v>16.076323064224173</v>
      </c>
      <c r="T155">
        <f>COUNTIFS(B$2:B155,B155,F$2:F155,F155)</f>
        <v>5</v>
      </c>
    </row>
    <row r="156" spans="1:20" x14ac:dyDescent="0.3">
      <c r="A156" t="s">
        <v>836</v>
      </c>
      <c r="B156" t="s">
        <v>666</v>
      </c>
      <c r="C156">
        <v>66</v>
      </c>
      <c r="D156">
        <v>170</v>
      </c>
      <c r="E156">
        <v>56.8</v>
      </c>
      <c r="F156" t="s">
        <v>680</v>
      </c>
      <c r="G156">
        <f>COUNTIFS(F:F,F156,B:B,B156)</f>
        <v>11</v>
      </c>
      <c r="H156" s="1">
        <f>AVERAGEIFS(C:C,F:F,F156,B:B,B156)</f>
        <v>70.272727272727266</v>
      </c>
      <c r="I156" s="1">
        <f>(H156-C156)^2</f>
        <v>18.256198347107382</v>
      </c>
      <c r="J156" s="1">
        <f>SUMIFS(I:I,F:F,F156,B:B,B156)</f>
        <v>424.18181818181824</v>
      </c>
      <c r="K156" s="1">
        <f>SQRT(J156/G156)</f>
        <v>6.2098295847047513</v>
      </c>
      <c r="L156" s="1">
        <f>AVERAGEIFS(D:D,F:F,F156,B:B,B156)</f>
        <v>166.90909090909091</v>
      </c>
      <c r="M156" s="1">
        <f>(L156-D156)^2</f>
        <v>9.5537190082644781</v>
      </c>
      <c r="N156" s="1">
        <f>SUMIFS(M:M,F:F,F156,B:B,B156)</f>
        <v>376.90909090909082</v>
      </c>
      <c r="O156" s="1">
        <f>SQRT(N156/G156)</f>
        <v>5.8535854661837261</v>
      </c>
      <c r="P156" s="1">
        <f>AVERAGEIFS(E:E,F:F,F156,B:B,B156)</f>
        <v>71.872727272727261</v>
      </c>
      <c r="Q156" s="1">
        <f>(P156-E156)^2</f>
        <v>227.18710743801626</v>
      </c>
      <c r="R156" s="1">
        <f>SUMIFS(Q:Q,F:F,F156,B:B,B156)</f>
        <v>3302.0618181818181</v>
      </c>
      <c r="S156" s="1">
        <f>SQRT(R156/G156)</f>
        <v>17.325918100248799</v>
      </c>
      <c r="T156">
        <f>COUNTIFS(B$2:B156,B156,F$2:F156,F156)</f>
        <v>11</v>
      </c>
    </row>
    <row r="157" spans="1:20" x14ac:dyDescent="0.3">
      <c r="A157" t="s">
        <v>837</v>
      </c>
      <c r="B157" t="s">
        <v>669</v>
      </c>
      <c r="C157">
        <v>72</v>
      </c>
      <c r="D157">
        <v>181</v>
      </c>
      <c r="E157">
        <v>80.599999999999994</v>
      </c>
      <c r="F157" t="s">
        <v>680</v>
      </c>
      <c r="G157">
        <f>COUNTIFS(F:F,F157,B:B,B157)</f>
        <v>11</v>
      </c>
      <c r="H157" s="1">
        <f>AVERAGEIFS(C:C,F:F,F157,B:B,B157)</f>
        <v>73.090909090909093</v>
      </c>
      <c r="I157" s="1">
        <f>(H157-C157)^2</f>
        <v>1.1900826446281048</v>
      </c>
      <c r="J157" s="1">
        <f>SUMIFS(I:I,F:F,F157,B:B,B157)</f>
        <v>380.90909090909082</v>
      </c>
      <c r="K157" s="1">
        <f>SQRT(J157/G157)</f>
        <v>5.8845644846117295</v>
      </c>
      <c r="L157" s="1">
        <f>AVERAGEIFS(D:D,F:F,F157,B:B,B157)</f>
        <v>179.54545454545453</v>
      </c>
      <c r="M157" s="1">
        <f>(L157-D157)^2</f>
        <v>2.1157024793388803</v>
      </c>
      <c r="N157" s="1">
        <f>SUMIFS(M:M,F:F,F157,B:B,B157)</f>
        <v>342.7272727272728</v>
      </c>
      <c r="O157" s="1">
        <f>SQRT(N157/G157)</f>
        <v>5.5818477938213649</v>
      </c>
      <c r="P157" s="1">
        <f>AVERAGEIFS(E:E,F:F,F157,B:B,B157)</f>
        <v>83.009090909090915</v>
      </c>
      <c r="Q157" s="1">
        <f>(P157-E157)^2</f>
        <v>5.8037190082645189</v>
      </c>
      <c r="R157" s="1">
        <f>SUMIFS(Q:Q,F:F,F157,B:B,B157)</f>
        <v>1235.1090909090908</v>
      </c>
      <c r="S157" s="1">
        <f>SQRT(R157/G157)</f>
        <v>10.59635053346666</v>
      </c>
      <c r="T157">
        <f>COUNTIFS(B$2:B157,B157,F$2:F157,F157)</f>
        <v>11</v>
      </c>
    </row>
    <row r="158" spans="1:20" x14ac:dyDescent="0.3">
      <c r="A158" t="s">
        <v>838</v>
      </c>
      <c r="B158" t="s">
        <v>666</v>
      </c>
      <c r="C158">
        <v>22</v>
      </c>
      <c r="D158">
        <v>161</v>
      </c>
      <c r="E158">
        <v>59.8</v>
      </c>
      <c r="F158" t="s">
        <v>701</v>
      </c>
      <c r="G158">
        <f>COUNTIFS(F:F,F158,B:B,B158)</f>
        <v>12</v>
      </c>
      <c r="H158" s="1">
        <f>AVERAGEIFS(C:C,F:F,F158,B:B,B158)</f>
        <v>36.75</v>
      </c>
      <c r="I158" s="1">
        <f>(H158-C158)^2</f>
        <v>217.5625</v>
      </c>
      <c r="J158" s="1">
        <f>SUMIFS(I:I,F:F,F158,B:B,B158)</f>
        <v>998.25</v>
      </c>
      <c r="K158" s="1">
        <f>SQRT(J158/G158)</f>
        <v>9.1207181734773499</v>
      </c>
      <c r="L158" s="1">
        <f>AVERAGEIFS(D:D,F:F,F158,B:B,B158)</f>
        <v>173.58333333333334</v>
      </c>
      <c r="M158" s="1">
        <f>(L158-D158)^2</f>
        <v>158.34027777777803</v>
      </c>
      <c r="N158" s="1">
        <f>SUMIFS(M:M,F:F,F158,B:B,B158)</f>
        <v>942.91666666666663</v>
      </c>
      <c r="O158" s="1">
        <f>SQRT(N158/G158)</f>
        <v>8.8643323995035797</v>
      </c>
      <c r="P158" s="1">
        <f>AVERAGEIFS(E:E,F:F,F158,B:B,B158)</f>
        <v>74.591666666666654</v>
      </c>
      <c r="Q158" s="1">
        <f>(P158-E158)^2</f>
        <v>218.79340277777749</v>
      </c>
      <c r="R158" s="1">
        <f>SUMIFS(Q:Q,F:F,F158,B:B,B158)</f>
        <v>959.90916666666692</v>
      </c>
      <c r="S158" s="1">
        <f>SQRT(R158/G158)</f>
        <v>8.9438487551811594</v>
      </c>
      <c r="T158">
        <f>COUNTIFS(B$2:B158,B158,F$2:F158,F158)</f>
        <v>11</v>
      </c>
    </row>
    <row r="159" spans="1:20" x14ac:dyDescent="0.3">
      <c r="A159" t="s">
        <v>839</v>
      </c>
      <c r="B159" t="s">
        <v>666</v>
      </c>
      <c r="C159">
        <v>30</v>
      </c>
      <c r="D159">
        <v>186</v>
      </c>
      <c r="E159">
        <v>93.9</v>
      </c>
      <c r="F159" t="s">
        <v>701</v>
      </c>
      <c r="G159">
        <f>COUNTIFS(F:F,F159,B:B,B159)</f>
        <v>12</v>
      </c>
      <c r="H159" s="1">
        <f>AVERAGEIFS(C:C,F:F,F159,B:B,B159)</f>
        <v>36.75</v>
      </c>
      <c r="I159" s="1">
        <f>(H159-C159)^2</f>
        <v>45.5625</v>
      </c>
      <c r="J159" s="1">
        <f>SUMIFS(I:I,F:F,F159,B:B,B159)</f>
        <v>998.25</v>
      </c>
      <c r="K159" s="1">
        <f>SQRT(J159/G159)</f>
        <v>9.1207181734773499</v>
      </c>
      <c r="L159" s="1">
        <f>AVERAGEIFS(D:D,F:F,F159,B:B,B159)</f>
        <v>173.58333333333334</v>
      </c>
      <c r="M159" s="1">
        <f>(L159-D159)^2</f>
        <v>154.17361111111089</v>
      </c>
      <c r="N159" s="1">
        <f>SUMIFS(M:M,F:F,F159,B:B,B159)</f>
        <v>942.91666666666663</v>
      </c>
      <c r="O159" s="1">
        <f>SQRT(N159/G159)</f>
        <v>8.8643323995035797</v>
      </c>
      <c r="P159" s="1">
        <f>AVERAGEIFS(E:E,F:F,F159,B:B,B159)</f>
        <v>74.591666666666654</v>
      </c>
      <c r="Q159" s="1">
        <f>(P159-E159)^2</f>
        <v>372.81173611111183</v>
      </c>
      <c r="R159" s="1">
        <f>SUMIFS(Q:Q,F:F,F159,B:B,B159)</f>
        <v>959.90916666666692</v>
      </c>
      <c r="S159" s="1">
        <f>SQRT(R159/G159)</f>
        <v>8.9438487551811594</v>
      </c>
      <c r="T159">
        <f>COUNTIFS(B$2:B159,B159,F$2:F159,F159)</f>
        <v>12</v>
      </c>
    </row>
    <row r="160" spans="1:20" x14ac:dyDescent="0.3">
      <c r="A160" t="s">
        <v>840</v>
      </c>
      <c r="B160" t="s">
        <v>669</v>
      </c>
      <c r="C160">
        <v>35</v>
      </c>
      <c r="D160">
        <v>181</v>
      </c>
      <c r="E160">
        <v>85.3</v>
      </c>
      <c r="F160" t="s">
        <v>720</v>
      </c>
      <c r="G160">
        <f>COUNTIFS(F:F,F160,B:B,B160)</f>
        <v>7</v>
      </c>
      <c r="H160" s="1">
        <f>AVERAGEIFS(C:C,F:F,F160,B:B,B160)</f>
        <v>63.428571428571431</v>
      </c>
      <c r="I160" s="1">
        <f>(H160-C160)^2</f>
        <v>808.18367346938783</v>
      </c>
      <c r="J160" s="1">
        <f>SUMIFS(I:I,F:F,F160,B:B,B160)</f>
        <v>1731.7142857142858</v>
      </c>
      <c r="K160" s="1">
        <f>SQRT(J160/G160)</f>
        <v>15.728564940961423</v>
      </c>
      <c r="L160" s="1">
        <f>AVERAGEIFS(D:D,F:F,F160,B:B,B160)</f>
        <v>178.28571428571428</v>
      </c>
      <c r="M160" s="1">
        <f>(L160-D160)^2</f>
        <v>7.3673469387755546</v>
      </c>
      <c r="N160" s="1">
        <f>SUMIFS(M:M,F:F,F160,B:B,B160)</f>
        <v>393.42857142857139</v>
      </c>
      <c r="O160" s="1">
        <f>SQRT(N160/G160)</f>
        <v>7.496938150515386</v>
      </c>
      <c r="P160" s="1">
        <f>AVERAGEIFS(E:E,F:F,F160,B:B,B160)</f>
        <v>90.257142857142853</v>
      </c>
      <c r="Q160" s="1">
        <f>(P160-E160)^2</f>
        <v>24.573265306122433</v>
      </c>
      <c r="R160" s="1">
        <f>SUMIFS(Q:Q,F:F,F160,B:B,B160)</f>
        <v>1809.1371428571429</v>
      </c>
      <c r="S160" s="1">
        <f>SQRT(R160/G160)</f>
        <v>16.076323064224173</v>
      </c>
      <c r="T160">
        <f>COUNTIFS(B$2:B160,B160,F$2:F160,F160)</f>
        <v>6</v>
      </c>
    </row>
    <row r="161" spans="1:20" x14ac:dyDescent="0.3">
      <c r="A161" t="s">
        <v>841</v>
      </c>
      <c r="B161" t="s">
        <v>669</v>
      </c>
      <c r="C161">
        <v>60</v>
      </c>
      <c r="D161">
        <v>185</v>
      </c>
      <c r="E161">
        <v>111.2</v>
      </c>
      <c r="F161" t="s">
        <v>720</v>
      </c>
      <c r="G161">
        <f>COUNTIFS(F:F,F161,B:B,B161)</f>
        <v>7</v>
      </c>
      <c r="H161" s="1">
        <f>AVERAGEIFS(C:C,F:F,F161,B:B,B161)</f>
        <v>63.428571428571431</v>
      </c>
      <c r="I161" s="1">
        <f>(H161-C161)^2</f>
        <v>11.75510204081634</v>
      </c>
      <c r="J161" s="1">
        <f>SUMIFS(I:I,F:F,F161,B:B,B161)</f>
        <v>1731.7142857142858</v>
      </c>
      <c r="K161" s="1">
        <f>SQRT(J161/G161)</f>
        <v>15.728564940961423</v>
      </c>
      <c r="L161" s="1">
        <f>AVERAGEIFS(D:D,F:F,F161,B:B,B161)</f>
        <v>178.28571428571428</v>
      </c>
      <c r="M161" s="1">
        <f>(L161-D161)^2</f>
        <v>45.081632653061334</v>
      </c>
      <c r="N161" s="1">
        <f>SUMIFS(M:M,F:F,F161,B:B,B161)</f>
        <v>393.42857142857139</v>
      </c>
      <c r="O161" s="1">
        <f>SQRT(N161/G161)</f>
        <v>7.496938150515386</v>
      </c>
      <c r="P161" s="1">
        <f>AVERAGEIFS(E:E,F:F,F161,B:B,B161)</f>
        <v>90.257142857142853</v>
      </c>
      <c r="Q161" s="1">
        <f>(P161-E161)^2</f>
        <v>438.60326530612275</v>
      </c>
      <c r="R161" s="1">
        <f>SUMIFS(Q:Q,F:F,F161,B:B,B161)</f>
        <v>1809.1371428571429</v>
      </c>
      <c r="S161" s="1">
        <f>SQRT(R161/G161)</f>
        <v>16.076323064224173</v>
      </c>
      <c r="T161">
        <f>COUNTIFS(B$2:B161,B161,F$2:F161,F161)</f>
        <v>7</v>
      </c>
    </row>
  </sheetData>
  <autoFilter ref="A1:F161">
    <sortState xmlns:xlrd2="http://schemas.microsoft.com/office/spreadsheetml/2017/richdata2" ref="A2:F161">
      <sortCondition ref="A1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workbookViewId="0">
      <selection activeCell="J11" sqref="J11"/>
    </sheetView>
  </sheetViews>
  <sheetFormatPr defaultRowHeight="14.4" x14ac:dyDescent="0.3"/>
  <sheetData>
    <row r="1" spans="1:6" x14ac:dyDescent="0.3">
      <c r="A1" t="s">
        <v>659</v>
      </c>
      <c r="B1" t="s">
        <v>660</v>
      </c>
      <c r="C1" t="s">
        <v>661</v>
      </c>
      <c r="D1" t="s">
        <v>662</v>
      </c>
      <c r="E1" t="s">
        <v>663</v>
      </c>
      <c r="F1" t="s">
        <v>664</v>
      </c>
    </row>
    <row r="2" spans="1:6" x14ac:dyDescent="0.3">
      <c r="A2" t="s">
        <v>665</v>
      </c>
      <c r="B2" t="s">
        <v>666</v>
      </c>
      <c r="C2">
        <v>25</v>
      </c>
      <c r="D2">
        <v>177</v>
      </c>
      <c r="E2">
        <v>74</v>
      </c>
      <c r="F2" t="s">
        <v>667</v>
      </c>
    </row>
    <row r="3" spans="1:6" x14ac:dyDescent="0.3">
      <c r="A3" t="s">
        <v>668</v>
      </c>
      <c r="B3" t="s">
        <v>669</v>
      </c>
      <c r="C3">
        <v>34</v>
      </c>
      <c r="D3">
        <v>182.5</v>
      </c>
      <c r="E3">
        <v>93</v>
      </c>
      <c r="F3" t="s">
        <v>667</v>
      </c>
    </row>
    <row r="4" spans="1:6" x14ac:dyDescent="0.3">
      <c r="A4" t="s">
        <v>670</v>
      </c>
      <c r="B4" t="s">
        <v>669</v>
      </c>
      <c r="C4">
        <v>32</v>
      </c>
      <c r="D4">
        <v>195</v>
      </c>
      <c r="E4">
        <v>103</v>
      </c>
      <c r="F4" t="s">
        <v>667</v>
      </c>
    </row>
    <row r="5" spans="1:6" x14ac:dyDescent="0.3">
      <c r="A5" t="s">
        <v>671</v>
      </c>
      <c r="B5" t="s">
        <v>669</v>
      </c>
      <c r="C5">
        <v>32</v>
      </c>
      <c r="D5">
        <v>172</v>
      </c>
      <c r="E5">
        <v>67.900000000000006</v>
      </c>
      <c r="F5" t="s">
        <v>667</v>
      </c>
    </row>
    <row r="6" spans="1:6" x14ac:dyDescent="0.3">
      <c r="A6" t="s">
        <v>672</v>
      </c>
      <c r="B6" t="s">
        <v>669</v>
      </c>
      <c r="C6">
        <v>26</v>
      </c>
      <c r="D6">
        <v>174</v>
      </c>
      <c r="E6">
        <v>66.8</v>
      </c>
      <c r="F6" t="s">
        <v>667</v>
      </c>
    </row>
    <row r="7" spans="1:6" x14ac:dyDescent="0.3">
      <c r="A7" t="s">
        <v>673</v>
      </c>
      <c r="B7" t="s">
        <v>669</v>
      </c>
      <c r="C7">
        <v>37</v>
      </c>
      <c r="D7">
        <v>179</v>
      </c>
      <c r="E7">
        <v>87.1</v>
      </c>
      <c r="F7" t="s">
        <v>667</v>
      </c>
    </row>
    <row r="8" spans="1:6" x14ac:dyDescent="0.3">
      <c r="A8" t="s">
        <v>674</v>
      </c>
      <c r="B8" t="s">
        <v>669</v>
      </c>
      <c r="C8">
        <v>76</v>
      </c>
      <c r="D8">
        <v>170</v>
      </c>
      <c r="E8">
        <v>62.6</v>
      </c>
      <c r="F8" t="s">
        <v>675</v>
      </c>
    </row>
    <row r="9" spans="1:6" x14ac:dyDescent="0.3">
      <c r="A9" t="s">
        <v>676</v>
      </c>
      <c r="B9" t="s">
        <v>669</v>
      </c>
      <c r="C9">
        <v>80</v>
      </c>
      <c r="D9">
        <v>189</v>
      </c>
      <c r="E9">
        <v>124.3</v>
      </c>
      <c r="F9" t="s">
        <v>677</v>
      </c>
    </row>
    <row r="10" spans="1:6" x14ac:dyDescent="0.3">
      <c r="A10" t="s">
        <v>678</v>
      </c>
      <c r="B10" t="s">
        <v>669</v>
      </c>
      <c r="C10">
        <v>25</v>
      </c>
      <c r="D10">
        <v>187</v>
      </c>
      <c r="E10">
        <v>80.599999999999994</v>
      </c>
      <c r="F10" t="s">
        <v>667</v>
      </c>
    </row>
    <row r="11" spans="1:6" x14ac:dyDescent="0.3">
      <c r="A11" t="s">
        <v>679</v>
      </c>
      <c r="B11" t="s">
        <v>666</v>
      </c>
      <c r="C11">
        <v>70</v>
      </c>
      <c r="D11">
        <v>175</v>
      </c>
      <c r="E11">
        <v>56.1</v>
      </c>
      <c r="F11" t="s">
        <v>680</v>
      </c>
    </row>
    <row r="12" spans="1:6" x14ac:dyDescent="0.3">
      <c r="A12" t="s">
        <v>681</v>
      </c>
      <c r="B12" t="s">
        <v>669</v>
      </c>
      <c r="C12">
        <v>65</v>
      </c>
      <c r="D12">
        <v>172</v>
      </c>
      <c r="E12">
        <v>82.1</v>
      </c>
      <c r="F12" t="s">
        <v>680</v>
      </c>
    </row>
    <row r="13" spans="1:6" x14ac:dyDescent="0.3">
      <c r="A13" t="s">
        <v>682</v>
      </c>
      <c r="B13" t="s">
        <v>669</v>
      </c>
      <c r="C13">
        <v>76</v>
      </c>
      <c r="D13">
        <v>177</v>
      </c>
      <c r="E13">
        <v>76.8</v>
      </c>
      <c r="F13" t="s">
        <v>675</v>
      </c>
    </row>
    <row r="14" spans="1:6" x14ac:dyDescent="0.3">
      <c r="A14" t="s">
        <v>683</v>
      </c>
      <c r="B14" t="s">
        <v>666</v>
      </c>
      <c r="C14">
        <v>30</v>
      </c>
      <c r="D14">
        <v>168</v>
      </c>
      <c r="E14">
        <v>61.8</v>
      </c>
      <c r="F14" t="s">
        <v>667</v>
      </c>
    </row>
    <row r="15" spans="1:6" x14ac:dyDescent="0.3">
      <c r="A15" t="s">
        <v>684</v>
      </c>
      <c r="B15" t="s">
        <v>666</v>
      </c>
      <c r="C15">
        <v>29</v>
      </c>
      <c r="D15">
        <v>166</v>
      </c>
      <c r="E15">
        <v>64.3</v>
      </c>
      <c r="F15" t="s">
        <v>667</v>
      </c>
    </row>
    <row r="16" spans="1:6" x14ac:dyDescent="0.3">
      <c r="A16" t="s">
        <v>685</v>
      </c>
      <c r="B16" t="s">
        <v>669</v>
      </c>
      <c r="C16">
        <v>70</v>
      </c>
      <c r="D16">
        <v>179</v>
      </c>
      <c r="E16">
        <v>61.1</v>
      </c>
      <c r="F16" t="s">
        <v>686</v>
      </c>
    </row>
    <row r="17" spans="1:6" x14ac:dyDescent="0.3">
      <c r="A17" t="s">
        <v>687</v>
      </c>
      <c r="B17" t="s">
        <v>669</v>
      </c>
      <c r="C17">
        <v>25</v>
      </c>
      <c r="D17">
        <v>185</v>
      </c>
      <c r="E17">
        <v>73.400000000000006</v>
      </c>
      <c r="F17" t="s">
        <v>675</v>
      </c>
    </row>
    <row r="18" spans="1:6" x14ac:dyDescent="0.3">
      <c r="A18" t="s">
        <v>688</v>
      </c>
      <c r="B18" t="s">
        <v>666</v>
      </c>
      <c r="C18">
        <v>52</v>
      </c>
      <c r="D18">
        <v>157</v>
      </c>
      <c r="E18">
        <v>52.6</v>
      </c>
      <c r="F18" t="s">
        <v>686</v>
      </c>
    </row>
    <row r="19" spans="1:6" x14ac:dyDescent="0.3">
      <c r="A19" t="s">
        <v>689</v>
      </c>
      <c r="B19" t="s">
        <v>669</v>
      </c>
      <c r="C19">
        <v>25</v>
      </c>
      <c r="D19">
        <v>190</v>
      </c>
      <c r="E19">
        <v>84.2</v>
      </c>
      <c r="F19" t="s">
        <v>667</v>
      </c>
    </row>
    <row r="20" spans="1:6" x14ac:dyDescent="0.3">
      <c r="A20" t="s">
        <v>690</v>
      </c>
      <c r="B20" t="s">
        <v>669</v>
      </c>
      <c r="C20">
        <v>58</v>
      </c>
      <c r="D20">
        <v>179</v>
      </c>
      <c r="E20">
        <v>109.6</v>
      </c>
      <c r="F20" t="s">
        <v>686</v>
      </c>
    </row>
    <row r="21" spans="1:6" x14ac:dyDescent="0.3">
      <c r="A21" t="s">
        <v>691</v>
      </c>
      <c r="B21" t="s">
        <v>669</v>
      </c>
      <c r="C21">
        <v>24</v>
      </c>
      <c r="D21">
        <v>188</v>
      </c>
      <c r="E21">
        <v>97.8</v>
      </c>
      <c r="F21" t="s">
        <v>667</v>
      </c>
    </row>
    <row r="22" spans="1:6" x14ac:dyDescent="0.3">
      <c r="A22" t="s">
        <v>692</v>
      </c>
      <c r="B22" t="s">
        <v>666</v>
      </c>
      <c r="C22">
        <v>68</v>
      </c>
      <c r="D22">
        <v>173</v>
      </c>
      <c r="E22">
        <v>86.2</v>
      </c>
      <c r="F22" t="s">
        <v>677</v>
      </c>
    </row>
    <row r="23" spans="1:6" x14ac:dyDescent="0.3">
      <c r="A23" t="s">
        <v>693</v>
      </c>
      <c r="B23" t="s">
        <v>669</v>
      </c>
      <c r="C23">
        <v>52</v>
      </c>
      <c r="D23">
        <v>195</v>
      </c>
      <c r="E23">
        <v>101.2</v>
      </c>
      <c r="F23" t="s">
        <v>677</v>
      </c>
    </row>
    <row r="24" spans="1:6" x14ac:dyDescent="0.3">
      <c r="A24" t="s">
        <v>694</v>
      </c>
      <c r="B24" t="s">
        <v>669</v>
      </c>
      <c r="C24">
        <v>78</v>
      </c>
      <c r="D24">
        <v>175</v>
      </c>
      <c r="E24">
        <v>88.6</v>
      </c>
      <c r="F24" t="s">
        <v>686</v>
      </c>
    </row>
    <row r="25" spans="1:6" x14ac:dyDescent="0.3">
      <c r="A25" t="s">
        <v>695</v>
      </c>
      <c r="B25" t="s">
        <v>669</v>
      </c>
      <c r="C25">
        <v>75</v>
      </c>
      <c r="D25">
        <v>199</v>
      </c>
      <c r="E25">
        <v>111.5</v>
      </c>
      <c r="F25" t="s">
        <v>680</v>
      </c>
    </row>
    <row r="26" spans="1:6" x14ac:dyDescent="0.3">
      <c r="A26" t="s">
        <v>696</v>
      </c>
      <c r="B26" t="s">
        <v>669</v>
      </c>
      <c r="C26">
        <v>49</v>
      </c>
      <c r="D26">
        <v>172</v>
      </c>
      <c r="E26">
        <v>93.2</v>
      </c>
      <c r="F26" t="s">
        <v>686</v>
      </c>
    </row>
    <row r="27" spans="1:6" x14ac:dyDescent="0.3">
      <c r="A27" t="s">
        <v>697</v>
      </c>
      <c r="B27" t="s">
        <v>666</v>
      </c>
      <c r="C27">
        <v>29</v>
      </c>
      <c r="D27">
        <v>171</v>
      </c>
      <c r="E27">
        <v>83.5</v>
      </c>
      <c r="F27" t="s">
        <v>667</v>
      </c>
    </row>
    <row r="28" spans="1:6" x14ac:dyDescent="0.3">
      <c r="A28" t="s">
        <v>698</v>
      </c>
      <c r="B28" t="s">
        <v>669</v>
      </c>
      <c r="C28">
        <v>47</v>
      </c>
      <c r="D28">
        <v>196</v>
      </c>
      <c r="E28">
        <v>85.2</v>
      </c>
      <c r="F28" t="s">
        <v>667</v>
      </c>
    </row>
    <row r="29" spans="1:6" x14ac:dyDescent="0.3">
      <c r="A29" t="s">
        <v>699</v>
      </c>
      <c r="B29" t="s">
        <v>669</v>
      </c>
      <c r="C29">
        <v>73</v>
      </c>
      <c r="D29">
        <v>187</v>
      </c>
      <c r="E29">
        <v>70</v>
      </c>
      <c r="F29" t="s">
        <v>680</v>
      </c>
    </row>
    <row r="30" spans="1:6" x14ac:dyDescent="0.3">
      <c r="A30" t="s">
        <v>700</v>
      </c>
      <c r="B30" t="s">
        <v>669</v>
      </c>
      <c r="C30">
        <v>66</v>
      </c>
      <c r="D30">
        <v>185</v>
      </c>
      <c r="E30">
        <v>71.599999999999994</v>
      </c>
      <c r="F30" t="s">
        <v>701</v>
      </c>
    </row>
    <row r="31" spans="1:6" x14ac:dyDescent="0.3">
      <c r="A31" t="s">
        <v>702</v>
      </c>
      <c r="B31" t="s">
        <v>669</v>
      </c>
      <c r="C31">
        <v>23</v>
      </c>
      <c r="D31">
        <v>187</v>
      </c>
      <c r="E31">
        <v>74.900000000000006</v>
      </c>
      <c r="F31" t="s">
        <v>667</v>
      </c>
    </row>
    <row r="32" spans="1:6" x14ac:dyDescent="0.3">
      <c r="A32" t="s">
        <v>703</v>
      </c>
      <c r="B32" t="s">
        <v>666</v>
      </c>
      <c r="C32">
        <v>43</v>
      </c>
      <c r="D32">
        <v>176</v>
      </c>
      <c r="E32">
        <v>57.2</v>
      </c>
      <c r="F32" t="s">
        <v>667</v>
      </c>
    </row>
    <row r="33" spans="1:6" x14ac:dyDescent="0.3">
      <c r="A33" t="s">
        <v>704</v>
      </c>
      <c r="B33" t="s">
        <v>669</v>
      </c>
      <c r="C33">
        <v>67</v>
      </c>
      <c r="D33">
        <v>184</v>
      </c>
      <c r="E33">
        <v>112.5</v>
      </c>
      <c r="F33" t="s">
        <v>677</v>
      </c>
    </row>
    <row r="34" spans="1:6" x14ac:dyDescent="0.3">
      <c r="A34" t="s">
        <v>705</v>
      </c>
      <c r="B34" t="s">
        <v>669</v>
      </c>
      <c r="C34">
        <v>60</v>
      </c>
      <c r="D34">
        <v>184</v>
      </c>
      <c r="E34">
        <v>68.599999999999994</v>
      </c>
      <c r="F34" t="s">
        <v>686</v>
      </c>
    </row>
    <row r="35" spans="1:6" x14ac:dyDescent="0.3">
      <c r="A35" t="s">
        <v>706</v>
      </c>
      <c r="B35" t="s">
        <v>666</v>
      </c>
      <c r="C35">
        <v>84</v>
      </c>
      <c r="D35">
        <v>166</v>
      </c>
      <c r="E35">
        <v>50</v>
      </c>
      <c r="F35" t="s">
        <v>686</v>
      </c>
    </row>
    <row r="36" spans="1:6" x14ac:dyDescent="0.3">
      <c r="A36" t="s">
        <v>707</v>
      </c>
      <c r="B36" t="s">
        <v>669</v>
      </c>
      <c r="C36">
        <v>41</v>
      </c>
      <c r="D36">
        <v>173</v>
      </c>
      <c r="E36">
        <v>72.7</v>
      </c>
      <c r="F36" t="s">
        <v>677</v>
      </c>
    </row>
    <row r="37" spans="1:6" x14ac:dyDescent="0.3">
      <c r="A37" t="s">
        <v>708</v>
      </c>
      <c r="B37" t="s">
        <v>669</v>
      </c>
      <c r="C37">
        <v>55</v>
      </c>
      <c r="D37">
        <v>191</v>
      </c>
      <c r="E37">
        <v>90.4</v>
      </c>
      <c r="F37" t="s">
        <v>667</v>
      </c>
    </row>
    <row r="38" spans="1:6" x14ac:dyDescent="0.3">
      <c r="A38" t="s">
        <v>709</v>
      </c>
      <c r="B38" t="s">
        <v>669</v>
      </c>
      <c r="C38">
        <v>23</v>
      </c>
      <c r="D38">
        <v>193</v>
      </c>
      <c r="E38">
        <v>79.400000000000006</v>
      </c>
      <c r="F38" t="s">
        <v>667</v>
      </c>
    </row>
    <row r="39" spans="1:6" x14ac:dyDescent="0.3">
      <c r="A39" t="s">
        <v>710</v>
      </c>
      <c r="B39" t="s">
        <v>669</v>
      </c>
      <c r="C39">
        <v>64</v>
      </c>
      <c r="D39">
        <v>183</v>
      </c>
      <c r="E39">
        <v>92.9</v>
      </c>
      <c r="F39" t="s">
        <v>677</v>
      </c>
    </row>
    <row r="40" spans="1:6" x14ac:dyDescent="0.3">
      <c r="A40" t="s">
        <v>711</v>
      </c>
      <c r="B40" t="s">
        <v>666</v>
      </c>
      <c r="C40">
        <v>38</v>
      </c>
      <c r="D40">
        <v>184</v>
      </c>
      <c r="E40">
        <v>70.900000000000006</v>
      </c>
      <c r="F40" t="s">
        <v>701</v>
      </c>
    </row>
    <row r="41" spans="1:6" x14ac:dyDescent="0.3">
      <c r="A41" t="s">
        <v>712</v>
      </c>
      <c r="B41" t="s">
        <v>666</v>
      </c>
      <c r="C41">
        <v>24</v>
      </c>
      <c r="D41">
        <v>171</v>
      </c>
      <c r="E41">
        <v>63.5</v>
      </c>
      <c r="F41" t="s">
        <v>667</v>
      </c>
    </row>
    <row r="42" spans="1:6" x14ac:dyDescent="0.3">
      <c r="A42" t="s">
        <v>713</v>
      </c>
      <c r="B42" t="s">
        <v>669</v>
      </c>
      <c r="C42">
        <v>61</v>
      </c>
      <c r="D42">
        <v>173</v>
      </c>
      <c r="E42">
        <v>99.3</v>
      </c>
      <c r="F42" t="s">
        <v>677</v>
      </c>
    </row>
    <row r="43" spans="1:6" x14ac:dyDescent="0.3">
      <c r="A43" t="s">
        <v>714</v>
      </c>
      <c r="B43" t="s">
        <v>666</v>
      </c>
      <c r="C43">
        <v>76</v>
      </c>
      <c r="D43">
        <v>172</v>
      </c>
      <c r="E43">
        <v>80.2</v>
      </c>
      <c r="F43" t="s">
        <v>677</v>
      </c>
    </row>
    <row r="44" spans="1:6" x14ac:dyDescent="0.3">
      <c r="A44" t="s">
        <v>715</v>
      </c>
      <c r="B44" t="s">
        <v>666</v>
      </c>
      <c r="C44">
        <v>60</v>
      </c>
      <c r="D44">
        <v>170</v>
      </c>
      <c r="E44">
        <v>99.1</v>
      </c>
      <c r="F44" t="s">
        <v>675</v>
      </c>
    </row>
    <row r="45" spans="1:6" x14ac:dyDescent="0.3">
      <c r="A45" t="s">
        <v>716</v>
      </c>
      <c r="B45" t="s">
        <v>666</v>
      </c>
      <c r="C45">
        <v>24</v>
      </c>
      <c r="D45">
        <v>176</v>
      </c>
      <c r="E45">
        <v>68.2</v>
      </c>
      <c r="F45" t="s">
        <v>667</v>
      </c>
    </row>
    <row r="46" spans="1:6" x14ac:dyDescent="0.3">
      <c r="A46" t="s">
        <v>717</v>
      </c>
      <c r="B46" t="s">
        <v>669</v>
      </c>
      <c r="C46">
        <v>61</v>
      </c>
      <c r="D46">
        <v>170</v>
      </c>
      <c r="E46">
        <v>86.3</v>
      </c>
      <c r="F46" t="s">
        <v>677</v>
      </c>
    </row>
    <row r="47" spans="1:6" x14ac:dyDescent="0.3">
      <c r="A47" t="s">
        <v>718</v>
      </c>
      <c r="B47" t="s">
        <v>666</v>
      </c>
      <c r="C47">
        <v>46</v>
      </c>
      <c r="D47">
        <v>181</v>
      </c>
      <c r="E47">
        <v>79.599999999999994</v>
      </c>
      <c r="F47" t="s">
        <v>701</v>
      </c>
    </row>
    <row r="48" spans="1:6" x14ac:dyDescent="0.3">
      <c r="A48" t="s">
        <v>719</v>
      </c>
      <c r="B48" t="s">
        <v>669</v>
      </c>
      <c r="C48">
        <v>67</v>
      </c>
      <c r="D48">
        <v>168</v>
      </c>
      <c r="E48">
        <v>79.7</v>
      </c>
      <c r="F48" t="s">
        <v>720</v>
      </c>
    </row>
    <row r="49" spans="1:6" x14ac:dyDescent="0.3">
      <c r="A49" t="s">
        <v>721</v>
      </c>
      <c r="B49" t="s">
        <v>666</v>
      </c>
      <c r="C49">
        <v>22</v>
      </c>
      <c r="D49">
        <v>182</v>
      </c>
      <c r="E49">
        <v>84.5</v>
      </c>
      <c r="F49" t="s">
        <v>667</v>
      </c>
    </row>
    <row r="50" spans="1:6" x14ac:dyDescent="0.3">
      <c r="A50" t="s">
        <v>722</v>
      </c>
      <c r="B50" t="s">
        <v>666</v>
      </c>
      <c r="C50">
        <v>58</v>
      </c>
      <c r="D50">
        <v>173</v>
      </c>
      <c r="E50">
        <v>63</v>
      </c>
      <c r="F50" t="s">
        <v>720</v>
      </c>
    </row>
    <row r="51" spans="1:6" x14ac:dyDescent="0.3">
      <c r="A51" t="s">
        <v>723</v>
      </c>
      <c r="B51" t="s">
        <v>669</v>
      </c>
      <c r="C51">
        <v>29</v>
      </c>
      <c r="D51">
        <v>181</v>
      </c>
      <c r="E51">
        <v>80.2</v>
      </c>
      <c r="F51" t="s">
        <v>701</v>
      </c>
    </row>
    <row r="52" spans="1:6" x14ac:dyDescent="0.3">
      <c r="A52" t="s">
        <v>724</v>
      </c>
      <c r="B52" t="s">
        <v>669</v>
      </c>
      <c r="C52">
        <v>35</v>
      </c>
      <c r="D52">
        <v>178</v>
      </c>
      <c r="E52">
        <v>82.5</v>
      </c>
      <c r="F52" t="s">
        <v>667</v>
      </c>
    </row>
    <row r="53" spans="1:6" x14ac:dyDescent="0.3">
      <c r="A53" t="s">
        <v>725</v>
      </c>
      <c r="B53" t="s">
        <v>666</v>
      </c>
      <c r="C53">
        <v>66</v>
      </c>
      <c r="D53">
        <v>176</v>
      </c>
      <c r="E53">
        <v>82</v>
      </c>
      <c r="F53" t="s">
        <v>677</v>
      </c>
    </row>
    <row r="54" spans="1:6" x14ac:dyDescent="0.3">
      <c r="A54" t="s">
        <v>726</v>
      </c>
      <c r="B54" t="s">
        <v>666</v>
      </c>
      <c r="C54">
        <v>26</v>
      </c>
      <c r="D54">
        <v>176</v>
      </c>
      <c r="E54">
        <v>62.8</v>
      </c>
      <c r="F54" t="s">
        <v>667</v>
      </c>
    </row>
    <row r="55" spans="1:6" x14ac:dyDescent="0.3">
      <c r="A55" t="s">
        <v>727</v>
      </c>
      <c r="B55" t="s">
        <v>669</v>
      </c>
      <c r="C55">
        <v>26</v>
      </c>
      <c r="D55">
        <v>184</v>
      </c>
      <c r="E55">
        <v>70.3</v>
      </c>
      <c r="F55" t="s">
        <v>667</v>
      </c>
    </row>
    <row r="56" spans="1:6" x14ac:dyDescent="0.3">
      <c r="A56" t="s">
        <v>728</v>
      </c>
      <c r="B56" t="s">
        <v>669</v>
      </c>
      <c r="C56">
        <v>27</v>
      </c>
      <c r="D56">
        <v>184</v>
      </c>
      <c r="E56">
        <v>80.2</v>
      </c>
      <c r="F56" t="s">
        <v>667</v>
      </c>
    </row>
    <row r="57" spans="1:6" x14ac:dyDescent="0.3">
      <c r="A57" t="s">
        <v>729</v>
      </c>
      <c r="B57" t="s">
        <v>669</v>
      </c>
      <c r="C57">
        <v>22</v>
      </c>
      <c r="D57">
        <v>183</v>
      </c>
      <c r="E57">
        <v>76.5</v>
      </c>
      <c r="F57" t="s">
        <v>667</v>
      </c>
    </row>
    <row r="58" spans="1:6" x14ac:dyDescent="0.3">
      <c r="A58" t="s">
        <v>730</v>
      </c>
      <c r="B58" t="s">
        <v>669</v>
      </c>
      <c r="C58">
        <v>24</v>
      </c>
      <c r="D58">
        <v>192</v>
      </c>
      <c r="E58">
        <v>61.6</v>
      </c>
      <c r="F58" t="s">
        <v>701</v>
      </c>
    </row>
    <row r="59" spans="1:6" x14ac:dyDescent="0.3">
      <c r="A59" t="s">
        <v>731</v>
      </c>
      <c r="B59" t="s">
        <v>666</v>
      </c>
      <c r="C59">
        <v>66</v>
      </c>
      <c r="D59">
        <v>169</v>
      </c>
      <c r="E59">
        <v>71.900000000000006</v>
      </c>
      <c r="F59" t="s">
        <v>677</v>
      </c>
    </row>
    <row r="60" spans="1:6" x14ac:dyDescent="0.3">
      <c r="A60" t="s">
        <v>732</v>
      </c>
      <c r="B60" t="s">
        <v>666</v>
      </c>
      <c r="C60">
        <v>24</v>
      </c>
      <c r="D60">
        <v>176</v>
      </c>
      <c r="E60">
        <v>54.3</v>
      </c>
      <c r="F60" t="s">
        <v>667</v>
      </c>
    </row>
    <row r="61" spans="1:6" x14ac:dyDescent="0.3">
      <c r="A61" t="s">
        <v>733</v>
      </c>
      <c r="B61" t="s">
        <v>669</v>
      </c>
      <c r="C61">
        <v>24</v>
      </c>
      <c r="D61">
        <v>190</v>
      </c>
      <c r="E61">
        <v>78.900000000000006</v>
      </c>
      <c r="F61" t="s">
        <v>667</v>
      </c>
    </row>
    <row r="62" spans="1:6" x14ac:dyDescent="0.3">
      <c r="A62" t="s">
        <v>734</v>
      </c>
      <c r="B62" t="s">
        <v>666</v>
      </c>
      <c r="C62">
        <v>22</v>
      </c>
      <c r="D62">
        <v>180</v>
      </c>
      <c r="E62">
        <v>58.7</v>
      </c>
      <c r="F62" t="s">
        <v>667</v>
      </c>
    </row>
    <row r="63" spans="1:6" x14ac:dyDescent="0.3">
      <c r="A63" t="s">
        <v>735</v>
      </c>
      <c r="B63" t="s">
        <v>669</v>
      </c>
      <c r="C63">
        <v>26</v>
      </c>
      <c r="D63">
        <v>175</v>
      </c>
      <c r="E63">
        <v>64.5</v>
      </c>
      <c r="F63" t="s">
        <v>667</v>
      </c>
    </row>
    <row r="64" spans="1:6" x14ac:dyDescent="0.3">
      <c r="A64" t="s">
        <v>736</v>
      </c>
      <c r="B64" t="s">
        <v>669</v>
      </c>
      <c r="C64">
        <v>22</v>
      </c>
      <c r="D64">
        <v>198</v>
      </c>
      <c r="E64">
        <v>75.7</v>
      </c>
      <c r="F64" t="s">
        <v>667</v>
      </c>
    </row>
    <row r="65" spans="1:6" x14ac:dyDescent="0.3">
      <c r="A65" t="s">
        <v>737</v>
      </c>
      <c r="B65" t="s">
        <v>669</v>
      </c>
      <c r="C65">
        <v>54</v>
      </c>
      <c r="D65">
        <v>180</v>
      </c>
      <c r="E65">
        <v>105</v>
      </c>
      <c r="F65" t="s">
        <v>677</v>
      </c>
    </row>
    <row r="66" spans="1:6" x14ac:dyDescent="0.3">
      <c r="A66" t="s">
        <v>738</v>
      </c>
      <c r="B66" t="s">
        <v>666</v>
      </c>
      <c r="C66">
        <v>34</v>
      </c>
      <c r="D66">
        <v>171</v>
      </c>
      <c r="E66">
        <v>63.1</v>
      </c>
      <c r="F66" t="s">
        <v>667</v>
      </c>
    </row>
    <row r="67" spans="1:6" x14ac:dyDescent="0.3">
      <c r="A67" t="s">
        <v>739</v>
      </c>
      <c r="B67" t="s">
        <v>669</v>
      </c>
      <c r="C67">
        <v>63</v>
      </c>
      <c r="D67">
        <v>178</v>
      </c>
      <c r="E67">
        <v>86.9</v>
      </c>
      <c r="F67" t="s">
        <v>677</v>
      </c>
    </row>
    <row r="68" spans="1:6" x14ac:dyDescent="0.3">
      <c r="A68" t="s">
        <v>740</v>
      </c>
      <c r="B68" t="s">
        <v>669</v>
      </c>
      <c r="C68">
        <v>57</v>
      </c>
      <c r="D68">
        <v>189</v>
      </c>
      <c r="E68">
        <v>106.2</v>
      </c>
      <c r="F68" t="s">
        <v>675</v>
      </c>
    </row>
    <row r="69" spans="1:6" x14ac:dyDescent="0.3">
      <c r="A69" t="s">
        <v>741</v>
      </c>
      <c r="B69" t="s">
        <v>669</v>
      </c>
      <c r="C69">
        <v>44</v>
      </c>
      <c r="D69">
        <v>177</v>
      </c>
      <c r="E69">
        <v>80.8</v>
      </c>
      <c r="F69" t="s">
        <v>677</v>
      </c>
    </row>
    <row r="70" spans="1:6" x14ac:dyDescent="0.3">
      <c r="A70" t="s">
        <v>742</v>
      </c>
      <c r="B70" t="s">
        <v>669</v>
      </c>
      <c r="C70">
        <v>68</v>
      </c>
      <c r="D70">
        <v>172</v>
      </c>
      <c r="E70">
        <v>77.2</v>
      </c>
      <c r="F70" t="s">
        <v>720</v>
      </c>
    </row>
    <row r="71" spans="1:6" x14ac:dyDescent="0.3">
      <c r="A71" t="s">
        <v>743</v>
      </c>
      <c r="B71" t="s">
        <v>669</v>
      </c>
      <c r="C71">
        <v>77</v>
      </c>
      <c r="D71">
        <v>182</v>
      </c>
      <c r="E71">
        <v>84.1</v>
      </c>
      <c r="F71" t="s">
        <v>680</v>
      </c>
    </row>
    <row r="72" spans="1:6" x14ac:dyDescent="0.3">
      <c r="A72" t="s">
        <v>744</v>
      </c>
      <c r="B72" t="s">
        <v>669</v>
      </c>
      <c r="C72">
        <v>27</v>
      </c>
      <c r="D72">
        <v>172</v>
      </c>
      <c r="E72">
        <v>52.8</v>
      </c>
      <c r="F72" t="s">
        <v>667</v>
      </c>
    </row>
    <row r="73" spans="1:6" x14ac:dyDescent="0.3">
      <c r="A73" t="s">
        <v>745</v>
      </c>
      <c r="B73" t="s">
        <v>669</v>
      </c>
      <c r="C73">
        <v>77</v>
      </c>
      <c r="D73">
        <v>179</v>
      </c>
      <c r="E73">
        <v>93.2</v>
      </c>
      <c r="F73" t="s">
        <v>675</v>
      </c>
    </row>
    <row r="74" spans="1:6" x14ac:dyDescent="0.3">
      <c r="A74" t="s">
        <v>746</v>
      </c>
      <c r="B74" t="s">
        <v>669</v>
      </c>
      <c r="C74">
        <v>84</v>
      </c>
      <c r="D74">
        <v>184</v>
      </c>
      <c r="E74">
        <v>92.3</v>
      </c>
      <c r="F74" t="s">
        <v>720</v>
      </c>
    </row>
    <row r="75" spans="1:6" x14ac:dyDescent="0.3">
      <c r="A75" t="s">
        <v>747</v>
      </c>
      <c r="B75" t="s">
        <v>669</v>
      </c>
      <c r="C75">
        <v>59</v>
      </c>
      <c r="D75">
        <v>172</v>
      </c>
      <c r="E75">
        <v>83.4</v>
      </c>
      <c r="F75" t="s">
        <v>677</v>
      </c>
    </row>
    <row r="76" spans="1:6" x14ac:dyDescent="0.3">
      <c r="A76" t="s">
        <v>748</v>
      </c>
      <c r="B76" t="s">
        <v>666</v>
      </c>
      <c r="C76">
        <v>61</v>
      </c>
      <c r="D76">
        <v>171</v>
      </c>
      <c r="E76">
        <v>78.900000000000006</v>
      </c>
      <c r="F76" t="s">
        <v>686</v>
      </c>
    </row>
    <row r="77" spans="1:6" x14ac:dyDescent="0.3">
      <c r="A77" t="s">
        <v>749</v>
      </c>
      <c r="B77" t="s">
        <v>669</v>
      </c>
      <c r="C77">
        <v>82</v>
      </c>
      <c r="D77">
        <v>175</v>
      </c>
      <c r="E77">
        <v>94.5</v>
      </c>
      <c r="F77" t="s">
        <v>686</v>
      </c>
    </row>
    <row r="78" spans="1:6" x14ac:dyDescent="0.3">
      <c r="A78" t="s">
        <v>750</v>
      </c>
      <c r="B78" t="s">
        <v>669</v>
      </c>
      <c r="C78">
        <v>26</v>
      </c>
      <c r="D78">
        <v>182</v>
      </c>
      <c r="E78">
        <v>84.6</v>
      </c>
      <c r="F78" t="s">
        <v>701</v>
      </c>
    </row>
    <row r="79" spans="1:6" x14ac:dyDescent="0.3">
      <c r="A79" t="s">
        <v>751</v>
      </c>
      <c r="B79" t="s">
        <v>669</v>
      </c>
      <c r="C79">
        <v>81</v>
      </c>
      <c r="D79">
        <v>176</v>
      </c>
      <c r="E79">
        <v>77.900000000000006</v>
      </c>
      <c r="F79" t="s">
        <v>680</v>
      </c>
    </row>
    <row r="80" spans="1:6" x14ac:dyDescent="0.3">
      <c r="A80" t="s">
        <v>752</v>
      </c>
      <c r="B80" t="s">
        <v>669</v>
      </c>
      <c r="C80">
        <v>69</v>
      </c>
      <c r="D80">
        <v>170</v>
      </c>
      <c r="E80">
        <v>96</v>
      </c>
      <c r="F80" t="s">
        <v>677</v>
      </c>
    </row>
    <row r="81" spans="1:6" x14ac:dyDescent="0.3">
      <c r="A81" t="s">
        <v>753</v>
      </c>
      <c r="B81" t="s">
        <v>666</v>
      </c>
      <c r="C81">
        <v>66</v>
      </c>
      <c r="D81">
        <v>169</v>
      </c>
      <c r="E81">
        <v>75.900000000000006</v>
      </c>
      <c r="F81" t="s">
        <v>677</v>
      </c>
    </row>
    <row r="82" spans="1:6" x14ac:dyDescent="0.3">
      <c r="A82" t="s">
        <v>754</v>
      </c>
      <c r="B82" t="s">
        <v>669</v>
      </c>
      <c r="C82">
        <v>48</v>
      </c>
      <c r="D82">
        <v>182</v>
      </c>
      <c r="E82">
        <v>80.2</v>
      </c>
      <c r="F82" t="s">
        <v>677</v>
      </c>
    </row>
    <row r="83" spans="1:6" x14ac:dyDescent="0.3">
      <c r="A83" t="s">
        <v>755</v>
      </c>
      <c r="B83" t="s">
        <v>666</v>
      </c>
      <c r="C83">
        <v>29</v>
      </c>
      <c r="D83">
        <v>169</v>
      </c>
      <c r="E83">
        <v>60.5</v>
      </c>
      <c r="F83" t="s">
        <v>667</v>
      </c>
    </row>
    <row r="84" spans="1:6" x14ac:dyDescent="0.3">
      <c r="A84" t="s">
        <v>756</v>
      </c>
      <c r="B84" t="s">
        <v>666</v>
      </c>
      <c r="C84">
        <v>23</v>
      </c>
      <c r="D84">
        <v>171</v>
      </c>
      <c r="E84">
        <v>53.5</v>
      </c>
      <c r="F84" t="s">
        <v>667</v>
      </c>
    </row>
    <row r="85" spans="1:6" x14ac:dyDescent="0.3">
      <c r="A85" t="s">
        <v>757</v>
      </c>
      <c r="B85" t="s">
        <v>669</v>
      </c>
      <c r="C85">
        <v>79</v>
      </c>
      <c r="D85">
        <v>188</v>
      </c>
      <c r="E85">
        <v>105.7</v>
      </c>
      <c r="F85" t="s">
        <v>680</v>
      </c>
    </row>
    <row r="86" spans="1:6" x14ac:dyDescent="0.3">
      <c r="A86" t="s">
        <v>758</v>
      </c>
      <c r="B86" t="s">
        <v>666</v>
      </c>
      <c r="C86">
        <v>78</v>
      </c>
      <c r="D86">
        <v>162</v>
      </c>
      <c r="E86">
        <v>60.3</v>
      </c>
      <c r="F86" t="s">
        <v>720</v>
      </c>
    </row>
    <row r="87" spans="1:6" x14ac:dyDescent="0.3">
      <c r="A87" t="s">
        <v>759</v>
      </c>
      <c r="B87" t="s">
        <v>669</v>
      </c>
      <c r="C87">
        <v>80</v>
      </c>
      <c r="D87">
        <v>170</v>
      </c>
      <c r="E87">
        <v>70.2</v>
      </c>
      <c r="F87" t="s">
        <v>720</v>
      </c>
    </row>
    <row r="88" spans="1:6" x14ac:dyDescent="0.3">
      <c r="A88" t="s">
        <v>760</v>
      </c>
      <c r="B88" t="s">
        <v>669</v>
      </c>
      <c r="C88">
        <v>65</v>
      </c>
      <c r="D88">
        <v>178</v>
      </c>
      <c r="E88">
        <v>83.9</v>
      </c>
      <c r="F88" t="s">
        <v>680</v>
      </c>
    </row>
    <row r="89" spans="1:6" x14ac:dyDescent="0.3">
      <c r="A89" t="s">
        <v>761</v>
      </c>
      <c r="B89" t="s">
        <v>666</v>
      </c>
      <c r="C89">
        <v>29</v>
      </c>
      <c r="D89">
        <v>166</v>
      </c>
      <c r="E89">
        <v>62.3</v>
      </c>
      <c r="F89" t="s">
        <v>667</v>
      </c>
    </row>
    <row r="90" spans="1:6" x14ac:dyDescent="0.3">
      <c r="A90" t="s">
        <v>762</v>
      </c>
      <c r="B90" t="s">
        <v>666</v>
      </c>
      <c r="C90">
        <v>65</v>
      </c>
      <c r="D90">
        <v>165</v>
      </c>
      <c r="E90">
        <v>68.7</v>
      </c>
      <c r="F90" t="s">
        <v>680</v>
      </c>
    </row>
    <row r="91" spans="1:6" x14ac:dyDescent="0.3">
      <c r="A91" t="s">
        <v>763</v>
      </c>
      <c r="B91" t="s">
        <v>669</v>
      </c>
      <c r="C91">
        <v>80</v>
      </c>
      <c r="D91">
        <v>175</v>
      </c>
      <c r="E91">
        <v>97.8</v>
      </c>
      <c r="F91" t="s">
        <v>677</v>
      </c>
    </row>
    <row r="92" spans="1:6" x14ac:dyDescent="0.3">
      <c r="A92" t="s">
        <v>764</v>
      </c>
      <c r="B92" t="s">
        <v>666</v>
      </c>
      <c r="C92">
        <v>62</v>
      </c>
      <c r="D92">
        <v>172</v>
      </c>
      <c r="E92">
        <v>75.7</v>
      </c>
      <c r="F92" t="s">
        <v>677</v>
      </c>
    </row>
    <row r="93" spans="1:6" x14ac:dyDescent="0.3">
      <c r="A93" t="s">
        <v>765</v>
      </c>
      <c r="B93" t="s">
        <v>669</v>
      </c>
      <c r="C93">
        <v>75</v>
      </c>
      <c r="D93">
        <v>173</v>
      </c>
      <c r="E93">
        <v>71.7</v>
      </c>
      <c r="F93" t="s">
        <v>680</v>
      </c>
    </row>
    <row r="94" spans="1:6" x14ac:dyDescent="0.3">
      <c r="A94" t="s">
        <v>766</v>
      </c>
      <c r="B94" t="s">
        <v>666</v>
      </c>
      <c r="C94">
        <v>22</v>
      </c>
      <c r="D94">
        <v>176</v>
      </c>
      <c r="E94">
        <v>65.900000000000006</v>
      </c>
      <c r="F94" t="s">
        <v>667</v>
      </c>
    </row>
    <row r="95" spans="1:6" x14ac:dyDescent="0.3">
      <c r="A95" t="s">
        <v>767</v>
      </c>
      <c r="B95" t="s">
        <v>666</v>
      </c>
      <c r="C95">
        <v>27</v>
      </c>
      <c r="D95">
        <v>167</v>
      </c>
      <c r="E95">
        <v>72</v>
      </c>
      <c r="F95" t="s">
        <v>667</v>
      </c>
    </row>
    <row r="96" spans="1:6" x14ac:dyDescent="0.3">
      <c r="A96" t="s">
        <v>768</v>
      </c>
      <c r="B96" t="s">
        <v>666</v>
      </c>
      <c r="C96">
        <v>49</v>
      </c>
      <c r="D96">
        <v>173</v>
      </c>
      <c r="E96">
        <v>75.2</v>
      </c>
      <c r="F96" t="s">
        <v>667</v>
      </c>
    </row>
    <row r="97" spans="1:6" x14ac:dyDescent="0.3">
      <c r="A97" t="s">
        <v>769</v>
      </c>
      <c r="B97" t="s">
        <v>669</v>
      </c>
      <c r="C97">
        <v>77</v>
      </c>
      <c r="D97">
        <v>187</v>
      </c>
      <c r="E97">
        <v>98.6</v>
      </c>
      <c r="F97" t="s">
        <v>680</v>
      </c>
    </row>
    <row r="98" spans="1:6" x14ac:dyDescent="0.3">
      <c r="A98" t="s">
        <v>770</v>
      </c>
      <c r="B98" t="s">
        <v>666</v>
      </c>
      <c r="C98">
        <v>78</v>
      </c>
      <c r="D98">
        <v>170</v>
      </c>
      <c r="E98">
        <v>52.4</v>
      </c>
      <c r="F98" t="s">
        <v>680</v>
      </c>
    </row>
    <row r="99" spans="1:6" x14ac:dyDescent="0.3">
      <c r="A99" t="s">
        <v>771</v>
      </c>
      <c r="B99" t="s">
        <v>666</v>
      </c>
      <c r="C99">
        <v>57</v>
      </c>
      <c r="D99">
        <v>158</v>
      </c>
      <c r="E99">
        <v>81.099999999999994</v>
      </c>
      <c r="F99" t="s">
        <v>677</v>
      </c>
    </row>
    <row r="100" spans="1:6" x14ac:dyDescent="0.3">
      <c r="A100" t="s">
        <v>772</v>
      </c>
      <c r="B100" t="s">
        <v>669</v>
      </c>
      <c r="C100">
        <v>72</v>
      </c>
      <c r="D100">
        <v>177</v>
      </c>
      <c r="E100">
        <v>83.5</v>
      </c>
      <c r="F100" t="s">
        <v>686</v>
      </c>
    </row>
    <row r="101" spans="1:6" x14ac:dyDescent="0.3">
      <c r="A101" t="s">
        <v>773</v>
      </c>
      <c r="B101" t="s">
        <v>666</v>
      </c>
      <c r="C101">
        <v>63</v>
      </c>
      <c r="D101">
        <v>169</v>
      </c>
      <c r="E101">
        <v>58.8</v>
      </c>
      <c r="F101" t="s">
        <v>677</v>
      </c>
    </row>
    <row r="102" spans="1:6" x14ac:dyDescent="0.3">
      <c r="A102" t="s">
        <v>774</v>
      </c>
      <c r="B102" t="s">
        <v>669</v>
      </c>
      <c r="C102">
        <v>79</v>
      </c>
      <c r="D102">
        <v>193</v>
      </c>
      <c r="E102">
        <v>94</v>
      </c>
      <c r="F102" t="s">
        <v>675</v>
      </c>
    </row>
    <row r="103" spans="1:6" x14ac:dyDescent="0.3">
      <c r="A103" t="s">
        <v>775</v>
      </c>
      <c r="B103" t="s">
        <v>666</v>
      </c>
      <c r="C103">
        <v>77</v>
      </c>
      <c r="D103">
        <v>172</v>
      </c>
      <c r="E103">
        <v>84.5</v>
      </c>
      <c r="F103" t="s">
        <v>677</v>
      </c>
    </row>
    <row r="104" spans="1:6" x14ac:dyDescent="0.3">
      <c r="A104" t="s">
        <v>776</v>
      </c>
      <c r="B104" t="s">
        <v>666</v>
      </c>
      <c r="C104">
        <v>74</v>
      </c>
      <c r="D104">
        <v>151</v>
      </c>
      <c r="E104">
        <v>63.6</v>
      </c>
      <c r="F104" t="s">
        <v>680</v>
      </c>
    </row>
    <row r="105" spans="1:6" x14ac:dyDescent="0.3">
      <c r="A105" t="s">
        <v>777</v>
      </c>
      <c r="B105" t="s">
        <v>666</v>
      </c>
      <c r="C105">
        <v>65</v>
      </c>
      <c r="D105">
        <v>164</v>
      </c>
      <c r="E105">
        <v>78.3</v>
      </c>
      <c r="F105" t="s">
        <v>680</v>
      </c>
    </row>
    <row r="106" spans="1:6" x14ac:dyDescent="0.3">
      <c r="A106" t="s">
        <v>778</v>
      </c>
      <c r="B106" t="s">
        <v>669</v>
      </c>
      <c r="C106">
        <v>84</v>
      </c>
      <c r="D106">
        <v>179</v>
      </c>
      <c r="E106">
        <v>86.4</v>
      </c>
      <c r="F106" t="s">
        <v>686</v>
      </c>
    </row>
    <row r="107" spans="1:6" x14ac:dyDescent="0.3">
      <c r="A107" t="s">
        <v>779</v>
      </c>
      <c r="B107" t="s">
        <v>669</v>
      </c>
      <c r="C107">
        <v>77</v>
      </c>
      <c r="D107">
        <v>181</v>
      </c>
      <c r="E107">
        <v>80</v>
      </c>
      <c r="F107" t="s">
        <v>675</v>
      </c>
    </row>
    <row r="108" spans="1:6" x14ac:dyDescent="0.3">
      <c r="A108" t="s">
        <v>780</v>
      </c>
      <c r="B108" t="s">
        <v>669</v>
      </c>
      <c r="C108">
        <v>79</v>
      </c>
      <c r="D108">
        <v>170</v>
      </c>
      <c r="E108">
        <v>64.900000000000006</v>
      </c>
      <c r="F108" t="s">
        <v>686</v>
      </c>
    </row>
    <row r="109" spans="1:6" x14ac:dyDescent="0.3">
      <c r="A109" t="s">
        <v>781</v>
      </c>
      <c r="B109" t="s">
        <v>669</v>
      </c>
      <c r="C109">
        <v>62</v>
      </c>
      <c r="D109">
        <v>181</v>
      </c>
      <c r="E109">
        <v>69.2</v>
      </c>
      <c r="F109" t="s">
        <v>677</v>
      </c>
    </row>
    <row r="110" spans="1:6" x14ac:dyDescent="0.3">
      <c r="A110" t="s">
        <v>782</v>
      </c>
      <c r="B110" t="s">
        <v>669</v>
      </c>
      <c r="C110">
        <v>75</v>
      </c>
      <c r="D110">
        <v>169</v>
      </c>
      <c r="E110">
        <v>75.5</v>
      </c>
      <c r="F110" t="s">
        <v>686</v>
      </c>
    </row>
    <row r="111" spans="1:6" x14ac:dyDescent="0.3">
      <c r="A111" t="s">
        <v>783</v>
      </c>
      <c r="B111" t="s">
        <v>669</v>
      </c>
      <c r="C111">
        <v>80</v>
      </c>
      <c r="D111">
        <v>177</v>
      </c>
      <c r="E111">
        <v>97.2</v>
      </c>
      <c r="F111" t="s">
        <v>686</v>
      </c>
    </row>
    <row r="112" spans="1:6" x14ac:dyDescent="0.3">
      <c r="A112" t="s">
        <v>784</v>
      </c>
      <c r="B112" t="s">
        <v>666</v>
      </c>
      <c r="C112">
        <v>69</v>
      </c>
      <c r="D112">
        <v>167</v>
      </c>
      <c r="E112">
        <v>52.5</v>
      </c>
      <c r="F112" t="s">
        <v>677</v>
      </c>
    </row>
    <row r="113" spans="1:6" x14ac:dyDescent="0.3">
      <c r="A113" t="s">
        <v>785</v>
      </c>
      <c r="B113" t="s">
        <v>666</v>
      </c>
      <c r="C113">
        <v>81</v>
      </c>
      <c r="D113">
        <v>165</v>
      </c>
      <c r="E113">
        <v>81.7</v>
      </c>
      <c r="F113" t="s">
        <v>680</v>
      </c>
    </row>
    <row r="114" spans="1:6" x14ac:dyDescent="0.3">
      <c r="A114" t="s">
        <v>786</v>
      </c>
      <c r="B114" t="s">
        <v>669</v>
      </c>
      <c r="C114">
        <v>63</v>
      </c>
      <c r="D114">
        <v>180</v>
      </c>
      <c r="E114">
        <v>87.4</v>
      </c>
      <c r="F114" t="s">
        <v>686</v>
      </c>
    </row>
    <row r="115" spans="1:6" x14ac:dyDescent="0.3">
      <c r="A115" t="s">
        <v>787</v>
      </c>
      <c r="B115" t="s">
        <v>666</v>
      </c>
      <c r="C115">
        <v>21</v>
      </c>
      <c r="D115">
        <v>175</v>
      </c>
      <c r="E115">
        <v>72</v>
      </c>
      <c r="F115" t="s">
        <v>667</v>
      </c>
    </row>
    <row r="116" spans="1:6" x14ac:dyDescent="0.3">
      <c r="A116" t="s">
        <v>788</v>
      </c>
      <c r="B116" t="s">
        <v>666</v>
      </c>
      <c r="C116">
        <v>85</v>
      </c>
      <c r="D116">
        <v>162</v>
      </c>
      <c r="E116">
        <v>55.2</v>
      </c>
      <c r="F116" t="s">
        <v>677</v>
      </c>
    </row>
    <row r="117" spans="1:6" x14ac:dyDescent="0.3">
      <c r="A117" t="s">
        <v>789</v>
      </c>
      <c r="B117" t="s">
        <v>666</v>
      </c>
      <c r="C117">
        <v>75</v>
      </c>
      <c r="D117">
        <v>163</v>
      </c>
      <c r="E117">
        <v>62.8</v>
      </c>
      <c r="F117" t="s">
        <v>675</v>
      </c>
    </row>
    <row r="118" spans="1:6" x14ac:dyDescent="0.3">
      <c r="A118" t="s">
        <v>790</v>
      </c>
      <c r="B118" t="s">
        <v>669</v>
      </c>
      <c r="C118">
        <v>71</v>
      </c>
      <c r="D118">
        <v>173</v>
      </c>
      <c r="E118">
        <v>100.3</v>
      </c>
      <c r="F118" t="s">
        <v>675</v>
      </c>
    </row>
    <row r="119" spans="1:6" x14ac:dyDescent="0.3">
      <c r="A119" t="s">
        <v>791</v>
      </c>
      <c r="B119" t="s">
        <v>669</v>
      </c>
      <c r="C119">
        <v>80</v>
      </c>
      <c r="D119">
        <v>182</v>
      </c>
      <c r="E119">
        <v>96.2</v>
      </c>
      <c r="F119" t="s">
        <v>675</v>
      </c>
    </row>
    <row r="120" spans="1:6" x14ac:dyDescent="0.3">
      <c r="A120" t="s">
        <v>792</v>
      </c>
      <c r="B120" t="s">
        <v>666</v>
      </c>
      <c r="C120">
        <v>65</v>
      </c>
      <c r="D120">
        <v>169</v>
      </c>
      <c r="E120">
        <v>111</v>
      </c>
      <c r="F120" t="s">
        <v>680</v>
      </c>
    </row>
    <row r="121" spans="1:6" x14ac:dyDescent="0.3">
      <c r="A121" t="s">
        <v>793</v>
      </c>
      <c r="B121" t="s">
        <v>669</v>
      </c>
      <c r="C121">
        <v>89</v>
      </c>
      <c r="D121">
        <v>165</v>
      </c>
      <c r="E121">
        <v>67</v>
      </c>
      <c r="F121" t="s">
        <v>686</v>
      </c>
    </row>
    <row r="122" spans="1:6" x14ac:dyDescent="0.3">
      <c r="A122" t="s">
        <v>794</v>
      </c>
      <c r="B122" t="s">
        <v>666</v>
      </c>
      <c r="C122">
        <v>74</v>
      </c>
      <c r="D122">
        <v>157</v>
      </c>
      <c r="E122">
        <v>54</v>
      </c>
      <c r="F122" t="s">
        <v>686</v>
      </c>
    </row>
    <row r="123" spans="1:6" x14ac:dyDescent="0.3">
      <c r="A123" t="s">
        <v>795</v>
      </c>
      <c r="B123" t="s">
        <v>669</v>
      </c>
      <c r="C123">
        <v>58</v>
      </c>
      <c r="D123">
        <v>203</v>
      </c>
      <c r="E123">
        <v>158</v>
      </c>
      <c r="F123" t="s">
        <v>701</v>
      </c>
    </row>
    <row r="124" spans="1:6" x14ac:dyDescent="0.3">
      <c r="A124" t="s">
        <v>796</v>
      </c>
      <c r="B124" t="s">
        <v>666</v>
      </c>
      <c r="C124">
        <v>52</v>
      </c>
      <c r="D124">
        <v>166</v>
      </c>
      <c r="E124">
        <v>75.599999999999994</v>
      </c>
      <c r="F124" t="s">
        <v>701</v>
      </c>
    </row>
    <row r="125" spans="1:6" x14ac:dyDescent="0.3">
      <c r="A125" t="s">
        <v>797</v>
      </c>
      <c r="B125" t="s">
        <v>666</v>
      </c>
      <c r="C125">
        <v>41</v>
      </c>
      <c r="D125">
        <v>177</v>
      </c>
      <c r="E125">
        <v>70.3</v>
      </c>
      <c r="F125" t="s">
        <v>701</v>
      </c>
    </row>
    <row r="126" spans="1:6" x14ac:dyDescent="0.3">
      <c r="A126" t="s">
        <v>798</v>
      </c>
      <c r="B126" t="s">
        <v>666</v>
      </c>
      <c r="C126">
        <v>66</v>
      </c>
      <c r="D126">
        <v>157</v>
      </c>
      <c r="E126">
        <v>86.3</v>
      </c>
      <c r="F126" t="s">
        <v>686</v>
      </c>
    </row>
    <row r="127" spans="1:6" x14ac:dyDescent="0.3">
      <c r="A127" t="s">
        <v>799</v>
      </c>
      <c r="B127" t="s">
        <v>669</v>
      </c>
      <c r="C127">
        <v>67</v>
      </c>
      <c r="D127">
        <v>169</v>
      </c>
      <c r="E127">
        <v>55.4</v>
      </c>
      <c r="F127" t="s">
        <v>677</v>
      </c>
    </row>
    <row r="128" spans="1:6" x14ac:dyDescent="0.3">
      <c r="A128" t="s">
        <v>800</v>
      </c>
      <c r="B128" t="s">
        <v>666</v>
      </c>
      <c r="C128">
        <v>44</v>
      </c>
      <c r="D128">
        <v>165</v>
      </c>
      <c r="E128">
        <v>74.099999999999994</v>
      </c>
      <c r="F128" t="s">
        <v>675</v>
      </c>
    </row>
    <row r="129" spans="1:6" x14ac:dyDescent="0.3">
      <c r="A129" t="s">
        <v>801</v>
      </c>
      <c r="B129" t="s">
        <v>669</v>
      </c>
      <c r="C129">
        <v>55</v>
      </c>
      <c r="D129">
        <v>172</v>
      </c>
      <c r="E129">
        <v>96.2</v>
      </c>
      <c r="F129" t="s">
        <v>686</v>
      </c>
    </row>
    <row r="130" spans="1:6" x14ac:dyDescent="0.3">
      <c r="A130" t="s">
        <v>802</v>
      </c>
      <c r="B130" t="s">
        <v>666</v>
      </c>
      <c r="C130">
        <v>22</v>
      </c>
      <c r="D130">
        <v>178</v>
      </c>
      <c r="E130">
        <v>76.400000000000006</v>
      </c>
      <c r="F130" t="s">
        <v>667</v>
      </c>
    </row>
    <row r="131" spans="1:6" x14ac:dyDescent="0.3">
      <c r="A131" t="s">
        <v>803</v>
      </c>
      <c r="B131" t="s">
        <v>669</v>
      </c>
      <c r="C131">
        <v>22</v>
      </c>
      <c r="D131">
        <v>185</v>
      </c>
      <c r="E131">
        <v>78.3</v>
      </c>
      <c r="F131" t="s">
        <v>667</v>
      </c>
    </row>
    <row r="132" spans="1:6" x14ac:dyDescent="0.3">
      <c r="A132" t="s">
        <v>804</v>
      </c>
      <c r="B132" t="s">
        <v>666</v>
      </c>
      <c r="C132">
        <v>22</v>
      </c>
      <c r="D132">
        <v>169</v>
      </c>
      <c r="E132">
        <v>65.599999999999994</v>
      </c>
      <c r="F132" t="s">
        <v>667</v>
      </c>
    </row>
    <row r="133" spans="1:6" x14ac:dyDescent="0.3">
      <c r="A133" t="s">
        <v>805</v>
      </c>
      <c r="B133" t="s">
        <v>669</v>
      </c>
      <c r="C133">
        <v>79</v>
      </c>
      <c r="D133">
        <v>171</v>
      </c>
      <c r="E133">
        <v>76.2</v>
      </c>
      <c r="F133" t="s">
        <v>677</v>
      </c>
    </row>
    <row r="134" spans="1:6" x14ac:dyDescent="0.3">
      <c r="A134" t="s">
        <v>806</v>
      </c>
      <c r="B134" t="s">
        <v>666</v>
      </c>
      <c r="C134">
        <v>42</v>
      </c>
      <c r="D134">
        <v>171</v>
      </c>
      <c r="E134">
        <v>63.2</v>
      </c>
      <c r="F134" t="s">
        <v>701</v>
      </c>
    </row>
    <row r="135" spans="1:6" x14ac:dyDescent="0.3">
      <c r="A135" t="s">
        <v>807</v>
      </c>
      <c r="B135" t="s">
        <v>669</v>
      </c>
      <c r="C135">
        <v>82</v>
      </c>
      <c r="D135">
        <v>183</v>
      </c>
      <c r="E135">
        <v>68.5</v>
      </c>
      <c r="F135" t="s">
        <v>686</v>
      </c>
    </row>
    <row r="136" spans="1:6" x14ac:dyDescent="0.3">
      <c r="A136" t="s">
        <v>808</v>
      </c>
      <c r="B136" t="s">
        <v>666</v>
      </c>
      <c r="C136">
        <v>72</v>
      </c>
      <c r="D136">
        <v>167</v>
      </c>
      <c r="E136">
        <v>78.599999999999994</v>
      </c>
      <c r="F136" t="s">
        <v>680</v>
      </c>
    </row>
    <row r="137" spans="1:6" x14ac:dyDescent="0.3">
      <c r="A137" t="s">
        <v>809</v>
      </c>
      <c r="B137" t="s">
        <v>666</v>
      </c>
      <c r="C137">
        <v>60</v>
      </c>
      <c r="D137">
        <v>154</v>
      </c>
      <c r="E137">
        <v>38.1</v>
      </c>
      <c r="F137" t="s">
        <v>677</v>
      </c>
    </row>
    <row r="138" spans="1:6" x14ac:dyDescent="0.3">
      <c r="A138" t="s">
        <v>810</v>
      </c>
      <c r="B138" t="s">
        <v>666</v>
      </c>
      <c r="C138">
        <v>64</v>
      </c>
      <c r="D138">
        <v>167</v>
      </c>
      <c r="E138">
        <v>75</v>
      </c>
      <c r="F138" t="s">
        <v>680</v>
      </c>
    </row>
    <row r="139" spans="1:6" x14ac:dyDescent="0.3">
      <c r="A139" t="s">
        <v>811</v>
      </c>
      <c r="B139" t="s">
        <v>669</v>
      </c>
      <c r="C139">
        <v>79</v>
      </c>
      <c r="D139">
        <v>182</v>
      </c>
      <c r="E139">
        <v>94.7</v>
      </c>
      <c r="F139" t="s">
        <v>677</v>
      </c>
    </row>
    <row r="140" spans="1:6" x14ac:dyDescent="0.3">
      <c r="A140" t="s">
        <v>812</v>
      </c>
      <c r="B140" t="s">
        <v>669</v>
      </c>
      <c r="C140">
        <v>73</v>
      </c>
      <c r="D140">
        <v>180</v>
      </c>
      <c r="E140">
        <v>73.8</v>
      </c>
      <c r="F140" t="s">
        <v>677</v>
      </c>
    </row>
    <row r="141" spans="1:6" x14ac:dyDescent="0.3">
      <c r="A141" t="s">
        <v>813</v>
      </c>
      <c r="B141" t="s">
        <v>669</v>
      </c>
      <c r="C141">
        <v>55</v>
      </c>
      <c r="D141">
        <v>191</v>
      </c>
      <c r="E141">
        <v>86</v>
      </c>
      <c r="F141" t="s">
        <v>701</v>
      </c>
    </row>
    <row r="142" spans="1:6" x14ac:dyDescent="0.3">
      <c r="A142" t="s">
        <v>814</v>
      </c>
      <c r="B142" t="s">
        <v>669</v>
      </c>
      <c r="C142">
        <v>49</v>
      </c>
      <c r="D142">
        <v>198</v>
      </c>
      <c r="E142">
        <v>139</v>
      </c>
      <c r="F142" t="s">
        <v>701</v>
      </c>
    </row>
    <row r="143" spans="1:6" x14ac:dyDescent="0.3">
      <c r="A143" t="s">
        <v>815</v>
      </c>
      <c r="B143" t="s">
        <v>669</v>
      </c>
      <c r="C143">
        <v>45</v>
      </c>
      <c r="D143">
        <v>176</v>
      </c>
      <c r="E143">
        <v>86.4</v>
      </c>
      <c r="F143" t="s">
        <v>701</v>
      </c>
    </row>
    <row r="144" spans="1:6" x14ac:dyDescent="0.3">
      <c r="A144" t="s">
        <v>816</v>
      </c>
      <c r="B144" t="s">
        <v>669</v>
      </c>
      <c r="C144">
        <v>53</v>
      </c>
      <c r="D144">
        <v>190</v>
      </c>
      <c r="E144">
        <v>106.4</v>
      </c>
      <c r="F144" t="s">
        <v>686</v>
      </c>
    </row>
    <row r="145" spans="1:6" x14ac:dyDescent="0.3">
      <c r="A145" t="s">
        <v>817</v>
      </c>
      <c r="B145" t="s">
        <v>669</v>
      </c>
      <c r="C145">
        <v>29</v>
      </c>
      <c r="D145">
        <v>189</v>
      </c>
      <c r="E145">
        <v>99</v>
      </c>
      <c r="F145" t="s">
        <v>701</v>
      </c>
    </row>
    <row r="146" spans="1:6" x14ac:dyDescent="0.3">
      <c r="A146" t="s">
        <v>818</v>
      </c>
      <c r="B146" t="s">
        <v>666</v>
      </c>
      <c r="C146">
        <v>31</v>
      </c>
      <c r="D146">
        <v>169</v>
      </c>
      <c r="E146">
        <v>68.599999999999994</v>
      </c>
      <c r="F146" t="s">
        <v>701</v>
      </c>
    </row>
    <row r="147" spans="1:6" x14ac:dyDescent="0.3">
      <c r="A147" t="s">
        <v>819</v>
      </c>
      <c r="B147" t="s">
        <v>669</v>
      </c>
      <c r="C147">
        <v>50</v>
      </c>
      <c r="D147">
        <v>177</v>
      </c>
      <c r="E147">
        <v>89.6</v>
      </c>
      <c r="F147" t="s">
        <v>677</v>
      </c>
    </row>
    <row r="148" spans="1:6" x14ac:dyDescent="0.3">
      <c r="A148" t="s">
        <v>820</v>
      </c>
      <c r="B148" t="s">
        <v>669</v>
      </c>
      <c r="C148">
        <v>18</v>
      </c>
      <c r="D148">
        <v>192</v>
      </c>
      <c r="E148">
        <v>76</v>
      </c>
      <c r="F148" t="s">
        <v>686</v>
      </c>
    </row>
    <row r="149" spans="1:6" x14ac:dyDescent="0.3">
      <c r="A149" t="s">
        <v>821</v>
      </c>
      <c r="B149" t="s">
        <v>669</v>
      </c>
      <c r="C149">
        <v>75</v>
      </c>
      <c r="D149">
        <v>184</v>
      </c>
      <c r="E149">
        <v>80</v>
      </c>
      <c r="F149" t="s">
        <v>677</v>
      </c>
    </row>
    <row r="150" spans="1:6" x14ac:dyDescent="0.3">
      <c r="A150" t="s">
        <v>822</v>
      </c>
      <c r="B150" t="s">
        <v>666</v>
      </c>
      <c r="C150">
        <v>69</v>
      </c>
      <c r="D150">
        <v>161</v>
      </c>
      <c r="E150">
        <v>58.9</v>
      </c>
      <c r="F150" t="s">
        <v>677</v>
      </c>
    </row>
    <row r="151" spans="1:6" x14ac:dyDescent="0.3">
      <c r="A151" t="s">
        <v>823</v>
      </c>
      <c r="B151" t="s">
        <v>666</v>
      </c>
      <c r="C151">
        <v>75</v>
      </c>
      <c r="D151">
        <v>155</v>
      </c>
      <c r="E151">
        <v>72.7</v>
      </c>
      <c r="F151" t="s">
        <v>686</v>
      </c>
    </row>
    <row r="152" spans="1:6" x14ac:dyDescent="0.3">
      <c r="A152" t="s">
        <v>824</v>
      </c>
      <c r="B152" t="s">
        <v>666</v>
      </c>
      <c r="C152">
        <v>25</v>
      </c>
      <c r="D152">
        <v>178</v>
      </c>
      <c r="E152">
        <v>70.2</v>
      </c>
      <c r="F152" t="s">
        <v>701</v>
      </c>
    </row>
    <row r="153" spans="1:6" x14ac:dyDescent="0.3">
      <c r="A153" t="s">
        <v>825</v>
      </c>
      <c r="B153" t="s">
        <v>666</v>
      </c>
      <c r="C153">
        <v>79</v>
      </c>
      <c r="D153">
        <v>170</v>
      </c>
      <c r="E153">
        <v>92</v>
      </c>
      <c r="F153" t="s">
        <v>680</v>
      </c>
    </row>
    <row r="154" spans="1:6" x14ac:dyDescent="0.3">
      <c r="A154" t="s">
        <v>826</v>
      </c>
      <c r="B154" t="s">
        <v>666</v>
      </c>
      <c r="C154">
        <v>35</v>
      </c>
      <c r="D154">
        <v>180</v>
      </c>
      <c r="E154">
        <v>82</v>
      </c>
      <c r="F154" t="s">
        <v>701</v>
      </c>
    </row>
    <row r="155" spans="1:6" x14ac:dyDescent="0.3">
      <c r="A155" t="s">
        <v>827</v>
      </c>
      <c r="B155" t="s">
        <v>666</v>
      </c>
      <c r="C155">
        <v>49</v>
      </c>
      <c r="D155">
        <v>156</v>
      </c>
      <c r="E155">
        <v>81</v>
      </c>
      <c r="F155" t="s">
        <v>701</v>
      </c>
    </row>
    <row r="156" spans="1:6" x14ac:dyDescent="0.3">
      <c r="A156" t="s">
        <v>828</v>
      </c>
      <c r="B156" t="s">
        <v>666</v>
      </c>
      <c r="C156">
        <v>30</v>
      </c>
      <c r="D156">
        <v>174</v>
      </c>
      <c r="E156">
        <v>80</v>
      </c>
      <c r="F156" t="s">
        <v>701</v>
      </c>
    </row>
    <row r="157" spans="1:6" x14ac:dyDescent="0.3">
      <c r="A157" t="s">
        <v>829</v>
      </c>
      <c r="B157" t="s">
        <v>666</v>
      </c>
      <c r="C157">
        <v>66</v>
      </c>
      <c r="D157">
        <v>170</v>
      </c>
      <c r="E157">
        <v>55</v>
      </c>
      <c r="F157" t="s">
        <v>680</v>
      </c>
    </row>
    <row r="158" spans="1:6" x14ac:dyDescent="0.3">
      <c r="A158" t="s">
        <v>830</v>
      </c>
      <c r="B158" t="s">
        <v>666</v>
      </c>
      <c r="C158">
        <v>57</v>
      </c>
      <c r="D158">
        <v>162</v>
      </c>
      <c r="E158">
        <v>72</v>
      </c>
      <c r="F158" t="s">
        <v>720</v>
      </c>
    </row>
    <row r="159" spans="1:6" x14ac:dyDescent="0.3">
      <c r="A159" t="s">
        <v>831</v>
      </c>
      <c r="B159" t="s">
        <v>666</v>
      </c>
      <c r="C159">
        <v>85</v>
      </c>
      <c r="D159">
        <v>164</v>
      </c>
      <c r="E159">
        <v>78</v>
      </c>
      <c r="F159" t="s">
        <v>720</v>
      </c>
    </row>
    <row r="160" spans="1:6" x14ac:dyDescent="0.3">
      <c r="A160" t="s">
        <v>832</v>
      </c>
      <c r="B160" t="s">
        <v>669</v>
      </c>
      <c r="C160">
        <v>63</v>
      </c>
      <c r="D160">
        <v>177</v>
      </c>
      <c r="E160">
        <v>71.599999999999994</v>
      </c>
      <c r="F160" t="s">
        <v>680</v>
      </c>
    </row>
    <row r="161" spans="1:6" x14ac:dyDescent="0.3">
      <c r="A161" t="s">
        <v>833</v>
      </c>
      <c r="B161" t="s">
        <v>669</v>
      </c>
      <c r="C161">
        <v>77</v>
      </c>
      <c r="D161">
        <v>174</v>
      </c>
      <c r="E161">
        <v>86.9</v>
      </c>
      <c r="F161" t="s">
        <v>680</v>
      </c>
    </row>
    <row r="162" spans="1:6" x14ac:dyDescent="0.3">
      <c r="A162" t="s">
        <v>834</v>
      </c>
      <c r="B162" t="s">
        <v>669</v>
      </c>
      <c r="C162">
        <v>49</v>
      </c>
      <c r="D162">
        <v>197</v>
      </c>
      <c r="E162">
        <v>113</v>
      </c>
      <c r="F162" t="s">
        <v>667</v>
      </c>
    </row>
    <row r="163" spans="1:6" x14ac:dyDescent="0.3">
      <c r="A163" t="s">
        <v>835</v>
      </c>
      <c r="B163" t="s">
        <v>669</v>
      </c>
      <c r="C163">
        <v>50</v>
      </c>
      <c r="D163">
        <v>188</v>
      </c>
      <c r="E163">
        <v>115.9</v>
      </c>
      <c r="F163" t="s">
        <v>720</v>
      </c>
    </row>
    <row r="164" spans="1:6" x14ac:dyDescent="0.3">
      <c r="A164" t="s">
        <v>836</v>
      </c>
      <c r="B164" t="s">
        <v>666</v>
      </c>
      <c r="C164">
        <v>66</v>
      </c>
      <c r="D164">
        <v>170</v>
      </c>
      <c r="E164">
        <v>56.8</v>
      </c>
      <c r="F164" t="s">
        <v>680</v>
      </c>
    </row>
    <row r="165" spans="1:6" x14ac:dyDescent="0.3">
      <c r="A165" t="s">
        <v>837</v>
      </c>
      <c r="B165" t="s">
        <v>669</v>
      </c>
      <c r="C165">
        <v>72</v>
      </c>
      <c r="D165">
        <v>181</v>
      </c>
      <c r="E165">
        <v>80.599999999999994</v>
      </c>
      <c r="F165" t="s">
        <v>680</v>
      </c>
    </row>
    <row r="166" spans="1:6" x14ac:dyDescent="0.3">
      <c r="A166" t="s">
        <v>838</v>
      </c>
      <c r="B166" t="s">
        <v>666</v>
      </c>
      <c r="C166">
        <v>22</v>
      </c>
      <c r="D166">
        <v>161</v>
      </c>
      <c r="E166">
        <v>59.8</v>
      </c>
      <c r="F166" t="s">
        <v>701</v>
      </c>
    </row>
    <row r="167" spans="1:6" x14ac:dyDescent="0.3">
      <c r="A167" t="s">
        <v>839</v>
      </c>
      <c r="B167" t="s">
        <v>666</v>
      </c>
      <c r="C167">
        <v>30</v>
      </c>
      <c r="D167">
        <v>186</v>
      </c>
      <c r="E167">
        <v>93.9</v>
      </c>
      <c r="F167" t="s">
        <v>701</v>
      </c>
    </row>
    <row r="168" spans="1:6" x14ac:dyDescent="0.3">
      <c r="A168" t="s">
        <v>840</v>
      </c>
      <c r="B168" t="s">
        <v>669</v>
      </c>
      <c r="C168">
        <v>35</v>
      </c>
      <c r="D168">
        <v>181</v>
      </c>
      <c r="E168">
        <v>85.3</v>
      </c>
      <c r="F168" t="s">
        <v>720</v>
      </c>
    </row>
    <row r="169" spans="1:6" x14ac:dyDescent="0.3">
      <c r="A169" t="s">
        <v>841</v>
      </c>
      <c r="B169" t="s">
        <v>669</v>
      </c>
      <c r="C169">
        <v>60</v>
      </c>
      <c r="D169">
        <v>185</v>
      </c>
      <c r="E169">
        <v>111.2</v>
      </c>
      <c r="F169" t="s">
        <v>720</v>
      </c>
    </row>
  </sheetData>
  <autoFilter ref="A1:F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1"/>
  <sheetViews>
    <sheetView workbookViewId="0">
      <selection activeCell="N6" sqref="N6"/>
    </sheetView>
  </sheetViews>
  <sheetFormatPr defaultRowHeight="14.4" x14ac:dyDescent="0.3"/>
  <sheetData>
    <row r="5" spans="1:9" x14ac:dyDescent="0.3">
      <c r="D5" t="s">
        <v>846</v>
      </c>
      <c r="E5" t="s">
        <v>847</v>
      </c>
      <c r="G5" t="s">
        <v>848</v>
      </c>
      <c r="I5" t="s">
        <v>849</v>
      </c>
    </row>
    <row r="6" spans="1:9" x14ac:dyDescent="0.3">
      <c r="A6">
        <v>1</v>
      </c>
      <c r="B6" t="s">
        <v>667</v>
      </c>
      <c r="C6" t="s">
        <v>666</v>
      </c>
      <c r="D6">
        <f>COUNTIFS(Sheet3!F:F,B6,Sheet3!B:B,C6)</f>
        <v>21</v>
      </c>
      <c r="E6" s="1">
        <f>AVERAGEIFS(Sheet3!C:C,Sheet3!$F:$F,$B6,Sheet3!$B:$B,$C6)</f>
        <v>27.428571428571427</v>
      </c>
      <c r="F6" s="1"/>
      <c r="G6" s="1">
        <f>AVERAGEIFS(Sheet3!D:D,Sheet3!$F:$F,$B6,Sheet3!$B:$B,$C6)</f>
        <v>173.04761904761904</v>
      </c>
      <c r="H6" s="1"/>
      <c r="I6" s="1">
        <f>AVERAGEIFS(Sheet3!E:E,Sheet3!$F:$F,$B6,Sheet3!$B:$B,$C6)</f>
        <v>66.633333333333326</v>
      </c>
    </row>
    <row r="7" spans="1:9" x14ac:dyDescent="0.3">
      <c r="B7" t="s">
        <v>667</v>
      </c>
      <c r="C7" t="s">
        <v>669</v>
      </c>
      <c r="D7">
        <f>COUNTIFS(Sheet3!F:F,B7,Sheet3!B:B,C7)</f>
        <v>22</v>
      </c>
      <c r="E7" s="1">
        <f>AVERAGEIFS(Sheet3!C:C,Sheet3!$F:$F,$B7,Sheet3!$B:$B,$C7)</f>
        <v>30.136363636363637</v>
      </c>
      <c r="F7" s="1"/>
      <c r="G7" s="1">
        <f>AVERAGEIFS(Sheet3!D:D,Sheet3!$F:$F,$B7,Sheet3!$B:$B,$C7)</f>
        <v>185.47727272727272</v>
      </c>
      <c r="H7" s="1"/>
      <c r="I7" s="1">
        <f>AVERAGEIFS(Sheet3!E:E,Sheet3!$F:$F,$B7,Sheet3!$B:$B,$C7)</f>
        <v>81.045454545454547</v>
      </c>
    </row>
    <row r="8" spans="1:9" x14ac:dyDescent="0.3">
      <c r="A8">
        <v>2</v>
      </c>
      <c r="B8" t="s">
        <v>680</v>
      </c>
      <c r="C8" t="s">
        <v>666</v>
      </c>
      <c r="D8">
        <f>COUNTIFS(Sheet3!F:F,B8,Sheet3!B:B,C8)</f>
        <v>11</v>
      </c>
      <c r="E8" s="1">
        <f>AVERAGEIFS(Sheet3!C:C,Sheet3!$F:$F,$B8,Sheet3!$B:$B,$C8)</f>
        <v>70.272727272727266</v>
      </c>
      <c r="F8" s="1"/>
      <c r="G8" s="1">
        <f>AVERAGEIFS(Sheet3!D:D,Sheet3!$F:$F,$B8,Sheet3!$B:$B,$C8)</f>
        <v>166.90909090909091</v>
      </c>
      <c r="H8" s="1"/>
      <c r="I8" s="1">
        <f>AVERAGEIFS(Sheet3!E:E,Sheet3!$F:$F,$B8,Sheet3!$B:$B,$C8)</f>
        <v>71.872727272727261</v>
      </c>
    </row>
    <row r="9" spans="1:9" x14ac:dyDescent="0.3">
      <c r="B9" t="s">
        <v>680</v>
      </c>
      <c r="C9" t="s">
        <v>669</v>
      </c>
      <c r="D9">
        <f>COUNTIFS(Sheet3!F:F,B9,Sheet3!B:B,C9)</f>
        <v>11</v>
      </c>
      <c r="E9" s="1">
        <f>AVERAGEIFS(Sheet3!C:C,Sheet3!$F:$F,$B9,Sheet3!$B:$B,$C9)</f>
        <v>73.090909090909093</v>
      </c>
      <c r="F9" s="1"/>
      <c r="G9" s="1">
        <f>AVERAGEIFS(Sheet3!D:D,Sheet3!$F:$F,$B9,Sheet3!$B:$B,$C9)</f>
        <v>179.54545454545453</v>
      </c>
      <c r="H9" s="1"/>
      <c r="I9" s="1">
        <f>AVERAGEIFS(Sheet3!E:E,Sheet3!$F:$F,$B9,Sheet3!$B:$B,$C9)</f>
        <v>83.009090909090915</v>
      </c>
    </row>
    <row r="10" spans="1:9" x14ac:dyDescent="0.3">
      <c r="A10">
        <v>3</v>
      </c>
      <c r="B10" t="s">
        <v>677</v>
      </c>
      <c r="C10" t="s">
        <v>666</v>
      </c>
      <c r="D10">
        <f>COUNTIFS(Sheet3!F:F,B10,Sheet3!B:B,C10)</f>
        <v>12</v>
      </c>
      <c r="E10" s="1">
        <f>AVERAGEIFS(Sheet3!C:C,Sheet3!$F:$F,$B10,Sheet3!$B:$B,$C10)</f>
        <v>66.583333333333329</v>
      </c>
      <c r="F10" s="1"/>
      <c r="G10" s="1">
        <f>AVERAGEIFS(Sheet3!D:D,Sheet3!$F:$F,$B10,Sheet3!$B:$B,$C10)</f>
        <v>167.66666666666666</v>
      </c>
      <c r="H10" s="1"/>
      <c r="I10" s="1">
        <f>AVERAGEIFS(Sheet3!E:E,Sheet3!$F:$F,$B10,Sheet3!$B:$B,$C10)</f>
        <v>70.483333333333334</v>
      </c>
    </row>
    <row r="11" spans="1:9" x14ac:dyDescent="0.3">
      <c r="B11" t="s">
        <v>677</v>
      </c>
      <c r="C11" t="s">
        <v>669</v>
      </c>
      <c r="D11">
        <f>COUNTIFS(Sheet3!F:F,B11,Sheet3!B:B,C11)</f>
        <v>20</v>
      </c>
      <c r="E11" s="1">
        <f>AVERAGEIFS(Sheet3!C:C,Sheet3!$F:$F,$B11,Sheet3!$B:$B,$C11)</f>
        <v>62.4</v>
      </c>
      <c r="F11" s="1"/>
      <c r="G11" s="1">
        <f>AVERAGEIFS(Sheet3!D:D,Sheet3!$F:$F,$B11,Sheet3!$B:$B,$C11)</f>
        <v>177.8</v>
      </c>
      <c r="H11" s="1"/>
      <c r="I11" s="1">
        <f>AVERAGEIFS(Sheet3!E:E,Sheet3!$F:$F,$B11,Sheet3!$B:$B,$C11)</f>
        <v>86.694999999999993</v>
      </c>
    </row>
    <row r="12" spans="1:9" x14ac:dyDescent="0.3">
      <c r="A12">
        <v>4</v>
      </c>
      <c r="B12" t="s">
        <v>701</v>
      </c>
      <c r="C12" t="s">
        <v>666</v>
      </c>
      <c r="D12">
        <f>COUNTIFS(Sheet3!F:F,B12,Sheet3!B:B,C12)</f>
        <v>12</v>
      </c>
      <c r="E12" s="1">
        <f>AVERAGEIFS(Sheet3!C:C,Sheet3!$F:$F,$B12,Sheet3!$B:$B,$C12)</f>
        <v>36.75</v>
      </c>
      <c r="F12" s="1"/>
      <c r="G12" s="1">
        <f>AVERAGEIFS(Sheet3!D:D,Sheet3!$F:$F,$B12,Sheet3!$B:$B,$C12)</f>
        <v>173.58333333333334</v>
      </c>
      <c r="H12" s="1"/>
      <c r="I12" s="1">
        <f>AVERAGEIFS(Sheet3!E:E,Sheet3!$F:$F,$B12,Sheet3!$B:$B,$C12)</f>
        <v>74.591666666666654</v>
      </c>
    </row>
    <row r="13" spans="1:9" x14ac:dyDescent="0.3">
      <c r="B13" t="s">
        <v>701</v>
      </c>
      <c r="C13" t="s">
        <v>669</v>
      </c>
      <c r="D13">
        <f>COUNTIFS(Sheet3!F:F,B13,Sheet3!B:B,C13)</f>
        <v>9</v>
      </c>
      <c r="E13" s="1">
        <f>AVERAGEIFS(Sheet3!C:C,Sheet3!$F:$F,$B13,Sheet3!$B:$B,$C13)</f>
        <v>42.333333333333336</v>
      </c>
      <c r="F13" s="1"/>
      <c r="G13" s="1">
        <f>AVERAGEIFS(Sheet3!D:D,Sheet3!$F:$F,$B13,Sheet3!$B:$B,$C13)</f>
        <v>188.55555555555554</v>
      </c>
      <c r="H13" s="1"/>
      <c r="I13" s="1">
        <f>AVERAGEIFS(Sheet3!E:E,Sheet3!$F:$F,$B13,Sheet3!$B:$B,$C13)</f>
        <v>96.266666666666666</v>
      </c>
    </row>
    <row r="14" spans="1:9" x14ac:dyDescent="0.3">
      <c r="A14">
        <v>5</v>
      </c>
      <c r="B14" t="s">
        <v>686</v>
      </c>
      <c r="C14" t="s">
        <v>666</v>
      </c>
      <c r="D14">
        <f>COUNTIFS(Sheet3!F:F,B14,Sheet3!B:B,C14)</f>
        <v>4</v>
      </c>
      <c r="E14" s="1">
        <f>AVERAGEIFS(Sheet3!C:C,Sheet3!$F:$F,$B14,Sheet3!$B:$B,$C14)</f>
        <v>65.5</v>
      </c>
      <c r="F14" s="1"/>
      <c r="G14" s="1">
        <f>AVERAGEIFS(Sheet3!D:D,Sheet3!$F:$F,$B14,Sheet3!$B:$B,$C14)</f>
        <v>160</v>
      </c>
      <c r="H14" s="1"/>
      <c r="I14" s="1">
        <f>AVERAGEIFS(Sheet3!E:E,Sheet3!$F:$F,$B14,Sheet3!$B:$B,$C14)</f>
        <v>64.55</v>
      </c>
    </row>
    <row r="15" spans="1:9" x14ac:dyDescent="0.3">
      <c r="B15" t="s">
        <v>686</v>
      </c>
      <c r="C15" t="s">
        <v>669</v>
      </c>
      <c r="D15">
        <f>COUNTIFS(Sheet3!F:F,B15,Sheet3!B:B,C15)</f>
        <v>17</v>
      </c>
      <c r="E15" s="1">
        <f>AVERAGEIFS(Sheet3!C:C,Sheet3!$F:$F,$B15,Sheet3!$B:$B,$C15)</f>
        <v>67.470588235294116</v>
      </c>
      <c r="F15" s="1"/>
      <c r="G15" s="1">
        <f>AVERAGEIFS(Sheet3!D:D,Sheet3!$F:$F,$B15,Sheet3!$B:$B,$C15)</f>
        <v>177.52941176470588</v>
      </c>
      <c r="H15" s="1"/>
      <c r="I15" s="1">
        <f>AVERAGEIFS(Sheet3!E:E,Sheet3!$F:$F,$B15,Sheet3!$B:$B,$C15)</f>
        <v>83.800000000000011</v>
      </c>
    </row>
    <row r="16" spans="1:9" x14ac:dyDescent="0.3">
      <c r="A16">
        <v>6</v>
      </c>
      <c r="B16" t="s">
        <v>720</v>
      </c>
      <c r="C16" t="s">
        <v>666</v>
      </c>
      <c r="D16">
        <f>COUNTIFS(Sheet3!F:F,B16,Sheet3!B:B,C16)</f>
        <v>3</v>
      </c>
      <c r="E16" s="1">
        <f>AVERAGEIFS(Sheet3!C:C,Sheet3!$F:$F,$B16,Sheet3!$B:$B,$C16)</f>
        <v>64.333333333333329</v>
      </c>
      <c r="F16" s="1"/>
      <c r="G16" s="1">
        <f>AVERAGEIFS(Sheet3!D:D,Sheet3!$F:$F,$B16,Sheet3!$B:$B,$C16)</f>
        <v>165.66666666666666</v>
      </c>
      <c r="H16" s="1"/>
      <c r="I16" s="1">
        <f>AVERAGEIFS(Sheet3!E:E,Sheet3!$F:$F,$B16,Sheet3!$B:$B,$C16)</f>
        <v>65.100000000000009</v>
      </c>
    </row>
    <row r="17" spans="1:9" x14ac:dyDescent="0.3">
      <c r="B17" t="s">
        <v>720</v>
      </c>
      <c r="C17" t="s">
        <v>669</v>
      </c>
      <c r="D17">
        <f>COUNTIFS(Sheet3!F:F,B17,Sheet3!B:B,C17)</f>
        <v>7</v>
      </c>
      <c r="E17" s="1">
        <f>AVERAGEIFS(Sheet3!C:C,Sheet3!$F:$F,$B17,Sheet3!$B:$B,$C17)</f>
        <v>63.428571428571431</v>
      </c>
      <c r="F17" s="1"/>
      <c r="G17" s="1">
        <f>AVERAGEIFS(Sheet3!D:D,Sheet3!$F:$F,$B17,Sheet3!$B:$B,$C17)</f>
        <v>178.28571428571428</v>
      </c>
      <c r="H17" s="1"/>
      <c r="I17" s="1">
        <f>AVERAGEIFS(Sheet3!E:E,Sheet3!$F:$F,$B17,Sheet3!$B:$B,$C17)</f>
        <v>90.257142857142853</v>
      </c>
    </row>
    <row r="18" spans="1:9" x14ac:dyDescent="0.3">
      <c r="A18">
        <v>7</v>
      </c>
      <c r="B18" t="s">
        <v>675</v>
      </c>
      <c r="C18" t="s">
        <v>666</v>
      </c>
      <c r="D18">
        <f>COUNTIFS(Sheet3!F:F,B18,Sheet3!B:B,C18)</f>
        <v>3</v>
      </c>
      <c r="E18" s="1">
        <f>AVERAGEIFS(Sheet3!C:C,Sheet3!$F:$F,$B18,Sheet3!$B:$B,$C18)</f>
        <v>59.666666666666664</v>
      </c>
      <c r="F18" s="1"/>
      <c r="G18" s="1">
        <f>AVERAGEIFS(Sheet3!D:D,Sheet3!$F:$F,$B18,Sheet3!$B:$B,$C18)</f>
        <v>166</v>
      </c>
      <c r="H18" s="1"/>
      <c r="I18" s="1">
        <f>AVERAGEIFS(Sheet3!E:E,Sheet3!$F:$F,$B18,Sheet3!$B:$B,$C18)</f>
        <v>78.666666666666657</v>
      </c>
    </row>
    <row r="19" spans="1:9" x14ac:dyDescent="0.3">
      <c r="B19" t="s">
        <v>675</v>
      </c>
      <c r="C19" t="s">
        <v>669</v>
      </c>
      <c r="D19">
        <f>COUNTIFS(Sheet3!F:F,B19,Sheet3!B:B,C19)</f>
        <v>8</v>
      </c>
      <c r="E19" s="1">
        <f>AVERAGEIFS(Sheet3!C:C,Sheet3!$F:$F,$B19,Sheet3!$B:$B,$C19)</f>
        <v>68.375</v>
      </c>
      <c r="F19" s="1"/>
      <c r="G19" s="1">
        <f>AVERAGEIFS(Sheet3!D:D,Sheet3!$F:$F,$B19,Sheet3!$B:$B,$C19)</f>
        <v>182</v>
      </c>
      <c r="H19" s="1"/>
      <c r="I19" s="1">
        <f>AVERAGEIFS(Sheet3!E:E,Sheet3!$F:$F,$B19,Sheet3!$B:$B,$C19)</f>
        <v>85.300000000000011</v>
      </c>
    </row>
    <row r="21" spans="1:9" x14ac:dyDescent="0.3">
      <c r="D21">
        <f>SUM(D6:D19)</f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demographics_table</vt:lpstr>
      <vt:lpstr>Sheet2</vt:lpstr>
      <vt:lpstr>Sheet3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Robbin Romijnders</dc:creator>
  <cp:lastModifiedBy>Robbin Romijnders</cp:lastModifiedBy>
  <dcterms:modified xsi:type="dcterms:W3CDTF">2022-03-11T12:46:52Z</dcterms:modified>
</cp:coreProperties>
</file>