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DMIN\PycharmProjects\overcut\data\"/>
    </mc:Choice>
  </mc:AlternateContent>
  <xr:revisionPtr revIDLastSave="0" documentId="13_ncr:1_{97E5E3DE-AA01-433B-A61D-AEA01B1FD32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f" sheetId="2" r:id="rId1"/>
    <sheet name="M1" sheetId="1" r:id="rId2"/>
  </sheets>
  <definedNames>
    <definedName name="firststn">'M1'!$C$3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7" i="1" l="1"/>
  <c r="J27" i="1" s="1"/>
  <c r="B39" i="1"/>
  <c r="J39" i="1" s="1"/>
  <c r="D16" i="1"/>
  <c r="D17" i="1"/>
  <c r="D18" i="1"/>
  <c r="D19" i="1"/>
  <c r="D20" i="1"/>
  <c r="D21" i="1"/>
  <c r="D22" i="1"/>
  <c r="D23" i="1"/>
  <c r="D24" i="1"/>
  <c r="D25" i="1"/>
  <c r="D26" i="1"/>
  <c r="B26" i="1" s="1"/>
  <c r="J26" i="1" s="1"/>
  <c r="D27" i="1"/>
  <c r="D28" i="1"/>
  <c r="D29" i="1"/>
  <c r="D30" i="1"/>
  <c r="D31" i="1"/>
  <c r="D32" i="1"/>
  <c r="D33" i="1"/>
  <c r="D34" i="1"/>
  <c r="D35" i="1"/>
  <c r="D36" i="1"/>
  <c r="D37" i="1"/>
  <c r="D38" i="1"/>
  <c r="B38" i="1" s="1"/>
  <c r="J38" i="1" s="1"/>
  <c r="D39" i="1"/>
  <c r="D40" i="1"/>
  <c r="H16" i="1"/>
  <c r="B16" i="1" s="1"/>
  <c r="J16" i="1" s="1"/>
  <c r="H17" i="1"/>
  <c r="B17" i="1" s="1"/>
  <c r="J17" i="1" s="1"/>
  <c r="H18" i="1"/>
  <c r="B18" i="1" s="1"/>
  <c r="J18" i="1" s="1"/>
  <c r="H19" i="1"/>
  <c r="B19" i="1" s="1"/>
  <c r="J19" i="1" s="1"/>
  <c r="H20" i="1"/>
  <c r="B20" i="1" s="1"/>
  <c r="J20" i="1" s="1"/>
  <c r="H21" i="1"/>
  <c r="B21" i="1" s="1"/>
  <c r="J21" i="1" s="1"/>
  <c r="H22" i="1"/>
  <c r="B22" i="1" s="1"/>
  <c r="J22" i="1" s="1"/>
  <c r="H23" i="1"/>
  <c r="B23" i="1" s="1"/>
  <c r="J23" i="1" s="1"/>
  <c r="H24" i="1"/>
  <c r="B24" i="1" s="1"/>
  <c r="J24" i="1" s="1"/>
  <c r="H25" i="1"/>
  <c r="B25" i="1" s="1"/>
  <c r="J25" i="1" s="1"/>
  <c r="H26" i="1"/>
  <c r="H27" i="1"/>
  <c r="H28" i="1"/>
  <c r="B28" i="1" s="1"/>
  <c r="J28" i="1" s="1"/>
  <c r="H29" i="1"/>
  <c r="B29" i="1" s="1"/>
  <c r="J29" i="1" s="1"/>
  <c r="H30" i="1"/>
  <c r="B30" i="1" s="1"/>
  <c r="J30" i="1" s="1"/>
  <c r="H31" i="1"/>
  <c r="B31" i="1" s="1"/>
  <c r="J31" i="1" s="1"/>
  <c r="H32" i="1"/>
  <c r="B32" i="1" s="1"/>
  <c r="J32" i="1" s="1"/>
  <c r="H33" i="1"/>
  <c r="B33" i="1" s="1"/>
  <c r="J33" i="1" s="1"/>
  <c r="H34" i="1"/>
  <c r="B34" i="1" s="1"/>
  <c r="J34" i="1" s="1"/>
  <c r="H35" i="1"/>
  <c r="B35" i="1" s="1"/>
  <c r="J35" i="1" s="1"/>
  <c r="H36" i="1"/>
  <c r="B36" i="1" s="1"/>
  <c r="J36" i="1" s="1"/>
  <c r="H37" i="1"/>
  <c r="B37" i="1" s="1"/>
  <c r="J37" i="1" s="1"/>
  <c r="H38" i="1"/>
  <c r="H39" i="1"/>
  <c r="H40" i="1"/>
  <c r="B40" i="1" s="1"/>
  <c r="J40" i="1" s="1"/>
  <c r="K16" i="1"/>
  <c r="K17" i="1"/>
  <c r="L17" i="1" s="1"/>
  <c r="K18" i="1"/>
  <c r="K19" i="1"/>
  <c r="K20" i="1"/>
  <c r="K21" i="1"/>
  <c r="K22" i="1"/>
  <c r="K23" i="1"/>
  <c r="L23" i="1" s="1"/>
  <c r="K24" i="1"/>
  <c r="K25" i="1"/>
  <c r="K26" i="1"/>
  <c r="K27" i="1"/>
  <c r="K28" i="1"/>
  <c r="K29" i="1"/>
  <c r="L29" i="1" s="1"/>
  <c r="K30" i="1"/>
  <c r="K31" i="1"/>
  <c r="K32" i="1"/>
  <c r="K33" i="1"/>
  <c r="K34" i="1"/>
  <c r="K35" i="1"/>
  <c r="L35" i="1" s="1"/>
  <c r="K36" i="1"/>
  <c r="K37" i="1"/>
  <c r="K38" i="1"/>
  <c r="K39" i="1"/>
  <c r="K40" i="1"/>
  <c r="L16" i="1"/>
  <c r="L18" i="1"/>
  <c r="L19" i="1"/>
  <c r="L20" i="1"/>
  <c r="L21" i="1"/>
  <c r="L22" i="1"/>
  <c r="L24" i="1"/>
  <c r="L25" i="1"/>
  <c r="L26" i="1"/>
  <c r="L27" i="1"/>
  <c r="L28" i="1"/>
  <c r="L30" i="1"/>
  <c r="L31" i="1"/>
  <c r="L32" i="1"/>
  <c r="L33" i="1"/>
  <c r="L34" i="1"/>
  <c r="L36" i="1"/>
  <c r="L37" i="1"/>
  <c r="L38" i="1"/>
  <c r="L39" i="1"/>
  <c r="L40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D6" i="1"/>
  <c r="D7" i="1"/>
  <c r="D8" i="1"/>
  <c r="D9" i="1"/>
  <c r="D10" i="1"/>
  <c r="D11" i="1"/>
  <c r="B11" i="1" s="1"/>
  <c r="D12" i="1"/>
  <c r="D13" i="1"/>
  <c r="D14" i="1"/>
  <c r="D15" i="1"/>
  <c r="K6" i="1"/>
  <c r="A6" i="1"/>
  <c r="A7" i="1"/>
  <c r="A8" i="1"/>
  <c r="A9" i="1"/>
  <c r="A10" i="1"/>
  <c r="A11" i="1"/>
  <c r="A12" i="1"/>
  <c r="A13" i="1"/>
  <c r="A14" i="1"/>
  <c r="A15" i="1"/>
  <c r="H11" i="1"/>
  <c r="H12" i="1"/>
  <c r="H13" i="1"/>
  <c r="H14" i="1"/>
  <c r="H15" i="1"/>
  <c r="K11" i="1"/>
  <c r="L11" i="1" s="1"/>
  <c r="K12" i="1"/>
  <c r="L12" i="1" s="1"/>
  <c r="K13" i="1"/>
  <c r="L13" i="1" s="1"/>
  <c r="K14" i="1"/>
  <c r="L14" i="1" s="1"/>
  <c r="K15" i="1"/>
  <c r="L15" i="1" s="1"/>
  <c r="B12" i="1" l="1"/>
  <c r="J12" i="1" s="1"/>
  <c r="B15" i="1"/>
  <c r="B14" i="1"/>
  <c r="J14" i="1" s="1"/>
  <c r="B13" i="1"/>
  <c r="J13" i="1" s="1"/>
  <c r="J15" i="1"/>
  <c r="J11" i="1"/>
  <c r="L6" i="1"/>
  <c r="K7" i="1"/>
  <c r="L7" i="1" s="1"/>
  <c r="K8" i="1"/>
  <c r="L8" i="1" s="1"/>
  <c r="K9" i="1"/>
  <c r="L9" i="1" s="1"/>
  <c r="K10" i="1"/>
  <c r="L10" i="1" s="1"/>
  <c r="J1" i="1" l="1"/>
  <c r="H7" i="1" l="1"/>
  <c r="B7" i="1" s="1"/>
  <c r="H8" i="1"/>
  <c r="B8" i="1" s="1"/>
  <c r="H9" i="1"/>
  <c r="B9" i="1" s="1"/>
  <c r="H10" i="1"/>
  <c r="B10" i="1" s="1"/>
  <c r="H6" i="1" l="1"/>
  <c r="B6" i="1" s="1"/>
  <c r="B41" i="1" l="1"/>
  <c r="J7" i="1"/>
  <c r="J10" i="1"/>
  <c r="J8" i="1"/>
  <c r="J9" i="1"/>
  <c r="J6" i="1" l="1"/>
</calcChain>
</file>

<file path=xl/sharedStrings.xml><?xml version="1.0" encoding="utf-8"?>
<sst xmlns="http://schemas.openxmlformats.org/spreadsheetml/2006/main" count="28" uniqueCount="21">
  <si>
    <t>Flowline</t>
  </si>
  <si>
    <t>Depth</t>
  </si>
  <si>
    <t>Grade</t>
  </si>
  <si>
    <t>Notes</t>
  </si>
  <si>
    <t>Overcut</t>
  </si>
  <si>
    <t>Max</t>
  </si>
  <si>
    <t>Surface</t>
  </si>
  <si>
    <t>OC Elev</t>
  </si>
  <si>
    <t>Tile</t>
  </si>
  <si>
    <t>Cover</t>
  </si>
  <si>
    <t>First Station:</t>
  </si>
  <si>
    <t>Stn</t>
  </si>
  <si>
    <t>OVERCUT max install depths</t>
  </si>
  <si>
    <t>n/a</t>
  </si>
  <si>
    <t>4-6</t>
  </si>
  <si>
    <t>8-10</t>
  </si>
  <si>
    <t>Boot</t>
  </si>
  <si>
    <t>TileTop</t>
  </si>
  <si>
    <t>InDepth</t>
  </si>
  <si>
    <t>Client, Legal</t>
  </si>
  <si>
    <t>Calculated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</si>
</sst>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_);[Red]\(0.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  <xf numFmtId="2" fontId="5" fillId="0" borderId="0" xfId="0" applyNumberFormat="1" applyFont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/>
    </xf>
    <xf numFmtId="2" fontId="0" fillId="0" borderId="0" xfId="0" applyNumberFormat="1"/>
    <xf numFmtId="164" fontId="0" fillId="0" borderId="0" xfId="0" applyNumberFormat="1" applyAlignment="1">
      <alignment horizontal="center"/>
    </xf>
    <xf numFmtId="10" fontId="0" fillId="0" borderId="0" xfId="0" applyNumberFormat="1"/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 vertical="center"/>
    </xf>
    <xf numFmtId="164" fontId="1" fillId="2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2" fontId="7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10" fontId="5" fillId="3" borderId="0" xfId="0" applyNumberFormat="1" applyFont="1" applyFill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165" fontId="4" fillId="3" borderId="0" xfId="0" applyNumberFormat="1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0" fontId="5" fillId="0" borderId="0" xfId="0" applyNumberFormat="1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 applyProtection="1">
      <alignment horizontal="center"/>
      <protection locked="0"/>
    </xf>
    <xf numFmtId="0" fontId="1" fillId="0" borderId="0" xfId="0" applyFont="1" applyAlignment="1">
      <alignment horizontal="center" vertical="center"/>
    </xf>
    <xf numFmtId="2" fontId="2" fillId="0" borderId="0" xfId="0" applyNumberFormat="1" applyFont="1" applyAlignment="1">
      <alignment horizontal="right"/>
    </xf>
    <xf numFmtId="0" fontId="3" fillId="0" borderId="0" xfId="0" applyFont="1" applyAlignment="1" applyProtection="1">
      <alignment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_);[Red]\(0.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_);[Red]\(0.0\)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4" formatCode="0.00%"/>
      <alignment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2" formatCode="0.00"/>
      <alignment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name val="Calibri"/>
        <family val="2"/>
        <scheme val="minor"/>
      </font>
      <numFmt numFmtId="2" formatCode="0.00"/>
      <alignment vertical="center" textRotation="0" wrapText="0" indent="0" justifyLastLine="0" shrinkToFit="0" readingOrder="0"/>
      <protection locked="0" hidden="0"/>
    </dxf>
    <dxf>
      <alignment horizontal="general" vertical="center" textRotation="0" wrapText="0" indent="0" justifyLastLine="0" shrinkToFit="0" readingOrder="0"/>
    </dxf>
    <dxf>
      <font>
        <i val="0"/>
        <family val="2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1" hidden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alignment horizontal="center" vertical="center" textRotation="0" wrapText="0" indent="0" justifyLastLine="0" shrinkToFit="0" readingOrder="0"/>
    </dxf>
    <dxf>
      <font>
        <b/>
        <i val="0"/>
        <family val="2"/>
      </font>
      <numFmt numFmtId="164" formatCode="0.0"/>
      <alignment horizontal="center" vertical="center" textRotation="0" wrapText="0" indent="0" justifyLastLine="0" shrinkToFit="0" readingOrder="0"/>
      <protection locked="1" hidden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left" vertical="center" textRotation="0" wrapText="0" indent="0" justifyLastLine="0" shrinkToFit="0" readingOrder="0"/>
      <protection locked="1" hidden="0"/>
    </dxf>
    <dxf>
      <font>
        <i val="0"/>
        <family val="2"/>
      </font>
      <alignment vertical="center" textRotation="0" wrapText="0" indent="0" justifyLastLine="0" shrinkToFit="0" readingOrder="0"/>
      <protection locked="1" hidden="0"/>
    </dxf>
    <dxf>
      <font>
        <i val="0"/>
        <family val="2"/>
      </font>
      <alignment vertical="center" textRotation="0" wrapText="0" indent="0" justifyLastLine="0" shrinkToFit="0" readingOrder="0"/>
      <protection locked="1" hidden="0"/>
    </dxf>
    <dxf>
      <font>
        <i val="0"/>
        <family val="2"/>
      </font>
      <alignment vertical="center" textRotation="0" wrapText="0" indent="0" justifyLastLine="0" shrinkToFit="0" readingOrder="0"/>
      <protection locked="1" hidden="0"/>
    </dxf>
    <dxf>
      <numFmt numFmtId="164" formatCode="0.0"/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'M1'!$F$5</c:f>
              <c:strCache>
                <c:ptCount val="1"/>
                <c:pt idx="0">
                  <c:v>Surface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'M1'!$A$6:$A$40</c:f>
              <c:numCache>
                <c:formatCode>General</c:formatCode>
                <c:ptCount val="3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</c:numCache>
            </c:numRef>
          </c:cat>
          <c:val>
            <c:numRef>
              <c:f>'M1'!$F$6:$F$40</c:f>
              <c:numCache>
                <c:formatCode>0.00</c:formatCode>
                <c:ptCount val="3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C7-4B7E-817F-765870AB0472}"/>
            </c:ext>
          </c:extLst>
        </c:ser>
        <c:ser>
          <c:idx val="1"/>
          <c:order val="1"/>
          <c:tx>
            <c:strRef>
              <c:f>'M1'!$G$5</c:f>
              <c:strCache>
                <c:ptCount val="1"/>
                <c:pt idx="0">
                  <c:v>Flowline</c:v>
                </c:pt>
              </c:strCache>
            </c:strRef>
          </c:tx>
          <c:spPr>
            <a:ln w="28575" cap="rnd">
              <a:solidFill>
                <a:srgbClr val="00B0F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'M1'!$A$6:$A$40</c:f>
              <c:numCache>
                <c:formatCode>General</c:formatCode>
                <c:ptCount val="35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</c:numCache>
            </c:numRef>
          </c:cat>
          <c:val>
            <c:numRef>
              <c:f>'M1'!$G$6:$G$40</c:f>
              <c:numCache>
                <c:formatCode>0.00</c:formatCode>
                <c:ptCount val="3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C7-4B7E-817F-765870AB0472}"/>
            </c:ext>
          </c:extLst>
        </c:ser>
        <c:ser>
          <c:idx val="2"/>
          <c:order val="2"/>
          <c:tx>
            <c:strRef>
              <c:f>'M1'!$J$5</c:f>
              <c:strCache>
                <c:ptCount val="1"/>
                <c:pt idx="0">
                  <c:v>OC Elev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'M1'!$J$6:$J$40</c:f>
              <c:numCache>
                <c:formatCode>0.0</c:formatCode>
                <c:ptCount val="35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C7-4B7E-817F-765870AB0472}"/>
            </c:ext>
          </c:extLst>
        </c:ser>
        <c:ser>
          <c:idx val="3"/>
          <c:order val="3"/>
          <c:tx>
            <c:strRef>
              <c:f>'M1'!$K$5</c:f>
              <c:strCache>
                <c:ptCount val="1"/>
                <c:pt idx="0">
                  <c:v>TileTop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'M1'!$K$6:$K$40</c:f>
              <c:numCache>
                <c:formatCode>0.0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16-42F6-84E5-A8B32470C9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82741080"/>
        <c:axId val="382738128"/>
      </c:lineChart>
      <c:catAx>
        <c:axId val="382741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738128"/>
        <c:crosses val="autoZero"/>
        <c:auto val="1"/>
        <c:lblAlgn val="ctr"/>
        <c:lblOffset val="100"/>
        <c:noMultiLvlLbl val="0"/>
      </c:catAx>
      <c:valAx>
        <c:axId val="3827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741080"/>
        <c:crosses val="autoZero"/>
        <c:crossBetween val="between"/>
        <c:minorUnit val="0.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89649</xdr:colOff>
      <xdr:row>4</xdr:row>
      <xdr:rowOff>67235</xdr:rowOff>
    </xdr:from>
    <xdr:to>
      <xdr:col>31</xdr:col>
      <xdr:colOff>408568</xdr:colOff>
      <xdr:row>18</xdr:row>
      <xdr:rowOff>95811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8DE5AC-FC97-4B4C-A2D7-7FE4A0FD617E}" name="Table3" displayName="Table3" ref="A2:C11" totalsRowShown="0" headerRowDxfId="30">
  <autoFilter ref="A2:C11" xr:uid="{D28DE5AC-FC97-4B4C-A2D7-7FE4A0FD617E}"/>
  <tableColumns count="3">
    <tableColumn id="1" xr3:uid="{4EA33169-D31D-4920-BC00-FFA5C941B339}" name="Tile" dataDxfId="29"/>
    <tableColumn id="2" xr3:uid="{8E990FCC-A227-4364-9DF1-26DBC98D6D32}" name="Boot" dataDxfId="28"/>
    <tableColumn id="3" xr3:uid="{6BA5381B-99B9-4873-BF34-D859E9906D0A}" name="Max" dataDxfId="2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5:L41" totalsRowCount="1" headerRowDxfId="26" dataDxfId="25" totalsRowDxfId="24">
  <tableColumns count="12">
    <tableColumn id="1" xr3:uid="{00000000-0010-0000-0000-000001000000}" name="Stn" totalsRowLabel="Max" dataDxfId="23" totalsRowDxfId="22">
      <calculatedColumnFormula>firststn+(ROW()-6)*100</calculatedColumnFormula>
    </tableColumn>
    <tableColumn id="6" xr3:uid="{00000000-0010-0000-0000-000006000000}" name="Overcut" totalsRowFunction="max" dataDxfId="21" totalsRowDxfId="20">
      <calculatedColumnFormula>Table1[[#This Row],[Depth]]-Table1[[#This Row],[InDepth]]</calculatedColumnFormula>
    </tableColumn>
    <tableColumn id="11" xr3:uid="{00000000-0010-0000-0000-00000B000000}" name="Tile" dataDxfId="19" totalsRowDxfId="18"/>
    <tableColumn id="7" xr3:uid="{6E90C7CB-23A9-4263-9636-D654812EFDB3}" name="InDepth" dataDxfId="17" totalsRowDxfId="16">
      <calculatedColumnFormula>INDEX(Table3[Max],MATCH(Table1[[#This Row],[Tile]],Table3[Tile],0))</calculatedColumnFormula>
    </tableColumn>
    <tableColumn id="8" xr3:uid="{00000000-0010-0000-0000-000008000000}" name="Notes" dataDxfId="15" totalsRowDxfId="14"/>
    <tableColumn id="2" xr3:uid="{00000000-0010-0000-0000-000002000000}" name="Surface" dataDxfId="13" totalsRowDxfId="12"/>
    <tableColumn id="3" xr3:uid="{00000000-0010-0000-0000-000003000000}" name="Flowline" dataDxfId="11" totalsRowDxfId="10"/>
    <tableColumn id="4" xr3:uid="{00000000-0010-0000-0000-000004000000}" name="Depth" dataDxfId="9" totalsRowDxfId="8">
      <calculatedColumnFormula>F6-G6</calculatedColumnFormula>
    </tableColumn>
    <tableColumn id="5" xr3:uid="{00000000-0010-0000-0000-000005000000}" name="Grade" dataDxfId="7" totalsRowDxfId="6"/>
    <tableColumn id="9" xr3:uid="{00000000-0010-0000-0000-000009000000}" name="OC Elev" dataDxfId="5" totalsRowDxfId="4">
      <calculatedColumnFormula>IF(Table1[[#This Row],[Overcut]]=0,Table1[[#This Row],[Surface]],Table1[[#This Row],[Surface]]-Table1[[#This Row],[Overcut]])</calculatedColumnFormula>
    </tableColumn>
    <tableColumn id="12" xr3:uid="{00000000-0010-0000-0000-00000C000000}" name="TileTop" dataDxfId="3" totalsRowDxfId="2">
      <calculatedColumnFormula>Table1[[#This Row],[Flowline]]+(Table1[[#This Row],[Tile]]/12*1.15)</calculatedColumnFormula>
    </tableColumn>
    <tableColumn id="13" xr3:uid="{00000000-0010-0000-0000-00000D000000}" name="Cover" dataDxfId="1" totalsRowDxfId="0">
      <calculatedColumnFormula>Table1[[#This Row],[Surface]]-Table1[[#This Row],[TileTop]]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D99F0-DF8F-4707-AD0B-5A82D83C062D}">
  <dimension ref="A1:C11"/>
  <sheetViews>
    <sheetView workbookViewId="0">
      <selection activeCell="A3" sqref="A3"/>
    </sheetView>
  </sheetViews>
  <sheetFormatPr defaultColWidth="8.85546875" defaultRowHeight="15" x14ac:dyDescent="0.25"/>
  <cols>
    <col min="1" max="3" width="8.42578125" style="4" customWidth="1"/>
    <col min="4" max="16384" width="8.85546875" style="4"/>
  </cols>
  <sheetData>
    <row r="1" spans="1:3" x14ac:dyDescent="0.25">
      <c r="A1" s="33" t="s">
        <v>12</v>
      </c>
      <c r="B1" s="33"/>
      <c r="C1" s="33"/>
    </row>
    <row r="2" spans="1:3" x14ac:dyDescent="0.25">
      <c r="A2" s="4" t="s">
        <v>8</v>
      </c>
      <c r="B2" s="4" t="s">
        <v>16</v>
      </c>
      <c r="C2" s="4" t="s">
        <v>5</v>
      </c>
    </row>
    <row r="3" spans="1:3" x14ac:dyDescent="0.25">
      <c r="A3" s="5">
        <v>4</v>
      </c>
      <c r="B3" s="6" t="s">
        <v>14</v>
      </c>
      <c r="C3" s="7">
        <v>4.5</v>
      </c>
    </row>
    <row r="4" spans="1:3" x14ac:dyDescent="0.25">
      <c r="A4" s="5">
        <v>6</v>
      </c>
      <c r="B4" s="6" t="s">
        <v>14</v>
      </c>
      <c r="C4" s="7">
        <v>4.5</v>
      </c>
    </row>
    <row r="5" spans="1:3" x14ac:dyDescent="0.25">
      <c r="A5" s="5">
        <v>8</v>
      </c>
      <c r="B5" s="6" t="s">
        <v>15</v>
      </c>
      <c r="C5" s="7">
        <v>4.5</v>
      </c>
    </row>
    <row r="6" spans="1:3" x14ac:dyDescent="0.25">
      <c r="A6" s="5">
        <v>10</v>
      </c>
      <c r="B6" s="6" t="s">
        <v>15</v>
      </c>
      <c r="C6" s="7">
        <v>4.5</v>
      </c>
    </row>
    <row r="7" spans="1:3" x14ac:dyDescent="0.25">
      <c r="A7" s="5">
        <v>12</v>
      </c>
      <c r="B7" s="5">
        <v>12</v>
      </c>
      <c r="C7" s="7">
        <v>4</v>
      </c>
    </row>
    <row r="8" spans="1:3" x14ac:dyDescent="0.25">
      <c r="A8" s="5">
        <v>15</v>
      </c>
      <c r="B8" s="5">
        <v>15</v>
      </c>
      <c r="C8" s="7">
        <v>4</v>
      </c>
    </row>
    <row r="9" spans="1:3" x14ac:dyDescent="0.25">
      <c r="A9" s="5">
        <v>18</v>
      </c>
      <c r="B9" s="5" t="s">
        <v>13</v>
      </c>
      <c r="C9" s="7">
        <v>0</v>
      </c>
    </row>
    <row r="10" spans="1:3" x14ac:dyDescent="0.25">
      <c r="A10" s="5">
        <v>21</v>
      </c>
      <c r="B10" s="5" t="s">
        <v>13</v>
      </c>
      <c r="C10" s="7">
        <v>0</v>
      </c>
    </row>
    <row r="11" spans="1:3" x14ac:dyDescent="0.25">
      <c r="A11" s="5">
        <v>24</v>
      </c>
      <c r="B11" s="5" t="s">
        <v>13</v>
      </c>
      <c r="C11" s="7">
        <v>0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="85" zoomScaleNormal="85" workbookViewId="0">
      <pane ySplit="5" topLeftCell="A6" activePane="bottomLeft" state="frozen"/>
      <selection sqref="A1:C1"/>
      <selection pane="bottomLeft" activeCell="R27" sqref="R27"/>
    </sheetView>
  </sheetViews>
  <sheetFormatPr defaultColWidth="7.28515625" defaultRowHeight="15" x14ac:dyDescent="0.25"/>
  <cols>
    <col min="1" max="1" width="5.7109375" style="8" customWidth="1"/>
    <col min="2" max="4" width="8.7109375" style="9" customWidth="1"/>
    <col min="5" max="5" width="40.28515625" style="10" customWidth="1"/>
    <col min="6" max="6" width="12.85546875" style="11" customWidth="1"/>
    <col min="7" max="7" width="14.42578125" style="12" customWidth="1"/>
    <col min="8" max="9" width="6.85546875" style="12" customWidth="1"/>
    <col min="10" max="10" width="6.85546875" style="10" customWidth="1"/>
    <col min="11" max="11" width="6.85546875" style="13" customWidth="1"/>
    <col min="12" max="12" width="6.85546875" customWidth="1"/>
    <col min="14" max="14" width="16.7109375" customWidth="1"/>
    <col min="15" max="15" width="17.5703125" customWidth="1"/>
  </cols>
  <sheetData>
    <row r="1" spans="1:15" ht="30.75" customHeight="1" x14ac:dyDescent="0.25">
      <c r="A1" s="35" t="s">
        <v>19</v>
      </c>
      <c r="B1" s="35"/>
      <c r="C1" s="35"/>
      <c r="D1" s="35"/>
      <c r="E1" s="35"/>
      <c r="F1" s="35"/>
      <c r="G1" s="35"/>
      <c r="H1" s="35"/>
      <c r="I1" s="35"/>
      <c r="J1" s="36" t="str">
        <f ca="1">MID(CELL("filename",A1),FIND("]",CELL("filename",A1))+1,255)</f>
        <v>M1</v>
      </c>
      <c r="K1" s="37"/>
      <c r="L1" s="38"/>
    </row>
    <row r="2" spans="1:15" ht="7.5" customHeight="1" x14ac:dyDescent="0.25"/>
    <row r="3" spans="1:15" x14ac:dyDescent="0.25">
      <c r="A3" s="34" t="s">
        <v>10</v>
      </c>
      <c r="B3" s="34"/>
      <c r="C3" s="32">
        <v>0</v>
      </c>
      <c r="D3" s="32"/>
      <c r="F3" s="14"/>
      <c r="G3" s="14"/>
      <c r="H3" s="14"/>
      <c r="I3" s="14"/>
      <c r="J3" s="14"/>
      <c r="K3" s="14"/>
      <c r="L3" s="14"/>
    </row>
    <row r="4" spans="1:15" ht="7.5" customHeight="1" x14ac:dyDescent="0.25"/>
    <row r="5" spans="1:15" s="18" customFormat="1" x14ac:dyDescent="0.25">
      <c r="A5" s="15" t="s">
        <v>11</v>
      </c>
      <c r="B5" s="16" t="s">
        <v>4</v>
      </c>
      <c r="C5" s="17" t="s">
        <v>8</v>
      </c>
      <c r="D5" s="17" t="s">
        <v>18</v>
      </c>
      <c r="E5" s="18" t="s">
        <v>3</v>
      </c>
      <c r="F5" s="19" t="s">
        <v>6</v>
      </c>
      <c r="G5" s="19" t="s">
        <v>0</v>
      </c>
      <c r="H5" s="20" t="s">
        <v>1</v>
      </c>
      <c r="I5" s="21" t="s">
        <v>2</v>
      </c>
      <c r="J5" s="22" t="s">
        <v>7</v>
      </c>
      <c r="K5" s="20" t="s">
        <v>17</v>
      </c>
      <c r="L5" s="23" t="s">
        <v>9</v>
      </c>
      <c r="N5" s="18" t="s">
        <v>1</v>
      </c>
      <c r="O5" s="18" t="s">
        <v>20</v>
      </c>
    </row>
    <row r="6" spans="1:15" s="4" customFormat="1" x14ac:dyDescent="0.25">
      <c r="A6" s="15">
        <f t="shared" ref="A6:A40" si="0">firststn+(ROW()-6)*100</f>
        <v>0</v>
      </c>
      <c r="B6" s="24" t="e">
        <f>Table1[[#This Row],[Depth]]-Table1[[#This Row],[InDepth]]</f>
        <v>#N/A</v>
      </c>
      <c r="C6" s="1"/>
      <c r="D6" s="25" t="e">
        <f>INDEX(Table3[Max],MATCH(Table1[[#This Row],[Tile]],Table3[Tile],0))</f>
        <v>#N/A</v>
      </c>
      <c r="E6" s="2"/>
      <c r="F6" s="3"/>
      <c r="G6" s="3"/>
      <c r="H6" s="26">
        <f>F6-G6</f>
        <v>0</v>
      </c>
      <c r="I6" s="27">
        <v>1E-3</v>
      </c>
      <c r="J6" s="26" t="e">
        <f>IF(Table1[[#This Row],[Overcut]]=0,Table1[[#This Row],[Surface]],Table1[[#This Row],[Surface]]-Table1[[#This Row],[Overcut]])</f>
        <v>#N/A</v>
      </c>
      <c r="K6" s="26">
        <f>Table1[[#This Row],[Flowline]]+(Table1[[#This Row],[Tile]]/12*1.15)</f>
        <v>0</v>
      </c>
      <c r="L6" s="28">
        <f>Table1[[#This Row],[Surface]]-Table1[[#This Row],[TileTop]]</f>
        <v>0</v>
      </c>
    </row>
    <row r="7" spans="1:15" s="4" customFormat="1" x14ac:dyDescent="0.25">
      <c r="A7" s="15">
        <f t="shared" si="0"/>
        <v>100</v>
      </c>
      <c r="B7" s="24" t="e">
        <f>Table1[[#This Row],[Depth]]-Table1[[#This Row],[InDepth]]</f>
        <v>#N/A</v>
      </c>
      <c r="C7" s="1"/>
      <c r="D7" s="25" t="e">
        <f>INDEX(Table3[Max],MATCH(Table1[[#This Row],[Tile]],Table3[Tile],0))</f>
        <v>#N/A</v>
      </c>
      <c r="E7" s="2"/>
      <c r="F7" s="3"/>
      <c r="G7" s="3"/>
      <c r="H7" s="26">
        <f>F7-G7</f>
        <v>0</v>
      </c>
      <c r="I7" s="27">
        <v>1E-3</v>
      </c>
      <c r="J7" s="26" t="e">
        <f>IF(Table1[[#This Row],[Overcut]]=0,Table1[[#This Row],[Surface]],Table1[[#This Row],[Surface]]-Table1[[#This Row],[Overcut]])</f>
        <v>#N/A</v>
      </c>
      <c r="K7" s="26">
        <f>Table1[[#This Row],[Flowline]]+(Table1[[#This Row],[Tile]]/12*1.15)</f>
        <v>0</v>
      </c>
      <c r="L7" s="28">
        <f>Table1[[#This Row],[Surface]]-Table1[[#This Row],[TileTop]]</f>
        <v>0</v>
      </c>
    </row>
    <row r="8" spans="1:15" s="4" customFormat="1" x14ac:dyDescent="0.25">
      <c r="A8" s="15">
        <f t="shared" si="0"/>
        <v>200</v>
      </c>
      <c r="B8" s="24" t="e">
        <f>Table1[[#This Row],[Depth]]-Table1[[#This Row],[InDepth]]</f>
        <v>#N/A</v>
      </c>
      <c r="C8" s="1"/>
      <c r="D8" s="25" t="e">
        <f>INDEX(Table3[Max],MATCH(Table1[[#This Row],[Tile]],Table3[Tile],0))</f>
        <v>#N/A</v>
      </c>
      <c r="E8" s="2"/>
      <c r="F8" s="3"/>
      <c r="G8" s="3"/>
      <c r="H8" s="26">
        <f>F8-G8</f>
        <v>0</v>
      </c>
      <c r="I8" s="27">
        <v>1E-3</v>
      </c>
      <c r="J8" s="26" t="e">
        <f>IF(Table1[[#This Row],[Overcut]]=0,Table1[[#This Row],[Surface]],Table1[[#This Row],[Surface]]-Table1[[#This Row],[Overcut]])</f>
        <v>#N/A</v>
      </c>
      <c r="K8" s="26">
        <f>Table1[[#This Row],[Flowline]]+(Table1[[#This Row],[Tile]]/12*1.15)</f>
        <v>0</v>
      </c>
      <c r="L8" s="28">
        <f>Table1[[#This Row],[Surface]]-Table1[[#This Row],[TileTop]]</f>
        <v>0</v>
      </c>
    </row>
    <row r="9" spans="1:15" s="4" customFormat="1" x14ac:dyDescent="0.25">
      <c r="A9" s="15">
        <f t="shared" si="0"/>
        <v>300</v>
      </c>
      <c r="B9" s="24" t="e">
        <f>Table1[[#This Row],[Depth]]-Table1[[#This Row],[InDepth]]</f>
        <v>#N/A</v>
      </c>
      <c r="C9" s="1"/>
      <c r="D9" s="25" t="e">
        <f>INDEX(Table3[Max],MATCH(Table1[[#This Row],[Tile]],Table3[Tile],0))</f>
        <v>#N/A</v>
      </c>
      <c r="E9" s="2"/>
      <c r="F9" s="3"/>
      <c r="G9" s="3"/>
      <c r="H9" s="26">
        <f>F9-G9</f>
        <v>0</v>
      </c>
      <c r="I9" s="27">
        <v>1E-3</v>
      </c>
      <c r="J9" s="26" t="e">
        <f>IF(Table1[[#This Row],[Overcut]]=0,Table1[[#This Row],[Surface]],Table1[[#This Row],[Surface]]-Table1[[#This Row],[Overcut]])</f>
        <v>#N/A</v>
      </c>
      <c r="K9" s="26">
        <f>Table1[[#This Row],[Flowline]]+(Table1[[#This Row],[Tile]]/12*1.15)</f>
        <v>0</v>
      </c>
      <c r="L9" s="28">
        <f>Table1[[#This Row],[Surface]]-Table1[[#This Row],[TileTop]]</f>
        <v>0</v>
      </c>
    </row>
    <row r="10" spans="1:15" s="4" customFormat="1" x14ac:dyDescent="0.25">
      <c r="A10" s="15">
        <f t="shared" si="0"/>
        <v>400</v>
      </c>
      <c r="B10" s="24" t="e">
        <f>Table1[[#This Row],[Depth]]-Table1[[#This Row],[InDepth]]</f>
        <v>#N/A</v>
      </c>
      <c r="C10" s="1"/>
      <c r="D10" s="25" t="e">
        <f>INDEX(Table3[Max],MATCH(Table1[[#This Row],[Tile]],Table3[Tile],0))</f>
        <v>#N/A</v>
      </c>
      <c r="E10" s="2"/>
      <c r="F10" s="3"/>
      <c r="G10" s="3"/>
      <c r="H10" s="26">
        <f>F10-G10</f>
        <v>0</v>
      </c>
      <c r="I10" s="27">
        <v>1E-3</v>
      </c>
      <c r="J10" s="26" t="e">
        <f>IF(Table1[[#This Row],[Overcut]]=0,Table1[[#This Row],[Surface]],Table1[[#This Row],[Surface]]-Table1[[#This Row],[Overcut]])</f>
        <v>#N/A</v>
      </c>
      <c r="K10" s="26">
        <f>Table1[[#This Row],[Flowline]]+(Table1[[#This Row],[Tile]]/12*1.15)</f>
        <v>0</v>
      </c>
      <c r="L10" s="28">
        <f>Table1[[#This Row],[Surface]]-Table1[[#This Row],[TileTop]]</f>
        <v>0</v>
      </c>
    </row>
    <row r="11" spans="1:15" s="4" customFormat="1" x14ac:dyDescent="0.25">
      <c r="A11" s="15">
        <f t="shared" si="0"/>
        <v>500</v>
      </c>
      <c r="B11" s="24" t="e">
        <f>Table1[[#This Row],[Depth]]-Table1[[#This Row],[InDepth]]</f>
        <v>#N/A</v>
      </c>
      <c r="C11" s="1"/>
      <c r="D11" s="25" t="e">
        <f>INDEX(Table3[Max],MATCH(Table1[[#This Row],[Tile]],Table3[Tile],0))</f>
        <v>#N/A</v>
      </c>
      <c r="E11" s="2"/>
      <c r="F11" s="3"/>
      <c r="G11" s="3"/>
      <c r="H11" s="26">
        <f t="shared" ref="H11:H15" si="1">F11-G11</f>
        <v>0</v>
      </c>
      <c r="I11" s="27">
        <v>1E-3</v>
      </c>
      <c r="J11" s="29" t="e">
        <f>IF(Table1[[#This Row],[Overcut]]=0,Table1[[#This Row],[Surface]],Table1[[#This Row],[Surface]]-Table1[[#This Row],[Overcut]])</f>
        <v>#N/A</v>
      </c>
      <c r="K11" s="26">
        <f>Table1[[#This Row],[Flowline]]+(Table1[[#This Row],[Tile]]/12*1.15)</f>
        <v>0</v>
      </c>
      <c r="L11" s="28">
        <f>Table1[[#This Row],[Surface]]-Table1[[#This Row],[TileTop]]</f>
        <v>0</v>
      </c>
    </row>
    <row r="12" spans="1:15" s="4" customFormat="1" x14ac:dyDescent="0.25">
      <c r="A12" s="15">
        <f t="shared" si="0"/>
        <v>600</v>
      </c>
      <c r="B12" s="24" t="e">
        <f>Table1[[#This Row],[Depth]]-Table1[[#This Row],[InDepth]]</f>
        <v>#N/A</v>
      </c>
      <c r="C12" s="1"/>
      <c r="D12" s="25" t="e">
        <f>INDEX(Table3[Max],MATCH(Table1[[#This Row],[Tile]],Table3[Tile],0))</f>
        <v>#N/A</v>
      </c>
      <c r="E12" s="2"/>
      <c r="F12" s="3"/>
      <c r="G12" s="3"/>
      <c r="H12" s="26">
        <f t="shared" si="1"/>
        <v>0</v>
      </c>
      <c r="I12" s="27">
        <v>1E-3</v>
      </c>
      <c r="J12" s="29" t="e">
        <f>IF(Table1[[#This Row],[Overcut]]=0,Table1[[#This Row],[Surface]],Table1[[#This Row],[Surface]]-Table1[[#This Row],[Overcut]])</f>
        <v>#N/A</v>
      </c>
      <c r="K12" s="26">
        <f>Table1[[#This Row],[Flowline]]+(Table1[[#This Row],[Tile]]/12*1.15)</f>
        <v>0</v>
      </c>
      <c r="L12" s="28">
        <f>Table1[[#This Row],[Surface]]-Table1[[#This Row],[TileTop]]</f>
        <v>0</v>
      </c>
    </row>
    <row r="13" spans="1:15" s="4" customFormat="1" x14ac:dyDescent="0.25">
      <c r="A13" s="15">
        <f t="shared" si="0"/>
        <v>700</v>
      </c>
      <c r="B13" s="24" t="e">
        <f>Table1[[#This Row],[Depth]]-Table1[[#This Row],[InDepth]]</f>
        <v>#N/A</v>
      </c>
      <c r="C13" s="1"/>
      <c r="D13" s="25" t="e">
        <f>INDEX(Table3[Max],MATCH(Table1[[#This Row],[Tile]],Table3[Tile],0))</f>
        <v>#N/A</v>
      </c>
      <c r="E13" s="2"/>
      <c r="F13" s="3"/>
      <c r="G13" s="3"/>
      <c r="H13" s="26">
        <f t="shared" si="1"/>
        <v>0</v>
      </c>
      <c r="I13" s="27">
        <v>1E-3</v>
      </c>
      <c r="J13" s="29" t="e">
        <f>IF(Table1[[#This Row],[Overcut]]=0,Table1[[#This Row],[Surface]],Table1[[#This Row],[Surface]]-Table1[[#This Row],[Overcut]])</f>
        <v>#N/A</v>
      </c>
      <c r="K13" s="26">
        <f>Table1[[#This Row],[Flowline]]+(Table1[[#This Row],[Tile]]/12*1.15)</f>
        <v>0</v>
      </c>
      <c r="L13" s="28">
        <f>Table1[[#This Row],[Surface]]-Table1[[#This Row],[TileTop]]</f>
        <v>0</v>
      </c>
    </row>
    <row r="14" spans="1:15" s="4" customFormat="1" x14ac:dyDescent="0.25">
      <c r="A14" s="15">
        <f t="shared" si="0"/>
        <v>800</v>
      </c>
      <c r="B14" s="24" t="e">
        <f>Table1[[#This Row],[Depth]]-Table1[[#This Row],[InDepth]]</f>
        <v>#N/A</v>
      </c>
      <c r="C14" s="1"/>
      <c r="D14" s="25" t="e">
        <f>INDEX(Table3[Max],MATCH(Table1[[#This Row],[Tile]],Table3[Tile],0))</f>
        <v>#N/A</v>
      </c>
      <c r="E14" s="2"/>
      <c r="F14" s="3"/>
      <c r="G14" s="3"/>
      <c r="H14" s="26">
        <f t="shared" si="1"/>
        <v>0</v>
      </c>
      <c r="I14" s="27">
        <v>1E-3</v>
      </c>
      <c r="J14" s="29" t="e">
        <f>IF(Table1[[#This Row],[Overcut]]=0,Table1[[#This Row],[Surface]],Table1[[#This Row],[Surface]]-Table1[[#This Row],[Overcut]])</f>
        <v>#N/A</v>
      </c>
      <c r="K14" s="26">
        <f>Table1[[#This Row],[Flowline]]+(Table1[[#This Row],[Tile]]/12*1.15)</f>
        <v>0</v>
      </c>
      <c r="L14" s="28">
        <f>Table1[[#This Row],[Surface]]-Table1[[#This Row],[TileTop]]</f>
        <v>0</v>
      </c>
    </row>
    <row r="15" spans="1:15" s="4" customFormat="1" x14ac:dyDescent="0.25">
      <c r="A15" s="15">
        <f t="shared" si="0"/>
        <v>900</v>
      </c>
      <c r="B15" s="24" t="e">
        <f>Table1[[#This Row],[Depth]]-Table1[[#This Row],[InDepth]]</f>
        <v>#N/A</v>
      </c>
      <c r="C15" s="1"/>
      <c r="D15" s="25" t="e">
        <f>INDEX(Table3[Max],MATCH(Table1[[#This Row],[Tile]],Table3[Tile],0))</f>
        <v>#N/A</v>
      </c>
      <c r="E15" s="2"/>
      <c r="F15" s="3"/>
      <c r="G15" s="3"/>
      <c r="H15" s="26">
        <f t="shared" si="1"/>
        <v>0</v>
      </c>
      <c r="I15" s="27">
        <v>1E-3</v>
      </c>
      <c r="J15" s="29" t="e">
        <f>IF(Table1[[#This Row],[Overcut]]=0,Table1[[#This Row],[Surface]],Table1[[#This Row],[Surface]]-Table1[[#This Row],[Overcut]])</f>
        <v>#N/A</v>
      </c>
      <c r="K15" s="26">
        <f>Table1[[#This Row],[Flowline]]+(Table1[[#This Row],[Tile]]/12*1.15)</f>
        <v>0</v>
      </c>
      <c r="L15" s="28">
        <f>Table1[[#This Row],[Surface]]-Table1[[#This Row],[TileTop]]</f>
        <v>0</v>
      </c>
    </row>
    <row r="16" spans="1:15" s="4" customFormat="1" x14ac:dyDescent="0.25">
      <c r="A16" s="15">
        <f t="shared" si="0"/>
        <v>1000</v>
      </c>
      <c r="B16" s="24" t="e">
        <f>Table1[[#This Row],[Depth]]-Table1[[#This Row],[InDepth]]</f>
        <v>#N/A</v>
      </c>
      <c r="C16" s="1"/>
      <c r="D16" s="25" t="e">
        <f>INDEX(Table3[Max],MATCH(Table1[[#This Row],[Tile]],Table3[Tile],0))</f>
        <v>#N/A</v>
      </c>
      <c r="E16" s="1"/>
      <c r="F16" s="3"/>
      <c r="G16" s="3"/>
      <c r="H16" s="26">
        <f t="shared" ref="H16:H40" si="2">F16-G16</f>
        <v>0</v>
      </c>
      <c r="I16" s="27">
        <v>1E-3</v>
      </c>
      <c r="J16" s="29" t="e">
        <f>IF(Table1[[#This Row],[Overcut]]=0,Table1[[#This Row],[Surface]],Table1[[#This Row],[Surface]]-Table1[[#This Row],[Overcut]])</f>
        <v>#N/A</v>
      </c>
      <c r="K16" s="26">
        <f>Table1[[#This Row],[Flowline]]+(Table1[[#This Row],[Tile]]/12*1.15)</f>
        <v>0</v>
      </c>
      <c r="L16" s="28">
        <f>Table1[[#This Row],[Surface]]-Table1[[#This Row],[TileTop]]</f>
        <v>0</v>
      </c>
    </row>
    <row r="17" spans="1:12" x14ac:dyDescent="0.25">
      <c r="A17" s="15">
        <f t="shared" si="0"/>
        <v>1100</v>
      </c>
      <c r="B17" s="24" t="e">
        <f>Table1[[#This Row],[Depth]]-Table1[[#This Row],[InDepth]]</f>
        <v>#N/A</v>
      </c>
      <c r="C17" s="1"/>
      <c r="D17" s="25" t="e">
        <f>INDEX(Table3[Max],MATCH(Table1[[#This Row],[Tile]],Table3[Tile],0))</f>
        <v>#N/A</v>
      </c>
      <c r="E17" s="1"/>
      <c r="F17" s="3"/>
      <c r="G17" s="3"/>
      <c r="H17" s="26">
        <f t="shared" si="2"/>
        <v>0</v>
      </c>
      <c r="I17" s="27">
        <v>1E-3</v>
      </c>
      <c r="J17" s="29" t="e">
        <f>IF(Table1[[#This Row],[Overcut]]=0,Table1[[#This Row],[Surface]],Table1[[#This Row],[Surface]]-Table1[[#This Row],[Overcut]])</f>
        <v>#N/A</v>
      </c>
      <c r="K17" s="26">
        <f>Table1[[#This Row],[Flowline]]+(Table1[[#This Row],[Tile]]/12*1.15)</f>
        <v>0</v>
      </c>
      <c r="L17" s="28">
        <f>Table1[[#This Row],[Surface]]-Table1[[#This Row],[TileTop]]</f>
        <v>0</v>
      </c>
    </row>
    <row r="18" spans="1:12" x14ac:dyDescent="0.25">
      <c r="A18" s="15">
        <f t="shared" si="0"/>
        <v>1200</v>
      </c>
      <c r="B18" s="24" t="e">
        <f>Table1[[#This Row],[Depth]]-Table1[[#This Row],[InDepth]]</f>
        <v>#N/A</v>
      </c>
      <c r="C18" s="1"/>
      <c r="D18" s="25" t="e">
        <f>INDEX(Table3[Max],MATCH(Table1[[#This Row],[Tile]],Table3[Tile],0))</f>
        <v>#N/A</v>
      </c>
      <c r="E18" s="1"/>
      <c r="F18" s="3"/>
      <c r="G18" s="3"/>
      <c r="H18" s="26">
        <f t="shared" si="2"/>
        <v>0</v>
      </c>
      <c r="I18" s="27">
        <v>1E-3</v>
      </c>
      <c r="J18" s="29" t="e">
        <f>IF(Table1[[#This Row],[Overcut]]=0,Table1[[#This Row],[Surface]],Table1[[#This Row],[Surface]]-Table1[[#This Row],[Overcut]])</f>
        <v>#N/A</v>
      </c>
      <c r="K18" s="26">
        <f>Table1[[#This Row],[Flowline]]+(Table1[[#This Row],[Tile]]/12*1.15)</f>
        <v>0</v>
      </c>
      <c r="L18" s="28">
        <f>Table1[[#This Row],[Surface]]-Table1[[#This Row],[TileTop]]</f>
        <v>0</v>
      </c>
    </row>
    <row r="19" spans="1:12" x14ac:dyDescent="0.25">
      <c r="A19" s="15">
        <f t="shared" si="0"/>
        <v>1300</v>
      </c>
      <c r="B19" s="24" t="e">
        <f>Table1[[#This Row],[Depth]]-Table1[[#This Row],[InDepth]]</f>
        <v>#N/A</v>
      </c>
      <c r="C19" s="1"/>
      <c r="D19" s="25" t="e">
        <f>INDEX(Table3[Max],MATCH(Table1[[#This Row],[Tile]],Table3[Tile],0))</f>
        <v>#N/A</v>
      </c>
      <c r="E19" s="1"/>
      <c r="F19" s="3"/>
      <c r="G19" s="3"/>
      <c r="H19" s="26">
        <f t="shared" si="2"/>
        <v>0</v>
      </c>
      <c r="I19" s="27">
        <v>1E-3</v>
      </c>
      <c r="J19" s="29" t="e">
        <f>IF(Table1[[#This Row],[Overcut]]=0,Table1[[#This Row],[Surface]],Table1[[#This Row],[Surface]]-Table1[[#This Row],[Overcut]])</f>
        <v>#N/A</v>
      </c>
      <c r="K19" s="26">
        <f>Table1[[#This Row],[Flowline]]+(Table1[[#This Row],[Tile]]/12*1.15)</f>
        <v>0</v>
      </c>
      <c r="L19" s="28">
        <f>Table1[[#This Row],[Surface]]-Table1[[#This Row],[TileTop]]</f>
        <v>0</v>
      </c>
    </row>
    <row r="20" spans="1:12" x14ac:dyDescent="0.25">
      <c r="A20" s="15">
        <f t="shared" si="0"/>
        <v>1400</v>
      </c>
      <c r="B20" s="24" t="e">
        <f>Table1[[#This Row],[Depth]]-Table1[[#This Row],[InDepth]]</f>
        <v>#N/A</v>
      </c>
      <c r="C20" s="1"/>
      <c r="D20" s="25" t="e">
        <f>INDEX(Table3[Max],MATCH(Table1[[#This Row],[Tile]],Table3[Tile],0))</f>
        <v>#N/A</v>
      </c>
      <c r="E20" s="1"/>
      <c r="F20" s="3"/>
      <c r="G20" s="3"/>
      <c r="H20" s="26">
        <f t="shared" si="2"/>
        <v>0</v>
      </c>
      <c r="I20" s="27">
        <v>1E-3</v>
      </c>
      <c r="J20" s="29" t="e">
        <f>IF(Table1[[#This Row],[Overcut]]=0,Table1[[#This Row],[Surface]],Table1[[#This Row],[Surface]]-Table1[[#This Row],[Overcut]])</f>
        <v>#N/A</v>
      </c>
      <c r="K20" s="26">
        <f>Table1[[#This Row],[Flowline]]+(Table1[[#This Row],[Tile]]/12*1.15)</f>
        <v>0</v>
      </c>
      <c r="L20" s="28">
        <f>Table1[[#This Row],[Surface]]-Table1[[#This Row],[TileTop]]</f>
        <v>0</v>
      </c>
    </row>
    <row r="21" spans="1:12" x14ac:dyDescent="0.25">
      <c r="A21" s="15">
        <f t="shared" si="0"/>
        <v>1500</v>
      </c>
      <c r="B21" s="24" t="e">
        <f>Table1[[#This Row],[Depth]]-Table1[[#This Row],[InDepth]]</f>
        <v>#N/A</v>
      </c>
      <c r="C21" s="1"/>
      <c r="D21" s="25" t="e">
        <f>INDEX(Table3[Max],MATCH(Table1[[#This Row],[Tile]],Table3[Tile],0))</f>
        <v>#N/A</v>
      </c>
      <c r="E21" s="1"/>
      <c r="F21" s="3"/>
      <c r="G21" s="3"/>
      <c r="H21" s="26">
        <f t="shared" si="2"/>
        <v>0</v>
      </c>
      <c r="I21" s="27">
        <v>1E-3</v>
      </c>
      <c r="J21" s="29" t="e">
        <f>IF(Table1[[#This Row],[Overcut]]=0,Table1[[#This Row],[Surface]],Table1[[#This Row],[Surface]]-Table1[[#This Row],[Overcut]])</f>
        <v>#N/A</v>
      </c>
      <c r="K21" s="26">
        <f>Table1[[#This Row],[Flowline]]+(Table1[[#This Row],[Tile]]/12*1.15)</f>
        <v>0</v>
      </c>
      <c r="L21" s="28">
        <f>Table1[[#This Row],[Surface]]-Table1[[#This Row],[TileTop]]</f>
        <v>0</v>
      </c>
    </row>
    <row r="22" spans="1:12" x14ac:dyDescent="0.25">
      <c r="A22" s="15">
        <f t="shared" si="0"/>
        <v>1600</v>
      </c>
      <c r="B22" s="24" t="e">
        <f>Table1[[#This Row],[Depth]]-Table1[[#This Row],[InDepth]]</f>
        <v>#N/A</v>
      </c>
      <c r="C22" s="1"/>
      <c r="D22" s="25" t="e">
        <f>INDEX(Table3[Max],MATCH(Table1[[#This Row],[Tile]],Table3[Tile],0))</f>
        <v>#N/A</v>
      </c>
      <c r="E22" s="1"/>
      <c r="F22" s="3"/>
      <c r="G22" s="3"/>
      <c r="H22" s="26">
        <f t="shared" si="2"/>
        <v>0</v>
      </c>
      <c r="I22" s="27">
        <v>1E-3</v>
      </c>
      <c r="J22" s="29" t="e">
        <f>IF(Table1[[#This Row],[Overcut]]=0,Table1[[#This Row],[Surface]],Table1[[#This Row],[Surface]]-Table1[[#This Row],[Overcut]])</f>
        <v>#N/A</v>
      </c>
      <c r="K22" s="26">
        <f>Table1[[#This Row],[Flowline]]+(Table1[[#This Row],[Tile]]/12*1.15)</f>
        <v>0</v>
      </c>
      <c r="L22" s="28">
        <f>Table1[[#This Row],[Surface]]-Table1[[#This Row],[TileTop]]</f>
        <v>0</v>
      </c>
    </row>
    <row r="23" spans="1:12" x14ac:dyDescent="0.25">
      <c r="A23" s="15">
        <f t="shared" si="0"/>
        <v>1700</v>
      </c>
      <c r="B23" s="24" t="e">
        <f>Table1[[#This Row],[Depth]]-Table1[[#This Row],[InDepth]]</f>
        <v>#N/A</v>
      </c>
      <c r="C23" s="1"/>
      <c r="D23" s="25" t="e">
        <f>INDEX(Table3[Max],MATCH(Table1[[#This Row],[Tile]],Table3[Tile],0))</f>
        <v>#N/A</v>
      </c>
      <c r="E23" s="1"/>
      <c r="F23" s="3"/>
      <c r="G23" s="3"/>
      <c r="H23" s="26">
        <f t="shared" si="2"/>
        <v>0</v>
      </c>
      <c r="I23" s="27">
        <v>1E-3</v>
      </c>
      <c r="J23" s="29" t="e">
        <f>IF(Table1[[#This Row],[Overcut]]=0,Table1[[#This Row],[Surface]],Table1[[#This Row],[Surface]]-Table1[[#This Row],[Overcut]])</f>
        <v>#N/A</v>
      </c>
      <c r="K23" s="26">
        <f>Table1[[#This Row],[Flowline]]+(Table1[[#This Row],[Tile]]/12*1.15)</f>
        <v>0</v>
      </c>
      <c r="L23" s="28">
        <f>Table1[[#This Row],[Surface]]-Table1[[#This Row],[TileTop]]</f>
        <v>0</v>
      </c>
    </row>
    <row r="24" spans="1:12" x14ac:dyDescent="0.25">
      <c r="A24" s="15">
        <f t="shared" si="0"/>
        <v>1800</v>
      </c>
      <c r="B24" s="24" t="e">
        <f>Table1[[#This Row],[Depth]]-Table1[[#This Row],[InDepth]]</f>
        <v>#N/A</v>
      </c>
      <c r="C24" s="1"/>
      <c r="D24" s="25" t="e">
        <f>INDEX(Table3[Max],MATCH(Table1[[#This Row],[Tile]],Table3[Tile],0))</f>
        <v>#N/A</v>
      </c>
      <c r="E24" s="1"/>
      <c r="F24" s="3"/>
      <c r="G24" s="3"/>
      <c r="H24" s="26">
        <f t="shared" si="2"/>
        <v>0</v>
      </c>
      <c r="I24" s="27">
        <v>1E-3</v>
      </c>
      <c r="J24" s="29" t="e">
        <f>IF(Table1[[#This Row],[Overcut]]=0,Table1[[#This Row],[Surface]],Table1[[#This Row],[Surface]]-Table1[[#This Row],[Overcut]])</f>
        <v>#N/A</v>
      </c>
      <c r="K24" s="26">
        <f>Table1[[#This Row],[Flowline]]+(Table1[[#This Row],[Tile]]/12*1.15)</f>
        <v>0</v>
      </c>
      <c r="L24" s="28">
        <f>Table1[[#This Row],[Surface]]-Table1[[#This Row],[TileTop]]</f>
        <v>0</v>
      </c>
    </row>
    <row r="25" spans="1:12" x14ac:dyDescent="0.25">
      <c r="A25" s="15">
        <f t="shared" si="0"/>
        <v>1900</v>
      </c>
      <c r="B25" s="24" t="e">
        <f>Table1[[#This Row],[Depth]]-Table1[[#This Row],[InDepth]]</f>
        <v>#N/A</v>
      </c>
      <c r="C25" s="1"/>
      <c r="D25" s="25" t="e">
        <f>INDEX(Table3[Max],MATCH(Table1[[#This Row],[Tile]],Table3[Tile],0))</f>
        <v>#N/A</v>
      </c>
      <c r="E25" s="1"/>
      <c r="F25" s="3"/>
      <c r="G25" s="3"/>
      <c r="H25" s="26">
        <f t="shared" si="2"/>
        <v>0</v>
      </c>
      <c r="I25" s="27">
        <v>1E-3</v>
      </c>
      <c r="J25" s="29" t="e">
        <f>IF(Table1[[#This Row],[Overcut]]=0,Table1[[#This Row],[Surface]],Table1[[#This Row],[Surface]]-Table1[[#This Row],[Overcut]])</f>
        <v>#N/A</v>
      </c>
      <c r="K25" s="26">
        <f>Table1[[#This Row],[Flowline]]+(Table1[[#This Row],[Tile]]/12*1.15)</f>
        <v>0</v>
      </c>
      <c r="L25" s="28">
        <f>Table1[[#This Row],[Surface]]-Table1[[#This Row],[TileTop]]</f>
        <v>0</v>
      </c>
    </row>
    <row r="26" spans="1:12" x14ac:dyDescent="0.25">
      <c r="A26" s="15">
        <f t="shared" si="0"/>
        <v>2000</v>
      </c>
      <c r="B26" s="24" t="e">
        <f>Table1[[#This Row],[Depth]]-Table1[[#This Row],[InDepth]]</f>
        <v>#N/A</v>
      </c>
      <c r="C26" s="1"/>
      <c r="D26" s="25" t="e">
        <f>INDEX(Table3[Max],MATCH(Table1[[#This Row],[Tile]],Table3[Tile],0))</f>
        <v>#N/A</v>
      </c>
      <c r="E26" s="1"/>
      <c r="F26" s="3"/>
      <c r="G26" s="3"/>
      <c r="H26" s="26">
        <f t="shared" si="2"/>
        <v>0</v>
      </c>
      <c r="I26" s="27">
        <v>1E-3</v>
      </c>
      <c r="J26" s="29" t="e">
        <f>IF(Table1[[#This Row],[Overcut]]=0,Table1[[#This Row],[Surface]],Table1[[#This Row],[Surface]]-Table1[[#This Row],[Overcut]])</f>
        <v>#N/A</v>
      </c>
      <c r="K26" s="26">
        <f>Table1[[#This Row],[Flowline]]+(Table1[[#This Row],[Tile]]/12*1.15)</f>
        <v>0</v>
      </c>
      <c r="L26" s="28">
        <f>Table1[[#This Row],[Surface]]-Table1[[#This Row],[TileTop]]</f>
        <v>0</v>
      </c>
    </row>
    <row r="27" spans="1:12" x14ac:dyDescent="0.25">
      <c r="A27" s="15">
        <f t="shared" si="0"/>
        <v>2100</v>
      </c>
      <c r="B27" s="24" t="e">
        <f>Table1[[#This Row],[Depth]]-Table1[[#This Row],[InDepth]]</f>
        <v>#N/A</v>
      </c>
      <c r="C27" s="1"/>
      <c r="D27" s="25" t="e">
        <f>INDEX(Table3[Max],MATCH(Table1[[#This Row],[Tile]],Table3[Tile],0))</f>
        <v>#N/A</v>
      </c>
      <c r="E27" s="1"/>
      <c r="F27" s="3"/>
      <c r="G27" s="3"/>
      <c r="H27" s="26">
        <f t="shared" si="2"/>
        <v>0</v>
      </c>
      <c r="I27" s="27">
        <v>1E-3</v>
      </c>
      <c r="J27" s="29" t="e">
        <f>IF(Table1[[#This Row],[Overcut]]=0,Table1[[#This Row],[Surface]],Table1[[#This Row],[Surface]]-Table1[[#This Row],[Overcut]])</f>
        <v>#N/A</v>
      </c>
      <c r="K27" s="26">
        <f>Table1[[#This Row],[Flowline]]+(Table1[[#This Row],[Tile]]/12*1.15)</f>
        <v>0</v>
      </c>
      <c r="L27" s="28">
        <f>Table1[[#This Row],[Surface]]-Table1[[#This Row],[TileTop]]</f>
        <v>0</v>
      </c>
    </row>
    <row r="28" spans="1:12" x14ac:dyDescent="0.25">
      <c r="A28" s="15">
        <f t="shared" si="0"/>
        <v>2200</v>
      </c>
      <c r="B28" s="24" t="e">
        <f>Table1[[#This Row],[Depth]]-Table1[[#This Row],[InDepth]]</f>
        <v>#N/A</v>
      </c>
      <c r="C28" s="1"/>
      <c r="D28" s="25" t="e">
        <f>INDEX(Table3[Max],MATCH(Table1[[#This Row],[Tile]],Table3[Tile],0))</f>
        <v>#N/A</v>
      </c>
      <c r="E28" s="1"/>
      <c r="F28" s="3"/>
      <c r="G28" s="3"/>
      <c r="H28" s="26">
        <f t="shared" si="2"/>
        <v>0</v>
      </c>
      <c r="I28" s="27">
        <v>1E-3</v>
      </c>
      <c r="J28" s="29" t="e">
        <f>IF(Table1[[#This Row],[Overcut]]=0,Table1[[#This Row],[Surface]],Table1[[#This Row],[Surface]]-Table1[[#This Row],[Overcut]])</f>
        <v>#N/A</v>
      </c>
      <c r="K28" s="26">
        <f>Table1[[#This Row],[Flowline]]+(Table1[[#This Row],[Tile]]/12*1.15)</f>
        <v>0</v>
      </c>
      <c r="L28" s="28">
        <f>Table1[[#This Row],[Surface]]-Table1[[#This Row],[TileTop]]</f>
        <v>0</v>
      </c>
    </row>
    <row r="29" spans="1:12" x14ac:dyDescent="0.25">
      <c r="A29" s="15">
        <f t="shared" si="0"/>
        <v>2300</v>
      </c>
      <c r="B29" s="24" t="e">
        <f>Table1[[#This Row],[Depth]]-Table1[[#This Row],[InDepth]]</f>
        <v>#N/A</v>
      </c>
      <c r="C29" s="1"/>
      <c r="D29" s="25" t="e">
        <f>INDEX(Table3[Max],MATCH(Table1[[#This Row],[Tile]],Table3[Tile],0))</f>
        <v>#N/A</v>
      </c>
      <c r="E29" s="1"/>
      <c r="F29" s="3"/>
      <c r="G29" s="3"/>
      <c r="H29" s="26">
        <f t="shared" si="2"/>
        <v>0</v>
      </c>
      <c r="I29" s="27">
        <v>1E-3</v>
      </c>
      <c r="J29" s="29" t="e">
        <f>IF(Table1[[#This Row],[Overcut]]=0,Table1[[#This Row],[Surface]],Table1[[#This Row],[Surface]]-Table1[[#This Row],[Overcut]])</f>
        <v>#N/A</v>
      </c>
      <c r="K29" s="26">
        <f>Table1[[#This Row],[Flowline]]+(Table1[[#This Row],[Tile]]/12*1.15)</f>
        <v>0</v>
      </c>
      <c r="L29" s="28">
        <f>Table1[[#This Row],[Surface]]-Table1[[#This Row],[TileTop]]</f>
        <v>0</v>
      </c>
    </row>
    <row r="30" spans="1:12" x14ac:dyDescent="0.25">
      <c r="A30" s="15">
        <f t="shared" si="0"/>
        <v>2400</v>
      </c>
      <c r="B30" s="24" t="e">
        <f>Table1[[#This Row],[Depth]]-Table1[[#This Row],[InDepth]]</f>
        <v>#N/A</v>
      </c>
      <c r="C30" s="1"/>
      <c r="D30" s="25" t="e">
        <f>INDEX(Table3[Max],MATCH(Table1[[#This Row],[Tile]],Table3[Tile],0))</f>
        <v>#N/A</v>
      </c>
      <c r="E30" s="1"/>
      <c r="F30" s="3"/>
      <c r="G30" s="3"/>
      <c r="H30" s="26">
        <f t="shared" si="2"/>
        <v>0</v>
      </c>
      <c r="I30" s="27">
        <v>1E-3</v>
      </c>
      <c r="J30" s="29" t="e">
        <f>IF(Table1[[#This Row],[Overcut]]=0,Table1[[#This Row],[Surface]],Table1[[#This Row],[Surface]]-Table1[[#This Row],[Overcut]])</f>
        <v>#N/A</v>
      </c>
      <c r="K30" s="26">
        <f>Table1[[#This Row],[Flowline]]+(Table1[[#This Row],[Tile]]/12*1.15)</f>
        <v>0</v>
      </c>
      <c r="L30" s="28">
        <f>Table1[[#This Row],[Surface]]-Table1[[#This Row],[TileTop]]</f>
        <v>0</v>
      </c>
    </row>
    <row r="31" spans="1:12" x14ac:dyDescent="0.25">
      <c r="A31" s="15">
        <f t="shared" si="0"/>
        <v>2500</v>
      </c>
      <c r="B31" s="24" t="e">
        <f>Table1[[#This Row],[Depth]]-Table1[[#This Row],[InDepth]]</f>
        <v>#N/A</v>
      </c>
      <c r="C31" s="1"/>
      <c r="D31" s="25" t="e">
        <f>INDEX(Table3[Max],MATCH(Table1[[#This Row],[Tile]],Table3[Tile],0))</f>
        <v>#N/A</v>
      </c>
      <c r="E31" s="1"/>
      <c r="F31" s="3"/>
      <c r="G31" s="3"/>
      <c r="H31" s="26">
        <f t="shared" si="2"/>
        <v>0</v>
      </c>
      <c r="I31" s="27">
        <v>1E-3</v>
      </c>
      <c r="J31" s="29" t="e">
        <f>IF(Table1[[#This Row],[Overcut]]=0,Table1[[#This Row],[Surface]],Table1[[#This Row],[Surface]]-Table1[[#This Row],[Overcut]])</f>
        <v>#N/A</v>
      </c>
      <c r="K31" s="26">
        <f>Table1[[#This Row],[Flowline]]+(Table1[[#This Row],[Tile]]/12*1.15)</f>
        <v>0</v>
      </c>
      <c r="L31" s="28">
        <f>Table1[[#This Row],[Surface]]-Table1[[#This Row],[TileTop]]</f>
        <v>0</v>
      </c>
    </row>
    <row r="32" spans="1:12" x14ac:dyDescent="0.25">
      <c r="A32" s="15">
        <f t="shared" si="0"/>
        <v>2600</v>
      </c>
      <c r="B32" s="24" t="e">
        <f>Table1[[#This Row],[Depth]]-Table1[[#This Row],[InDepth]]</f>
        <v>#N/A</v>
      </c>
      <c r="C32" s="1"/>
      <c r="D32" s="25" t="e">
        <f>INDEX(Table3[Max],MATCH(Table1[[#This Row],[Tile]],Table3[Tile],0))</f>
        <v>#N/A</v>
      </c>
      <c r="E32" s="1"/>
      <c r="F32" s="3"/>
      <c r="G32" s="3"/>
      <c r="H32" s="26">
        <f t="shared" si="2"/>
        <v>0</v>
      </c>
      <c r="I32" s="27">
        <v>1E-3</v>
      </c>
      <c r="J32" s="29" t="e">
        <f>IF(Table1[[#This Row],[Overcut]]=0,Table1[[#This Row],[Surface]],Table1[[#This Row],[Surface]]-Table1[[#This Row],[Overcut]])</f>
        <v>#N/A</v>
      </c>
      <c r="K32" s="26">
        <f>Table1[[#This Row],[Flowline]]+(Table1[[#This Row],[Tile]]/12*1.15)</f>
        <v>0</v>
      </c>
      <c r="L32" s="28">
        <f>Table1[[#This Row],[Surface]]-Table1[[#This Row],[TileTop]]</f>
        <v>0</v>
      </c>
    </row>
    <row r="33" spans="1:12" x14ac:dyDescent="0.25">
      <c r="A33" s="15">
        <f t="shared" si="0"/>
        <v>2700</v>
      </c>
      <c r="B33" s="24" t="e">
        <f>Table1[[#This Row],[Depth]]-Table1[[#This Row],[InDepth]]</f>
        <v>#N/A</v>
      </c>
      <c r="C33" s="1"/>
      <c r="D33" s="25" t="e">
        <f>INDEX(Table3[Max],MATCH(Table1[[#This Row],[Tile]],Table3[Tile],0))</f>
        <v>#N/A</v>
      </c>
      <c r="E33" s="1"/>
      <c r="F33" s="3"/>
      <c r="G33" s="3"/>
      <c r="H33" s="26">
        <f t="shared" si="2"/>
        <v>0</v>
      </c>
      <c r="I33" s="27">
        <v>1E-3</v>
      </c>
      <c r="J33" s="29" t="e">
        <f>IF(Table1[[#This Row],[Overcut]]=0,Table1[[#This Row],[Surface]],Table1[[#This Row],[Surface]]-Table1[[#This Row],[Overcut]])</f>
        <v>#N/A</v>
      </c>
      <c r="K33" s="26">
        <f>Table1[[#This Row],[Flowline]]+(Table1[[#This Row],[Tile]]/12*1.15)</f>
        <v>0</v>
      </c>
      <c r="L33" s="28">
        <f>Table1[[#This Row],[Surface]]-Table1[[#This Row],[TileTop]]</f>
        <v>0</v>
      </c>
    </row>
    <row r="34" spans="1:12" x14ac:dyDescent="0.25">
      <c r="A34" s="15">
        <f t="shared" si="0"/>
        <v>2800</v>
      </c>
      <c r="B34" s="24" t="e">
        <f>Table1[[#This Row],[Depth]]-Table1[[#This Row],[InDepth]]</f>
        <v>#N/A</v>
      </c>
      <c r="C34" s="1"/>
      <c r="D34" s="25" t="e">
        <f>INDEX(Table3[Max],MATCH(Table1[[#This Row],[Tile]],Table3[Tile],0))</f>
        <v>#N/A</v>
      </c>
      <c r="E34" s="1"/>
      <c r="F34" s="3"/>
      <c r="G34" s="3"/>
      <c r="H34" s="26">
        <f t="shared" si="2"/>
        <v>0</v>
      </c>
      <c r="I34" s="27">
        <v>1E-3</v>
      </c>
      <c r="J34" s="29" t="e">
        <f>IF(Table1[[#This Row],[Overcut]]=0,Table1[[#This Row],[Surface]],Table1[[#This Row],[Surface]]-Table1[[#This Row],[Overcut]])</f>
        <v>#N/A</v>
      </c>
      <c r="K34" s="26">
        <f>Table1[[#This Row],[Flowline]]+(Table1[[#This Row],[Tile]]/12*1.15)</f>
        <v>0</v>
      </c>
      <c r="L34" s="28">
        <f>Table1[[#This Row],[Surface]]-Table1[[#This Row],[TileTop]]</f>
        <v>0</v>
      </c>
    </row>
    <row r="35" spans="1:12" x14ac:dyDescent="0.25">
      <c r="A35" s="15">
        <f t="shared" si="0"/>
        <v>2900</v>
      </c>
      <c r="B35" s="24" t="e">
        <f>Table1[[#This Row],[Depth]]-Table1[[#This Row],[InDepth]]</f>
        <v>#N/A</v>
      </c>
      <c r="C35" s="1"/>
      <c r="D35" s="25" t="e">
        <f>INDEX(Table3[Max],MATCH(Table1[[#This Row],[Tile]],Table3[Tile],0))</f>
        <v>#N/A</v>
      </c>
      <c r="E35" s="1"/>
      <c r="F35" s="3"/>
      <c r="G35" s="3"/>
      <c r="H35" s="26">
        <f t="shared" si="2"/>
        <v>0</v>
      </c>
      <c r="I35" s="27">
        <v>1E-3</v>
      </c>
      <c r="J35" s="29" t="e">
        <f>IF(Table1[[#This Row],[Overcut]]=0,Table1[[#This Row],[Surface]],Table1[[#This Row],[Surface]]-Table1[[#This Row],[Overcut]])</f>
        <v>#N/A</v>
      </c>
      <c r="K35" s="26">
        <f>Table1[[#This Row],[Flowline]]+(Table1[[#This Row],[Tile]]/12*1.15)</f>
        <v>0</v>
      </c>
      <c r="L35" s="28">
        <f>Table1[[#This Row],[Surface]]-Table1[[#This Row],[TileTop]]</f>
        <v>0</v>
      </c>
    </row>
    <row r="36" spans="1:12" x14ac:dyDescent="0.25">
      <c r="A36" s="15">
        <f t="shared" si="0"/>
        <v>3000</v>
      </c>
      <c r="B36" s="24" t="e">
        <f>Table1[[#This Row],[Depth]]-Table1[[#This Row],[InDepth]]</f>
        <v>#N/A</v>
      </c>
      <c r="C36" s="1"/>
      <c r="D36" s="25" t="e">
        <f>INDEX(Table3[Max],MATCH(Table1[[#This Row],[Tile]],Table3[Tile],0))</f>
        <v>#N/A</v>
      </c>
      <c r="E36" s="1"/>
      <c r="F36" s="3"/>
      <c r="G36" s="3"/>
      <c r="H36" s="26">
        <f t="shared" si="2"/>
        <v>0</v>
      </c>
      <c r="I36" s="27">
        <v>1E-3</v>
      </c>
      <c r="J36" s="29" t="e">
        <f>IF(Table1[[#This Row],[Overcut]]=0,Table1[[#This Row],[Surface]],Table1[[#This Row],[Surface]]-Table1[[#This Row],[Overcut]])</f>
        <v>#N/A</v>
      </c>
      <c r="K36" s="26">
        <f>Table1[[#This Row],[Flowline]]+(Table1[[#This Row],[Tile]]/12*1.15)</f>
        <v>0</v>
      </c>
      <c r="L36" s="28">
        <f>Table1[[#This Row],[Surface]]-Table1[[#This Row],[TileTop]]</f>
        <v>0</v>
      </c>
    </row>
    <row r="37" spans="1:12" x14ac:dyDescent="0.25">
      <c r="A37" s="15">
        <f t="shared" si="0"/>
        <v>3100</v>
      </c>
      <c r="B37" s="24" t="e">
        <f>Table1[[#This Row],[Depth]]-Table1[[#This Row],[InDepth]]</f>
        <v>#N/A</v>
      </c>
      <c r="C37" s="1"/>
      <c r="D37" s="25" t="e">
        <f>INDEX(Table3[Max],MATCH(Table1[[#This Row],[Tile]],Table3[Tile],0))</f>
        <v>#N/A</v>
      </c>
      <c r="E37" s="1"/>
      <c r="F37" s="3"/>
      <c r="G37" s="3"/>
      <c r="H37" s="26">
        <f t="shared" si="2"/>
        <v>0</v>
      </c>
      <c r="I37" s="27">
        <v>1E-3</v>
      </c>
      <c r="J37" s="29" t="e">
        <f>IF(Table1[[#This Row],[Overcut]]=0,Table1[[#This Row],[Surface]],Table1[[#This Row],[Surface]]-Table1[[#This Row],[Overcut]])</f>
        <v>#N/A</v>
      </c>
      <c r="K37" s="26">
        <f>Table1[[#This Row],[Flowline]]+(Table1[[#This Row],[Tile]]/12*1.15)</f>
        <v>0</v>
      </c>
      <c r="L37" s="28">
        <f>Table1[[#This Row],[Surface]]-Table1[[#This Row],[TileTop]]</f>
        <v>0</v>
      </c>
    </row>
    <row r="38" spans="1:12" x14ac:dyDescent="0.25">
      <c r="A38" s="15">
        <f t="shared" si="0"/>
        <v>3200</v>
      </c>
      <c r="B38" s="24" t="e">
        <f>Table1[[#This Row],[Depth]]-Table1[[#This Row],[InDepth]]</f>
        <v>#N/A</v>
      </c>
      <c r="C38" s="1"/>
      <c r="D38" s="25" t="e">
        <f>INDEX(Table3[Max],MATCH(Table1[[#This Row],[Tile]],Table3[Tile],0))</f>
        <v>#N/A</v>
      </c>
      <c r="E38" s="1"/>
      <c r="F38" s="3"/>
      <c r="G38" s="3"/>
      <c r="H38" s="26">
        <f t="shared" si="2"/>
        <v>0</v>
      </c>
      <c r="I38" s="27">
        <v>1E-3</v>
      </c>
      <c r="J38" s="29" t="e">
        <f>IF(Table1[[#This Row],[Overcut]]=0,Table1[[#This Row],[Surface]],Table1[[#This Row],[Surface]]-Table1[[#This Row],[Overcut]])</f>
        <v>#N/A</v>
      </c>
      <c r="K38" s="26">
        <f>Table1[[#This Row],[Flowline]]+(Table1[[#This Row],[Tile]]/12*1.15)</f>
        <v>0</v>
      </c>
      <c r="L38" s="28">
        <f>Table1[[#This Row],[Surface]]-Table1[[#This Row],[TileTop]]</f>
        <v>0</v>
      </c>
    </row>
    <row r="39" spans="1:12" x14ac:dyDescent="0.25">
      <c r="A39" s="15">
        <f t="shared" si="0"/>
        <v>3300</v>
      </c>
      <c r="B39" s="24" t="e">
        <f>Table1[[#This Row],[Depth]]-Table1[[#This Row],[InDepth]]</f>
        <v>#N/A</v>
      </c>
      <c r="C39" s="1"/>
      <c r="D39" s="25" t="e">
        <f>INDEX(Table3[Max],MATCH(Table1[[#This Row],[Tile]],Table3[Tile],0))</f>
        <v>#N/A</v>
      </c>
      <c r="E39" s="1"/>
      <c r="F39" s="3"/>
      <c r="G39" s="3"/>
      <c r="H39" s="26">
        <f t="shared" si="2"/>
        <v>0</v>
      </c>
      <c r="I39" s="27">
        <v>1E-3</v>
      </c>
      <c r="J39" s="29" t="e">
        <f>IF(Table1[[#This Row],[Overcut]]=0,Table1[[#This Row],[Surface]],Table1[[#This Row],[Surface]]-Table1[[#This Row],[Overcut]])</f>
        <v>#N/A</v>
      </c>
      <c r="K39" s="26">
        <f>Table1[[#This Row],[Flowline]]+(Table1[[#This Row],[Tile]]/12*1.15)</f>
        <v>0</v>
      </c>
      <c r="L39" s="28">
        <f>Table1[[#This Row],[Surface]]-Table1[[#This Row],[TileTop]]</f>
        <v>0</v>
      </c>
    </row>
    <row r="40" spans="1:12" x14ac:dyDescent="0.25">
      <c r="A40" s="15">
        <f t="shared" si="0"/>
        <v>3400</v>
      </c>
      <c r="B40" s="24" t="e">
        <f>Table1[[#This Row],[Depth]]-Table1[[#This Row],[InDepth]]</f>
        <v>#N/A</v>
      </c>
      <c r="C40" s="1"/>
      <c r="D40" s="25" t="e">
        <f>INDEX(Table3[Max],MATCH(Table1[[#This Row],[Tile]],Table3[Tile],0))</f>
        <v>#N/A</v>
      </c>
      <c r="E40" s="1"/>
      <c r="F40" s="3"/>
      <c r="G40" s="3"/>
      <c r="H40" s="26">
        <f t="shared" si="2"/>
        <v>0</v>
      </c>
      <c r="I40" s="27">
        <v>1E-3</v>
      </c>
      <c r="J40" s="29" t="e">
        <f>IF(Table1[[#This Row],[Overcut]]=0,Table1[[#This Row],[Surface]],Table1[[#This Row],[Surface]]-Table1[[#This Row],[Overcut]])</f>
        <v>#N/A</v>
      </c>
      <c r="K40" s="26">
        <f>Table1[[#This Row],[Flowline]]+(Table1[[#This Row],[Tile]]/12*1.15)</f>
        <v>0</v>
      </c>
      <c r="L40" s="28">
        <f>Table1[[#This Row],[Surface]]-Table1[[#This Row],[TileTop]]</f>
        <v>0</v>
      </c>
    </row>
    <row r="41" spans="1:12" x14ac:dyDescent="0.25">
      <c r="A41" s="5" t="s">
        <v>5</v>
      </c>
      <c r="B41" s="24" t="e">
        <f>SUBTOTAL(104,Table1[Overcut])</f>
        <v>#N/A</v>
      </c>
      <c r="C41" s="25"/>
      <c r="D41" s="25"/>
      <c r="E41" s="4"/>
      <c r="F41" s="30"/>
      <c r="G41" s="30"/>
      <c r="H41" s="26"/>
      <c r="I41" s="30"/>
      <c r="J41" s="26"/>
      <c r="K41" s="31"/>
      <c r="L41" s="28"/>
    </row>
  </sheetData>
  <sheetProtection insertRows="0" deleteRows="0" selectLockedCells="1"/>
  <mergeCells count="3">
    <mergeCell ref="A3:B3"/>
    <mergeCell ref="A1:I1"/>
    <mergeCell ref="J1:L1"/>
  </mergeCells>
  <pageMargins left="0.7" right="0.7" top="0.75" bottom="0.75" header="0.3" footer="0.3"/>
  <pageSetup orientation="landscape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ref</vt:lpstr>
      <vt:lpstr>M1</vt:lpstr>
      <vt:lpstr>firststn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2022-09-19T14:45:31Z</cp:lastPrinted>
  <dcterms:created xsi:type="dcterms:W3CDTF">2016-09-12T16:25:59Z</dcterms:created>
  <dcterms:modified xsi:type="dcterms:W3CDTF">2023-04-04T20:19:41Z</dcterms:modified>
</cp:coreProperties>
</file>