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" sheetId="1" r:id="rId4"/>
    <sheet state="visible" name="Game Rules" sheetId="2" r:id="rId5"/>
  </sheets>
  <definedNames/>
  <calcPr/>
</workbook>
</file>

<file path=xl/sharedStrings.xml><?xml version="1.0" encoding="utf-8"?>
<sst xmlns="http://schemas.openxmlformats.org/spreadsheetml/2006/main" count="972" uniqueCount="34">
  <si>
    <t>Symbol</t>
  </si>
  <si>
    <t>R1 Count</t>
  </si>
  <si>
    <t>R2 Count</t>
  </si>
  <si>
    <t>R3 Count</t>
  </si>
  <si>
    <t>Pay</t>
  </si>
  <si>
    <t>2x</t>
  </si>
  <si>
    <t>Summary</t>
  </si>
  <si>
    <t>Reels</t>
  </si>
  <si>
    <t>Cherry</t>
  </si>
  <si>
    <t>Cycle</t>
  </si>
  <si>
    <t>Lemon</t>
  </si>
  <si>
    <t>Orange</t>
  </si>
  <si>
    <t>Win Combos</t>
  </si>
  <si>
    <t>Blank</t>
  </si>
  <si>
    <t>Hit %</t>
  </si>
  <si>
    <t>Apple</t>
  </si>
  <si>
    <t>RTP %</t>
  </si>
  <si>
    <t>Banana</t>
  </si>
  <si>
    <t>Strawberry</t>
  </si>
  <si>
    <t>Total</t>
  </si>
  <si>
    <t>Two 2x</t>
  </si>
  <si>
    <t>One 2x</t>
  </si>
  <si>
    <t>R1</t>
  </si>
  <si>
    <t>R2</t>
  </si>
  <si>
    <t>R3</t>
  </si>
  <si>
    <t>Combinations</t>
  </si>
  <si>
    <t>Probability</t>
  </si>
  <si>
    <t>Contribution</t>
  </si>
  <si>
    <t>Any</t>
  </si>
  <si>
    <t>RTP</t>
  </si>
  <si>
    <t>2x is wild for all other symbols.</t>
  </si>
  <si>
    <t>One 2x in a winning combination pays 2 times, except for 2x pays shown.</t>
  </si>
  <si>
    <t>Two 2x in a winning combination pays 4 times, except for 2x pays shown.</t>
  </si>
  <si>
    <t>Only highest win paid per line played.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</si>
</sst>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%"/>
    <numFmt numFmtId="165" formatCode="#,##0.00000000"/>
  </numFmts>
  <fonts count="11">
    <font>
      <sz val="10.0"/>
      <color rgb="FF000000"/>
      <name val="Arial"/>
    </font>
    <font>
      <b/>
    </font>
    <font>
      <sz val="10.0"/>
      <color theme="1"/>
      <name val="Arial"/>
    </font>
    <font/>
    <font>
      <color theme="1"/>
      <name val="Arial"/>
    </font>
    <font>
      <b/>
      <color theme="1"/>
      <name val="Arial"/>
    </font>
    <font>
      <b/>
      <color rgb="FF000000"/>
      <name val="Arial"/>
    </font>
    <font>
      <b/>
      <sz val="10.0"/>
    </font>
    <font>
      <sz val="10.0"/>
      <color rgb="FF7E3794"/>
      <name val="Arial"/>
    </font>
    <font>
      <sz val="10.0"/>
    </font>
    <font>
      <sz val="10.0"/>
      <color rgb="FF7E3794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2" numFmtId="0" xfId="0" applyFont="1"/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 readingOrder="0"/>
    </xf>
    <xf borderId="3" fillId="0" fontId="3" numFmtId="0" xfId="0" applyBorder="1" applyFont="1"/>
    <xf borderId="1" fillId="2" fontId="6" numFmtId="0" xfId="0" applyAlignment="1" applyBorder="1" applyFont="1">
      <alignment horizontal="center" readingOrder="0"/>
    </xf>
    <xf borderId="2" fillId="0" fontId="3" numFmtId="0" xfId="0" applyBorder="1" applyFont="1"/>
    <xf borderId="4" fillId="0" fontId="3" numFmtId="0" xfId="0" applyAlignment="1" applyBorder="1" applyFont="1">
      <alignment horizontal="right" readingOrder="0"/>
    </xf>
    <xf borderId="4" fillId="0" fontId="4" numFmtId="0" xfId="0" applyAlignment="1" applyBorder="1" applyFont="1">
      <alignment horizontal="left"/>
    </xf>
    <xf borderId="5" fillId="0" fontId="3" numFmtId="0" xfId="0" applyAlignment="1" applyBorder="1" applyFont="1">
      <alignment horizontal="center" readingOrder="0"/>
    </xf>
    <xf borderId="0" fillId="0" fontId="4" numFmtId="0" xfId="0" applyFont="1"/>
    <xf borderId="4" fillId="0" fontId="4" numFmtId="164" xfId="0" applyAlignment="1" applyBorder="1" applyFont="1" applyNumberFormat="1">
      <alignment horizontal="left"/>
    </xf>
    <xf borderId="1" fillId="3" fontId="3" numFmtId="0" xfId="0" applyAlignment="1" applyBorder="1" applyFill="1" applyFont="1">
      <alignment horizontal="center" readingOrder="0"/>
    </xf>
    <xf borderId="1" fillId="3" fontId="4" numFmtId="0" xfId="0" applyAlignment="1" applyBorder="1" applyFont="1">
      <alignment horizontal="center" readingOrder="0"/>
    </xf>
    <xf borderId="2" fillId="3" fontId="4" numFmtId="0" xfId="0" applyAlignment="1" applyBorder="1" applyFont="1">
      <alignment horizontal="center" readingOrder="0"/>
    </xf>
    <xf borderId="3" fillId="3" fontId="4" numFmtId="0" xfId="0" applyAlignment="1" applyBorder="1" applyFont="1">
      <alignment horizontal="center" readingOrder="0"/>
    </xf>
    <xf borderId="3" fillId="3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4" fillId="2" fontId="7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7" fillId="0" fontId="4" numFmtId="0" xfId="0" applyAlignment="1" applyBorder="1" applyFont="1">
      <alignment horizontal="center"/>
    </xf>
    <xf borderId="5" fillId="0" fontId="8" numFmtId="0" xfId="0" applyAlignment="1" applyBorder="1" applyFont="1">
      <alignment horizontal="center"/>
    </xf>
    <xf borderId="5" fillId="0" fontId="4" numFmtId="165" xfId="0" applyAlignment="1" applyBorder="1" applyFont="1" applyNumberFormat="1">
      <alignment horizontal="center"/>
    </xf>
    <xf borderId="5" fillId="0" fontId="4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5" fillId="0" fontId="9" numFmtId="0" xfId="0" applyAlignment="1" applyBorder="1" applyFont="1">
      <alignment horizontal="center"/>
    </xf>
    <xf borderId="5" fillId="0" fontId="3" numFmtId="165" xfId="0" applyAlignment="1" applyBorder="1" applyFont="1" applyNumberFormat="1">
      <alignment horizontal="center"/>
    </xf>
    <xf borderId="5" fillId="0" fontId="3" numFmtId="0" xfId="0" applyAlignment="1" applyBorder="1" applyFont="1">
      <alignment horizontal="center"/>
    </xf>
    <xf borderId="5" fillId="0" fontId="8" numFmtId="0" xfId="0" applyAlignment="1" applyBorder="1" applyFont="1">
      <alignment horizontal="center" readingOrder="0"/>
    </xf>
    <xf borderId="5" fillId="0" fontId="10" numFmtId="0" xfId="0" applyAlignment="1" applyBorder="1" applyFont="1">
      <alignment horizontal="center"/>
    </xf>
    <xf borderId="6" fillId="0" fontId="8" numFmtId="0" xfId="0" applyAlignment="1" applyBorder="1" applyFont="1">
      <alignment horizontal="center"/>
    </xf>
    <xf borderId="7" fillId="0" fontId="8" numFmtId="0" xfId="0" applyAlignment="1" applyBorder="1" applyFont="1">
      <alignment horizontal="center"/>
    </xf>
    <xf borderId="8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8" fillId="0" fontId="4" numFmtId="0" xfId="0" applyAlignment="1" applyBorder="1" applyFont="1">
      <alignment horizontal="center"/>
    </xf>
    <xf borderId="9" fillId="0" fontId="4" numFmtId="0" xfId="0" applyAlignment="1" applyBorder="1" applyFont="1">
      <alignment horizontal="center"/>
    </xf>
    <xf borderId="10" fillId="0" fontId="4" numFmtId="0" xfId="0" applyAlignment="1" applyBorder="1" applyFont="1">
      <alignment horizontal="center"/>
    </xf>
    <xf borderId="11" fillId="0" fontId="8" numFmtId="0" xfId="0" applyAlignment="1" applyBorder="1" applyFont="1">
      <alignment horizontal="center"/>
    </xf>
    <xf borderId="11" fillId="0" fontId="4" numFmtId="165" xfId="0" applyAlignment="1" applyBorder="1" applyFont="1" applyNumberFormat="1">
      <alignment horizontal="center"/>
    </xf>
    <xf borderId="11" fillId="0" fontId="4" numFmtId="0" xfId="0" applyAlignment="1" applyBorder="1" applyFont="1">
      <alignment horizontal="center"/>
    </xf>
    <xf borderId="4" fillId="4" fontId="2" numFmtId="0" xfId="0" applyAlignment="1" applyBorder="1" applyFill="1" applyFont="1">
      <alignment horizontal="center"/>
    </xf>
    <xf borderId="4" fillId="4" fontId="3" numFmtId="0" xfId="0" applyAlignment="1" applyBorder="1" applyFont="1">
      <alignment horizontal="center" readingOrder="0"/>
    </xf>
    <xf borderId="4" fillId="4" fontId="3" numFmtId="0" xfId="0" applyAlignment="1" applyBorder="1" applyFont="1">
      <alignment horizontal="center"/>
    </xf>
    <xf borderId="4" fillId="4" fontId="4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11" fillId="0" fontId="3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I1" s="4"/>
    </row>
    <row r="2">
      <c r="B2" s="5" t="s">
        <v>5</v>
      </c>
      <c r="C2" s="6">
        <f t="shared" ref="C2:E2" si="1">countif(O$3:O$258,$B2)</f>
        <v>16</v>
      </c>
      <c r="D2" s="7">
        <f t="shared" si="1"/>
        <v>18</v>
      </c>
      <c r="E2" s="8">
        <f t="shared" si="1"/>
        <v>15</v>
      </c>
      <c r="F2" s="9">
        <v>500.0</v>
      </c>
      <c r="I2" s="10" t="s">
        <v>6</v>
      </c>
      <c r="J2" s="11"/>
      <c r="O2" s="12" t="s">
        <v>7</v>
      </c>
      <c r="P2" s="13"/>
      <c r="Q2" s="11"/>
    </row>
    <row r="3">
      <c r="B3" s="5" t="s">
        <v>8</v>
      </c>
      <c r="C3" s="6">
        <f t="shared" ref="C3:E3" si="2">countif(O$3:O$258,$B3)</f>
        <v>21</v>
      </c>
      <c r="D3" s="7">
        <f t="shared" si="2"/>
        <v>21</v>
      </c>
      <c r="E3" s="8">
        <f t="shared" si="2"/>
        <v>21</v>
      </c>
      <c r="F3" s="9">
        <v>40.0</v>
      </c>
      <c r="I3" s="14" t="s">
        <v>9</v>
      </c>
      <c r="J3" s="15">
        <f>product(C10:E10)</f>
        <v>16777216</v>
      </c>
      <c r="O3" s="16" t="s">
        <v>10</v>
      </c>
      <c r="P3" s="16" t="s">
        <v>11</v>
      </c>
      <c r="Q3" s="16" t="s">
        <v>5</v>
      </c>
      <c r="R3" s="17" t="str">
        <f>CONCATENATE("['", JOIN("', '", O3:O258), "']")</f>
        <v>['Lemon', 'Blank', 'Lemon', 'Blank', 'Strawberry', 'Blank', 'Banana', 'Blank', 'Cherry', 'Blank', 'Orange', 'Blank', 'Lemon', 'Blank', 'Banana', 'Blank', '2x', 'Blank', 'Orange', 'Blank', 'Lemon', 'Blank', 'Banana', 'Blank', 'Apple', 'Blank', 'Apple', 'Blank', 'Banana', 'Blank', 'Cherry', 'Blank', 'Apple', 'Blank', 'Lemon', 'Blank', 'Cherry', 'Blank', 'Strawberry', 'Blank', 'Strawberry', 'Blank', 'Strawberry', 'Blank', 'Orange', 'Blank', 'Lemon', 'Blank', '2x', 'Blank', 'Lemon', 'Blank', 'Cherry', 'Blank', 'Orange', 'Blank', '2x', 'Blank', 'Cherry', 'Blank', '2x', 'Blank', 'Strawberry', 'Blank', 'Apple', 'Blank', 'Banana', 'Blank', 'Banana', 'Blank', 'Lemon', 'Blank', 'Strawberry', 'Blank', 'Apple', 'Blank', 'Lemon', 'Blank', 'Cherry', 'Blank', 'Apple', 'Blank', '2x', 'Blank', 'Orange', 'Blank', 'Strawberry', 'Blank', 'Cherry', 'Blank', 'Orange', 'Blank', 'Strawberry', 'Blank', '2x', 'Blank', 'Apple', 'Blank', 'Banana', 'Blank', '2x', 'Blank', 'Banana', 'Blank', 'Orange', 'Blank', 'Strawberry', 'Blank', 'Strawberry', 'Blank', 'Strawberry', 'Blank', 'Lemon', 'Blank', 'Cherry', 'Blank', 'Strawberry', 'Blank', 'Apple', 'Blank', 'Banana', 'Blank', '2x', 'Blank', 'Orange', 'Blank', 'Orange', 'Blank', 'Strawberry', 'Blank', 'Banana', 'Blank', 'Orange', 'Blank', '2x', 'Blank', '2x', 'Blank', 'Cherry', 'Blank', 'Lemon', 'Blank', 'Banana', 'Blank', 'Banana', 'Blank', 'Cherry', 'Blank', '2x', 'Blank', 'Cherry', 'Blank', 'Lemon', 'Blank', 'Cherry', 'Blank', 'Cherry', 'Blank', 'Strawberry', 'Blank', 'Cherry', 'Blank', 'Orange', 'Blank', 'Cherry', 'Blank', '2x', 'Blank', 'Orange', 'Blank', 'Lemon', 'Blank', 'Lemon', 'Blank', 'Apple', 'Blank', 'Apple', 'Blank', 'Apple', 'Blank', '2x', 'Blank', 'Cherry', 'Blank', 'Lemon', 'Blank', 'Cherry', 'Blank', '2x', 'Blank', '2x', 'Blank', 'Cherry', 'Blank', 'Banana', 'Blank', 'Strawberry', 'Blank', 'Orange', 'Blank', 'Apple', 'Blank', 'Cherry', 'Blank', 'Orange', 'Blank', 'Orange', 'Blank', 'Lemon', 'Blank', 'Banana', 'Blank', 'Orange', 'Blank', 'Banana', 'Blank', '2x', 'Blank', 'Apple', 'Blank', 'Cherry', 'Blank', 'Orange', 'Blank', 'Orange', 'Blank', 'Strawberry', 'Blank', 'Apple', 'Blank', 'Apple', 'Blank', 'Apple', 'Blank', 'Cherry', 'Blank', 'Lemon', 'Blank', 'Apple', 'Blank', 'Strawberry', 'Blank', 'Apple', 'Blank', 'Apple', 'Blank', 'Strawberry', 'Blank', 'Lemon', 'Blank', 'Orange', 'Blank', 'Orange', 'Blank', 'Banana', 'Blank']</v>
      </c>
    </row>
    <row r="4">
      <c r="B4" s="5" t="s">
        <v>11</v>
      </c>
      <c r="C4" s="6">
        <f t="shared" ref="C4:E4" si="3">countif(O$3:O$258,$B4)</f>
        <v>20</v>
      </c>
      <c r="D4" s="7">
        <f t="shared" si="3"/>
        <v>21</v>
      </c>
      <c r="E4" s="8">
        <f t="shared" si="3"/>
        <v>19</v>
      </c>
      <c r="F4" s="9">
        <v>25.0</v>
      </c>
      <c r="I4" s="14" t="s">
        <v>12</v>
      </c>
      <c r="J4" s="15">
        <f>I79</f>
        <v>2495806</v>
      </c>
      <c r="O4" s="16" t="s">
        <v>13</v>
      </c>
      <c r="P4" s="16" t="s">
        <v>13</v>
      </c>
      <c r="Q4" s="16" t="s">
        <v>13</v>
      </c>
      <c r="R4" s="17" t="str">
        <f>CONCATENATE("['", JOIN("', '", P3:P258), "']")</f>
        <v>['Orange', 'Blank', 'Cherry', 'Blank', 'Lemon', 'Blank', 'Orange', 'Blank', 'Cherry', 'Blank', 'Strawberry', 'Blank', 'Lemon', 'Blank', 'Orange', 'Blank', '2x', 'Blank', '2x', 'Blank', 'Lemon', 'Blank', 'Lemon', 'Blank', '2x', 'Blank', 'Banana', 'Blank', 'Strawberry', 'Blank', 'Apple', 'Blank', 'Strawberry', 'Blank', '2x', 'Blank', '2x', 'Blank', 'Apple', 'Blank', 'Lemon', 'Blank', 'Banana', 'Blank', 'Cherry', 'Blank', 'Apple', 'Blank', 'Strawberry', 'Blank', 'Cherry', 'Blank', 'Banana', 'Blank', 'Banana', 'Blank', 'Banana', 'Blank', 'Cherry', 'Blank', 'Lemon', 'Blank', 'Lemon', 'Blank', 'Cherry', 'Blank', 'Lemon', 'Blank', 'Strawberry', 'Blank', 'Apple', 'Blank', 'Banana', 'Blank', 'Lemon', 'Blank', 'Cherry', 'Blank', 'Orange', 'Blank', 'Lemon', 'Blank', 'Lemon', 'Blank', 'Apple', 'Blank', 'Orange', 'Blank', 'Orange', 'Blank', 'Cherry', 'Blank', 'Orange', 'Blank', '2x', 'Blank', 'Cherry', 'Blank', 'Orange', 'Blank', 'Cherry', 'Blank', '2x', 'Blank', 'Strawberry', 'Blank', '2x', 'Blank', 'Lemon', 'Blank', 'Banana', 'Blank', 'Orange', 'Blank', 'Banana', 'Blank', 'Orange', 'Blank', 'Banana', 'Blank', 'Banana', 'Blank', 'Apple', 'Blank', 'Apple', 'Blank', 'Apple', 'Blank', '2x', 'Blank', '2x', 'Blank', 'Strawberry', 'Blank', '2x', 'Blank', 'Banana', 'Blank', 'Cherry', 'Blank', 'Banana', 'Blank', 'Banana', 'Blank', '2x', 'Blank', 'Cherry', 'Blank', 'Apple', 'Blank', 'Strawberry', 'Blank', '2x', 'Blank', 'Orange', 'Blank', '2x', 'Blank', 'Orange', 'Blank', 'Cherry', 'Blank', 'Lemon', 'Blank', 'Lemon', 'Blank', 'Apple', 'Blank', 'Orange', 'Blank', 'Cherry', 'Blank', 'Strawberry', 'Blank', 'Banana', 'Blank', 'Strawberry', 'Blank', 'Strawberry', 'Blank', 'Cherry', 'Blank', 'Orange', 'Blank', 'Orange', 'Blank', 'Strawberry', 'Blank', 'Strawberry', 'Blank', 'Orange', 'Blank', 'Cherry', 'Blank', 'Cherry', 'Blank', 'Orange', 'Blank', 'Orange', 'Blank', 'Apple', 'Blank', '2x', 'Blank', 'Apple', 'Blank', '2x', 'Blank', 'Cherry', 'Blank', 'Banana', 'Blank', 'Lemon', 'Blank', 'Lemon', 'Blank', 'Banana', 'Blank', '2x', 'Blank', 'Orange', 'Blank', 'Orange', 'Blank', 'Cherry', 'Blank', 'Cherry', 'Blank', 'Apple', 'Blank', 'Lemon', 'Blank', 'Apple', 'Blank', 'Lemon', 'Blank', 'Apple', 'Blank', 'Apple', 'Blank', 'Lemon', 'Blank', 'Cherry', 'Blank', 'Banana', 'Blank', 'Orange', 'Blank', 'Strawberry', 'Blank', '2x', 'Blank', 'Strawberry', 'Blank', 'Banana', 'Blank']</v>
      </c>
    </row>
    <row r="5">
      <c r="B5" s="5" t="s">
        <v>10</v>
      </c>
      <c r="C5" s="6">
        <f t="shared" ref="C5:E5" si="4">countif(O$3:O$258,$B5)</f>
        <v>18</v>
      </c>
      <c r="D5" s="7">
        <f t="shared" si="4"/>
        <v>19</v>
      </c>
      <c r="E5" s="8">
        <f t="shared" si="4"/>
        <v>18</v>
      </c>
      <c r="F5" s="9">
        <v>15.0</v>
      </c>
      <c r="I5" s="14" t="s">
        <v>14</v>
      </c>
      <c r="J5" s="18">
        <f>J4/J3</f>
        <v>0.1487616301</v>
      </c>
      <c r="O5" s="16" t="s">
        <v>10</v>
      </c>
      <c r="P5" s="16" t="s">
        <v>8</v>
      </c>
      <c r="Q5" s="16" t="s">
        <v>10</v>
      </c>
      <c r="R5" s="17" t="str">
        <f>CONCATENATE("['", JOIN("', '", Q3:Q258), "']")</f>
        <v>['2x', 'Blank', 'Lemon', 'Blank', 'Cherry', 'Blank', 'Strawberry', 'Blank', 'Cherry', 'Blank', '2x', 'Blank', 'Cherry', 'Blank', 'Lemon', 'Blank', '2x', 'Blank', 'Apple', 'Blank', '2x', 'Blank', 'Strawberry', 'Blank', 'Cherry', 'Blank', 'Apple', 'Blank', 'Apple', 'Blank', 'Cherry', 'Blank', '2x', 'Blank', 'Cherry', 'Blank', 'Cherry', 'Blank', 'Apple', 'Blank', 'Cherry', 'Blank', 'Orange', 'Blank', 'Orange', 'Blank', 'Apple', 'Blank', 'Cherry', 'Blank', 'Banana', 'Blank', 'Strawberry', 'Blank', 'Strawberry', 'Blank', 'Lemon', 'Blank', 'Lemon', 'Blank', 'Lemon', 'Blank', 'Orange', 'Blank', 'Strawberry', 'Blank', 'Apple', 'Blank', 'Orange', 'Blank', 'Strawberry', 'Blank', 'Orange', 'Blank', 'Strawberry', 'Blank', 'Cherry', 'Blank', 'Strawberry', 'Blank', 'Banana', 'Blank', 'Cherry', 'Blank', 'Strawberry', 'Blank', 'Lemon', 'Blank', 'Banana', 'Blank', 'Lemon', 'Blank', 'Lemon', 'Blank', 'Orange', 'Blank', '2x', 'Blank', 'Lemon', 'Blank', 'Banana', 'Blank', 'Lemon', 'Blank', 'Banana', 'Blank', 'Cherry', 'Blank', '2x', 'Blank', 'Banana', 'Blank', 'Apple', 'Blank', 'Strawberry', 'Blank', 'Orange', 'Blank', 'Cherry', 'Blank', 'Apple', 'Blank', 'Orange', 'Blank', 'Orange', 'Blank', 'Banana', 'Blank', 'Apple', 'Blank', 'Cherry', 'Blank', 'Apple', 'Blank', 'Orange', 'Blank', 'Lemon', 'Blank', 'Lemon', 'Blank', 'Orange', 'Blank', 'Apple', 'Blank', 'Orange', 'Blank', 'Banana', 'Blank', 'Apple', 'Blank', 'Banana', 'Blank', 'Strawberry', 'Blank', 'Banana', 'Blank', 'Apple', 'Blank', 'Lemon', 'Blank', 'Banana', 'Blank', 'Apple', 'Blank', 'Banana', 'Blank', 'Banana', 'Blank', 'Cherry', 'Blank', 'Lemon', 'Blank', 'Strawberry', 'Blank', 'Orange', 'Blank', 'Orange', 'Blank', 'Banana', 'Blank', '2x', 'Blank', 'Cherry', 'Blank', 'Lemon', 'Blank', '2x', 'Blank', 'Cherry', 'Blank', 'Orange', 'Blank', '2x', 'Blank', 'Banana', 'Blank', 'Strawberry', 'Blank', 'Banana', 'Blank', 'Strawberry', 'Blank', 'Cherry', 'Blank', '2x', 'Blank', 'Orange', 'Blank', 'Strawberry', 'Blank', 'Strawberry', 'Blank', 'Strawberry', 'Blank', 'Cherry', 'Blank', 'Strawberry', 'Blank', 'Orange', 'Blank', 'Banana', 'Blank', 'Orange', 'Blank', 'Apple', 'Blank', 'Apple', 'Blank', '2x', 'Blank', 'Orange', 'Blank', 'Lemon', 'Blank', 'Cherry', 'Blank', '2x', 'Blank', 'Apple', 'Blank', 'Cherry', 'Blank', '2x', 'Blank', 'Lemon', 'Blank', 'Apple', 'Blank', '2x', 'Blank', 'Strawberry', 'Blank', 'Lemon', 'Blank', 'Apple', 'Blank']</v>
      </c>
    </row>
    <row r="6">
      <c r="B6" s="5" t="s">
        <v>15</v>
      </c>
      <c r="C6" s="6">
        <f t="shared" ref="C6:E6" si="5">countif(O$3:O$258,$B6)</f>
        <v>19</v>
      </c>
      <c r="D6" s="7">
        <f t="shared" si="5"/>
        <v>16</v>
      </c>
      <c r="E6" s="8">
        <f t="shared" si="5"/>
        <v>19</v>
      </c>
      <c r="F6" s="9">
        <v>10.0</v>
      </c>
      <c r="I6" s="14" t="s">
        <v>16</v>
      </c>
      <c r="J6" s="18">
        <f>L82</f>
        <v>0.9001970291</v>
      </c>
      <c r="O6" s="16" t="s">
        <v>13</v>
      </c>
      <c r="P6" s="16" t="s">
        <v>13</v>
      </c>
      <c r="Q6" s="16" t="s">
        <v>13</v>
      </c>
    </row>
    <row r="7">
      <c r="B7" s="5" t="s">
        <v>17</v>
      </c>
      <c r="C7" s="6">
        <f t="shared" ref="C7:E7" si="6">countif(O$3:O$258,$B7)</f>
        <v>16</v>
      </c>
      <c r="D7" s="7">
        <f t="shared" si="6"/>
        <v>18</v>
      </c>
      <c r="E7" s="8">
        <f t="shared" si="6"/>
        <v>17</v>
      </c>
      <c r="F7" s="9">
        <v>5.0</v>
      </c>
      <c r="O7" s="16" t="s">
        <v>18</v>
      </c>
      <c r="P7" s="16" t="s">
        <v>10</v>
      </c>
      <c r="Q7" s="16" t="s">
        <v>8</v>
      </c>
    </row>
    <row r="8">
      <c r="B8" s="5" t="s">
        <v>18</v>
      </c>
      <c r="C8" s="6">
        <f t="shared" ref="C8:E8" si="7">countif(O$3:O$258,$B8)</f>
        <v>18</v>
      </c>
      <c r="D8" s="7">
        <f t="shared" si="7"/>
        <v>15</v>
      </c>
      <c r="E8" s="8">
        <f t="shared" si="7"/>
        <v>19</v>
      </c>
      <c r="F8" s="9">
        <v>2.0</v>
      </c>
      <c r="O8" s="16" t="s">
        <v>13</v>
      </c>
      <c r="P8" s="16" t="s">
        <v>13</v>
      </c>
      <c r="Q8" s="16" t="s">
        <v>13</v>
      </c>
    </row>
    <row r="9">
      <c r="B9" s="5" t="s">
        <v>13</v>
      </c>
      <c r="C9" s="6">
        <f t="shared" ref="C9:E9" si="8">countif(O$3:O$258,$B9)</f>
        <v>128</v>
      </c>
      <c r="D9" s="7">
        <f t="shared" si="8"/>
        <v>128</v>
      </c>
      <c r="E9" s="8">
        <f t="shared" si="8"/>
        <v>128</v>
      </c>
      <c r="F9" s="9">
        <v>0.0</v>
      </c>
      <c r="O9" s="16" t="s">
        <v>17</v>
      </c>
      <c r="P9" s="16" t="s">
        <v>11</v>
      </c>
      <c r="Q9" s="16" t="s">
        <v>18</v>
      </c>
    </row>
    <row r="10">
      <c r="B10" s="19" t="s">
        <v>19</v>
      </c>
      <c r="C10" s="20">
        <f t="shared" ref="C10:E10" si="9">sum(C2:C9)</f>
        <v>256</v>
      </c>
      <c r="D10" s="21">
        <f t="shared" si="9"/>
        <v>256</v>
      </c>
      <c r="E10" s="22">
        <f t="shared" si="9"/>
        <v>256</v>
      </c>
      <c r="F10" s="23"/>
      <c r="G10" s="17">
        <f>product(C10:E10)</f>
        <v>16777216</v>
      </c>
      <c r="I10" s="4"/>
      <c r="O10" s="16" t="s">
        <v>13</v>
      </c>
      <c r="P10" s="16" t="s">
        <v>13</v>
      </c>
      <c r="Q10" s="16" t="s">
        <v>13</v>
      </c>
    </row>
    <row r="11">
      <c r="B11" s="5" t="s">
        <v>20</v>
      </c>
      <c r="C11" s="24"/>
      <c r="D11" s="24"/>
      <c r="E11" s="24"/>
      <c r="F11" s="9">
        <v>2.0</v>
      </c>
      <c r="I11" s="4"/>
      <c r="O11" s="16" t="s">
        <v>8</v>
      </c>
      <c r="P11" s="16" t="s">
        <v>8</v>
      </c>
      <c r="Q11" s="16" t="s">
        <v>8</v>
      </c>
    </row>
    <row r="12">
      <c r="B12" s="5" t="s">
        <v>21</v>
      </c>
      <c r="C12" s="24"/>
      <c r="D12" s="24"/>
      <c r="E12" s="24"/>
      <c r="F12" s="9">
        <v>1.0</v>
      </c>
      <c r="O12" s="16" t="s">
        <v>13</v>
      </c>
      <c r="P12" s="16" t="s">
        <v>13</v>
      </c>
      <c r="Q12" s="16" t="s">
        <v>13</v>
      </c>
    </row>
    <row r="13">
      <c r="O13" s="16" t="s">
        <v>11</v>
      </c>
      <c r="P13" s="16" t="s">
        <v>18</v>
      </c>
      <c r="Q13" s="16" t="s">
        <v>5</v>
      </c>
    </row>
    <row r="14">
      <c r="O14" s="16" t="s">
        <v>13</v>
      </c>
      <c r="P14" s="16" t="s">
        <v>13</v>
      </c>
      <c r="Q14" s="16" t="s">
        <v>13</v>
      </c>
    </row>
    <row r="15">
      <c r="C15" s="1" t="s">
        <v>22</v>
      </c>
      <c r="D15" s="2" t="s">
        <v>23</v>
      </c>
      <c r="E15" s="3" t="s">
        <v>24</v>
      </c>
      <c r="F15" s="1" t="s">
        <v>1</v>
      </c>
      <c r="G15" s="2" t="s">
        <v>2</v>
      </c>
      <c r="H15" s="3" t="s">
        <v>3</v>
      </c>
      <c r="I15" s="25" t="s">
        <v>25</v>
      </c>
      <c r="J15" s="26" t="s">
        <v>26</v>
      </c>
      <c r="K15" s="26" t="s">
        <v>4</v>
      </c>
      <c r="L15" s="26" t="s">
        <v>27</v>
      </c>
      <c r="O15" s="16" t="s">
        <v>10</v>
      </c>
      <c r="P15" s="16" t="s">
        <v>10</v>
      </c>
      <c r="Q15" s="16" t="s">
        <v>8</v>
      </c>
    </row>
    <row r="16">
      <c r="C16" s="27" t="s">
        <v>5</v>
      </c>
      <c r="D16" s="28" t="s">
        <v>5</v>
      </c>
      <c r="E16" s="29" t="s">
        <v>5</v>
      </c>
      <c r="F16" s="30">
        <f>vlookup(C16,$B$2:$E$9,2,false)</f>
        <v>16</v>
      </c>
      <c r="G16" s="31">
        <f>vlookup(D16,$B$2:$E$9,3,false)</f>
        <v>18</v>
      </c>
      <c r="H16" s="32">
        <f>vlookup(E16,$B$2:$E$9,4,false)</f>
        <v>15</v>
      </c>
      <c r="I16" s="33">
        <f>product(F16:H16)</f>
        <v>4320</v>
      </c>
      <c r="J16" s="34">
        <f>I16/$L$81</f>
        <v>0.0002574920654</v>
      </c>
      <c r="K16" s="33">
        <f>vlookup(E16,$B$2:$F$8,5,false)</f>
        <v>500</v>
      </c>
      <c r="L16" s="35">
        <f>K16*product(F16:H16)</f>
        <v>2160000</v>
      </c>
      <c r="O16" s="16" t="s">
        <v>13</v>
      </c>
      <c r="P16" s="16" t="s">
        <v>13</v>
      </c>
      <c r="Q16" s="16" t="s">
        <v>13</v>
      </c>
    </row>
    <row r="17">
      <c r="C17" s="36"/>
      <c r="D17" s="31"/>
      <c r="E17" s="37"/>
      <c r="F17" s="36"/>
      <c r="G17" s="31"/>
      <c r="H17" s="37"/>
      <c r="I17" s="38"/>
      <c r="J17" s="39"/>
      <c r="K17" s="38"/>
      <c r="L17" s="40"/>
      <c r="O17" s="16" t="s">
        <v>17</v>
      </c>
      <c r="P17" s="16" t="s">
        <v>11</v>
      </c>
      <c r="Q17" s="16" t="s">
        <v>10</v>
      </c>
    </row>
    <row r="18">
      <c r="C18" s="27" t="s">
        <v>5</v>
      </c>
      <c r="D18" s="28" t="s">
        <v>5</v>
      </c>
      <c r="E18" s="29" t="s">
        <v>13</v>
      </c>
      <c r="F18" s="30">
        <f t="shared" ref="F18:F20" si="10">vlookup(C18,$B$2:$E$9,2,false)</f>
        <v>16</v>
      </c>
      <c r="G18" s="31">
        <f t="shared" ref="G18:G20" si="11">vlookup(D18,$B$2:$E$9,3,false)</f>
        <v>18</v>
      </c>
      <c r="H18" s="32">
        <f t="shared" ref="H18:H20" si="12">vlookup(E18,$B$2:$E$9,4,false)</f>
        <v>128</v>
      </c>
      <c r="I18" s="33">
        <f t="shared" ref="I18:I20" si="13">product(F18:H18)</f>
        <v>36864</v>
      </c>
      <c r="J18" s="34">
        <f t="shared" ref="J18:J20" si="14">I18/$L$81</f>
        <v>0.002197265625</v>
      </c>
      <c r="K18" s="41">
        <f t="shared" ref="K18:K20" si="15">countif(C18:E18,"2x")</f>
        <v>2</v>
      </c>
      <c r="L18" s="35">
        <f t="shared" ref="L18:L20" si="16">K18*product(F18:H18)</f>
        <v>73728</v>
      </c>
      <c r="O18" s="16" t="s">
        <v>13</v>
      </c>
      <c r="P18" s="16" t="s">
        <v>13</v>
      </c>
      <c r="Q18" s="16" t="s">
        <v>13</v>
      </c>
    </row>
    <row r="19">
      <c r="C19" s="27" t="s">
        <v>5</v>
      </c>
      <c r="D19" s="28" t="s">
        <v>13</v>
      </c>
      <c r="E19" s="29" t="s">
        <v>5</v>
      </c>
      <c r="F19" s="30">
        <f t="shared" si="10"/>
        <v>16</v>
      </c>
      <c r="G19" s="31">
        <f t="shared" si="11"/>
        <v>128</v>
      </c>
      <c r="H19" s="32">
        <f t="shared" si="12"/>
        <v>15</v>
      </c>
      <c r="I19" s="33">
        <f t="shared" si="13"/>
        <v>30720</v>
      </c>
      <c r="J19" s="34">
        <f t="shared" si="14"/>
        <v>0.001831054688</v>
      </c>
      <c r="K19" s="41">
        <f t="shared" si="15"/>
        <v>2</v>
      </c>
      <c r="L19" s="35">
        <f t="shared" si="16"/>
        <v>61440</v>
      </c>
      <c r="O19" s="16" t="s">
        <v>5</v>
      </c>
      <c r="P19" s="16" t="s">
        <v>5</v>
      </c>
      <c r="Q19" s="16" t="s">
        <v>5</v>
      </c>
    </row>
    <row r="20">
      <c r="C20" s="27" t="s">
        <v>13</v>
      </c>
      <c r="D20" s="28" t="s">
        <v>5</v>
      </c>
      <c r="E20" s="29" t="s">
        <v>5</v>
      </c>
      <c r="F20" s="30">
        <f t="shared" si="10"/>
        <v>128</v>
      </c>
      <c r="G20" s="31">
        <f t="shared" si="11"/>
        <v>18</v>
      </c>
      <c r="H20" s="32">
        <f t="shared" si="12"/>
        <v>15</v>
      </c>
      <c r="I20" s="33">
        <f t="shared" si="13"/>
        <v>34560</v>
      </c>
      <c r="J20" s="34">
        <f t="shared" si="14"/>
        <v>0.002059936523</v>
      </c>
      <c r="K20" s="41">
        <f t="shared" si="15"/>
        <v>2</v>
      </c>
      <c r="L20" s="35">
        <f t="shared" si="16"/>
        <v>69120</v>
      </c>
      <c r="O20" s="16" t="s">
        <v>13</v>
      </c>
      <c r="P20" s="16" t="s">
        <v>13</v>
      </c>
      <c r="Q20" s="16" t="s">
        <v>13</v>
      </c>
    </row>
    <row r="21">
      <c r="C21" s="27"/>
      <c r="D21" s="28"/>
      <c r="E21" s="29"/>
      <c r="F21" s="36"/>
      <c r="G21" s="31"/>
      <c r="H21" s="37"/>
      <c r="I21" s="42"/>
      <c r="J21" s="39"/>
      <c r="K21" s="42"/>
      <c r="L21" s="40"/>
      <c r="O21" s="16" t="s">
        <v>11</v>
      </c>
      <c r="P21" s="16" t="s">
        <v>5</v>
      </c>
      <c r="Q21" s="16" t="s">
        <v>15</v>
      </c>
    </row>
    <row r="22">
      <c r="C22" s="27" t="s">
        <v>5</v>
      </c>
      <c r="D22" s="28" t="s">
        <v>13</v>
      </c>
      <c r="E22" s="29" t="s">
        <v>28</v>
      </c>
      <c r="F22" s="30">
        <f t="shared" ref="F22:H22" si="17">IF(C22="Any", sum(C$3:C$8), vlookup(C22,$B$2:$E$9,2,false))</f>
        <v>16</v>
      </c>
      <c r="G22" s="31">
        <f t="shared" si="17"/>
        <v>128</v>
      </c>
      <c r="H22" s="32">
        <f t="shared" si="17"/>
        <v>113</v>
      </c>
      <c r="I22" s="33">
        <f t="shared" ref="I22:I30" si="19">product(F22:H22)</f>
        <v>231424</v>
      </c>
      <c r="J22" s="34">
        <f t="shared" ref="J22:J30" si="20">I22/$L$81</f>
        <v>0.01379394531</v>
      </c>
      <c r="K22" s="41">
        <f t="shared" ref="K22:K30" si="21">countif(C22:E22,"2x")</f>
        <v>1</v>
      </c>
      <c r="L22" s="35">
        <f t="shared" ref="L22:L30" si="22">K22*product(F22:H22)</f>
        <v>231424</v>
      </c>
      <c r="O22" s="16" t="s">
        <v>13</v>
      </c>
      <c r="P22" s="16" t="s">
        <v>13</v>
      </c>
      <c r="Q22" s="16" t="s">
        <v>13</v>
      </c>
    </row>
    <row r="23">
      <c r="C23" s="27" t="s">
        <v>5</v>
      </c>
      <c r="D23" s="28" t="s">
        <v>28</v>
      </c>
      <c r="E23" s="29" t="s">
        <v>13</v>
      </c>
      <c r="F23" s="30">
        <f t="shared" ref="F23:H23" si="18">IF(C23="Any", sum(C$3:C$8), vlookup(C23,$B$2:$E$9,2,false))</f>
        <v>16</v>
      </c>
      <c r="G23" s="31">
        <f t="shared" si="18"/>
        <v>110</v>
      </c>
      <c r="H23" s="32">
        <f t="shared" si="18"/>
        <v>128</v>
      </c>
      <c r="I23" s="33">
        <f t="shared" si="19"/>
        <v>225280</v>
      </c>
      <c r="J23" s="34">
        <f t="shared" si="20"/>
        <v>0.01342773438</v>
      </c>
      <c r="K23" s="41">
        <f t="shared" si="21"/>
        <v>1</v>
      </c>
      <c r="L23" s="35">
        <f t="shared" si="22"/>
        <v>225280</v>
      </c>
      <c r="O23" s="16" t="s">
        <v>10</v>
      </c>
      <c r="P23" s="16" t="s">
        <v>10</v>
      </c>
      <c r="Q23" s="16" t="s">
        <v>5</v>
      </c>
    </row>
    <row r="24">
      <c r="C24" s="27" t="s">
        <v>5</v>
      </c>
      <c r="D24" s="28" t="s">
        <v>13</v>
      </c>
      <c r="E24" s="29" t="s">
        <v>13</v>
      </c>
      <c r="F24" s="30">
        <f t="shared" ref="F24:H24" si="23">IF(C24="Any", sum(C$3:C$8), vlookup(C24,$B$2:$E$9,2,false))</f>
        <v>16</v>
      </c>
      <c r="G24" s="31">
        <f t="shared" si="23"/>
        <v>128</v>
      </c>
      <c r="H24" s="32">
        <f t="shared" si="23"/>
        <v>128</v>
      </c>
      <c r="I24" s="33">
        <f t="shared" si="19"/>
        <v>262144</v>
      </c>
      <c r="J24" s="34">
        <f t="shared" si="20"/>
        <v>0.015625</v>
      </c>
      <c r="K24" s="41">
        <f t="shared" si="21"/>
        <v>1</v>
      </c>
      <c r="L24" s="35">
        <f t="shared" si="22"/>
        <v>262144</v>
      </c>
      <c r="O24" s="16" t="s">
        <v>13</v>
      </c>
      <c r="P24" s="16" t="s">
        <v>13</v>
      </c>
      <c r="Q24" s="16" t="s">
        <v>13</v>
      </c>
    </row>
    <row r="25">
      <c r="C25" s="27" t="s">
        <v>13</v>
      </c>
      <c r="D25" s="28" t="s">
        <v>5</v>
      </c>
      <c r="E25" s="29" t="s">
        <v>28</v>
      </c>
      <c r="F25" s="30">
        <f t="shared" ref="F25:H25" si="24">IF(C25="Any", sum(C$3:C$8), vlookup(C25,$B$2:$E$9,2,false))</f>
        <v>128</v>
      </c>
      <c r="G25" s="31">
        <f t="shared" si="24"/>
        <v>16</v>
      </c>
      <c r="H25" s="32">
        <f t="shared" si="24"/>
        <v>113</v>
      </c>
      <c r="I25" s="33">
        <f t="shared" si="19"/>
        <v>231424</v>
      </c>
      <c r="J25" s="34">
        <f t="shared" si="20"/>
        <v>0.01379394531</v>
      </c>
      <c r="K25" s="41">
        <f t="shared" si="21"/>
        <v>1</v>
      </c>
      <c r="L25" s="35">
        <f t="shared" si="22"/>
        <v>231424</v>
      </c>
      <c r="O25" s="16" t="s">
        <v>17</v>
      </c>
      <c r="P25" s="16" t="s">
        <v>10</v>
      </c>
      <c r="Q25" s="16" t="s">
        <v>18</v>
      </c>
    </row>
    <row r="26">
      <c r="C26" s="27" t="s">
        <v>28</v>
      </c>
      <c r="D26" s="28" t="s">
        <v>5</v>
      </c>
      <c r="E26" s="29" t="s">
        <v>13</v>
      </c>
      <c r="F26" s="30">
        <f t="shared" ref="F26:H26" si="25">IF(C26="Any", sum(C$3:C$8), vlookup(C26,$B$2:$E$9,2,false))</f>
        <v>112</v>
      </c>
      <c r="G26" s="31">
        <f t="shared" si="25"/>
        <v>16</v>
      </c>
      <c r="H26" s="32">
        <f t="shared" si="25"/>
        <v>128</v>
      </c>
      <c r="I26" s="33">
        <f t="shared" si="19"/>
        <v>229376</v>
      </c>
      <c r="J26" s="34">
        <f t="shared" si="20"/>
        <v>0.013671875</v>
      </c>
      <c r="K26" s="41">
        <f t="shared" si="21"/>
        <v>1</v>
      </c>
      <c r="L26" s="35">
        <f t="shared" si="22"/>
        <v>229376</v>
      </c>
      <c r="O26" s="16" t="s">
        <v>13</v>
      </c>
      <c r="P26" s="16" t="s">
        <v>13</v>
      </c>
      <c r="Q26" s="16" t="s">
        <v>13</v>
      </c>
    </row>
    <row r="27">
      <c r="C27" s="27" t="s">
        <v>13</v>
      </c>
      <c r="D27" s="28" t="s">
        <v>5</v>
      </c>
      <c r="E27" s="29" t="s">
        <v>13</v>
      </c>
      <c r="F27" s="30">
        <f t="shared" ref="F27:H27" si="26">IF(C27="Any", sum(C$3:C$8), vlookup(C27,$B$2:$E$9,2,false))</f>
        <v>128</v>
      </c>
      <c r="G27" s="31">
        <f t="shared" si="26"/>
        <v>16</v>
      </c>
      <c r="H27" s="32">
        <f t="shared" si="26"/>
        <v>128</v>
      </c>
      <c r="I27" s="33">
        <f t="shared" si="19"/>
        <v>262144</v>
      </c>
      <c r="J27" s="34">
        <f t="shared" si="20"/>
        <v>0.015625</v>
      </c>
      <c r="K27" s="41">
        <f t="shared" si="21"/>
        <v>1</v>
      </c>
      <c r="L27" s="35">
        <f t="shared" si="22"/>
        <v>262144</v>
      </c>
      <c r="O27" s="16" t="s">
        <v>15</v>
      </c>
      <c r="P27" s="16" t="s">
        <v>5</v>
      </c>
      <c r="Q27" s="16" t="s">
        <v>8</v>
      </c>
    </row>
    <row r="28">
      <c r="C28" s="27" t="s">
        <v>13</v>
      </c>
      <c r="D28" s="28" t="s">
        <v>28</v>
      </c>
      <c r="E28" s="29" t="s">
        <v>5</v>
      </c>
      <c r="F28" s="30">
        <f t="shared" ref="F28:H28" si="27">IF(C28="Any", sum(C$3:C$8), vlookup(C28,$B$2:$E$9,2,false))</f>
        <v>128</v>
      </c>
      <c r="G28" s="31">
        <f t="shared" si="27"/>
        <v>110</v>
      </c>
      <c r="H28" s="32">
        <f t="shared" si="27"/>
        <v>16</v>
      </c>
      <c r="I28" s="33">
        <f t="shared" si="19"/>
        <v>225280</v>
      </c>
      <c r="J28" s="34">
        <f t="shared" si="20"/>
        <v>0.01342773438</v>
      </c>
      <c r="K28" s="41">
        <f t="shared" si="21"/>
        <v>1</v>
      </c>
      <c r="L28" s="35">
        <f t="shared" si="22"/>
        <v>225280</v>
      </c>
      <c r="O28" s="16" t="s">
        <v>13</v>
      </c>
      <c r="P28" s="16" t="s">
        <v>13</v>
      </c>
      <c r="Q28" s="16" t="s">
        <v>13</v>
      </c>
    </row>
    <row r="29">
      <c r="C29" s="27" t="s">
        <v>28</v>
      </c>
      <c r="D29" s="28" t="s">
        <v>13</v>
      </c>
      <c r="E29" s="29" t="s">
        <v>5</v>
      </c>
      <c r="F29" s="30">
        <f t="shared" ref="F29:H29" si="28">IF(C29="Any", sum(C$3:C$8), vlookup(C29,$B$2:$E$9,2,false))</f>
        <v>112</v>
      </c>
      <c r="G29" s="31">
        <f t="shared" si="28"/>
        <v>128</v>
      </c>
      <c r="H29" s="32">
        <f t="shared" si="28"/>
        <v>16</v>
      </c>
      <c r="I29" s="33">
        <f t="shared" si="19"/>
        <v>229376</v>
      </c>
      <c r="J29" s="34">
        <f t="shared" si="20"/>
        <v>0.013671875</v>
      </c>
      <c r="K29" s="41">
        <f t="shared" si="21"/>
        <v>1</v>
      </c>
      <c r="L29" s="35">
        <f t="shared" si="22"/>
        <v>229376</v>
      </c>
      <c r="O29" s="16" t="s">
        <v>15</v>
      </c>
      <c r="P29" s="16" t="s">
        <v>17</v>
      </c>
      <c r="Q29" s="16" t="s">
        <v>15</v>
      </c>
    </row>
    <row r="30">
      <c r="C30" s="27" t="s">
        <v>13</v>
      </c>
      <c r="D30" s="28" t="s">
        <v>13</v>
      </c>
      <c r="E30" s="29" t="s">
        <v>5</v>
      </c>
      <c r="F30" s="30">
        <f t="shared" ref="F30:H30" si="29">IF(C30="Any", sum(C$3:C$8), vlookup(C30,$B$2:$E$9,2,false))</f>
        <v>128</v>
      </c>
      <c r="G30" s="31">
        <f t="shared" si="29"/>
        <v>128</v>
      </c>
      <c r="H30" s="32">
        <f t="shared" si="29"/>
        <v>16</v>
      </c>
      <c r="I30" s="33">
        <f t="shared" si="19"/>
        <v>262144</v>
      </c>
      <c r="J30" s="34">
        <f t="shared" si="20"/>
        <v>0.015625</v>
      </c>
      <c r="K30" s="41">
        <f t="shared" si="21"/>
        <v>1</v>
      </c>
      <c r="L30" s="35">
        <f t="shared" si="22"/>
        <v>262144</v>
      </c>
      <c r="O30" s="16" t="s">
        <v>13</v>
      </c>
      <c r="P30" s="16" t="s">
        <v>13</v>
      </c>
      <c r="Q30" s="16" t="s">
        <v>13</v>
      </c>
    </row>
    <row r="31">
      <c r="C31" s="27"/>
      <c r="D31" s="28"/>
      <c r="E31" s="29"/>
      <c r="F31" s="36"/>
      <c r="G31" s="31"/>
      <c r="H31" s="37"/>
      <c r="I31" s="42"/>
      <c r="J31" s="39"/>
      <c r="K31" s="42"/>
      <c r="L31" s="40"/>
      <c r="O31" s="16" t="s">
        <v>17</v>
      </c>
      <c r="P31" s="16" t="s">
        <v>18</v>
      </c>
      <c r="Q31" s="16" t="s">
        <v>15</v>
      </c>
    </row>
    <row r="32">
      <c r="C32" s="27" t="s">
        <v>8</v>
      </c>
      <c r="D32" s="28" t="s">
        <v>8</v>
      </c>
      <c r="E32" s="29" t="s">
        <v>8</v>
      </c>
      <c r="F32" s="30">
        <f t="shared" ref="F32:F38" si="30">vlookup(C32,$B$2:$E$8,2,false)</f>
        <v>21</v>
      </c>
      <c r="G32" s="31">
        <f t="shared" ref="G32:G38" si="31">vlookup(D32,$B$2:$E$8,3,false)</f>
        <v>21</v>
      </c>
      <c r="H32" s="32">
        <f t="shared" ref="H32:H38" si="32">vlookup(E32,$B$2:$E$8,4,false)</f>
        <v>21</v>
      </c>
      <c r="I32" s="33">
        <f t="shared" ref="I32:I38" si="33">product(F32:H32)</f>
        <v>9261</v>
      </c>
      <c r="J32" s="34">
        <f t="shared" ref="J32:J38" si="34">I32/$L$81</f>
        <v>0.0005519986153</v>
      </c>
      <c r="K32" s="33">
        <f>vlookup(E32,$B$2:$F$8,5,false)</f>
        <v>40</v>
      </c>
      <c r="L32" s="35">
        <f t="shared" ref="L32:L38" si="35">K32*product(F32:H32)</f>
        <v>370440</v>
      </c>
      <c r="O32" s="16" t="s">
        <v>13</v>
      </c>
      <c r="P32" s="16" t="s">
        <v>13</v>
      </c>
      <c r="Q32" s="16" t="s">
        <v>13</v>
      </c>
    </row>
    <row r="33">
      <c r="C33" s="27" t="s">
        <v>8</v>
      </c>
      <c r="D33" s="28" t="s">
        <v>8</v>
      </c>
      <c r="E33" s="29" t="s">
        <v>5</v>
      </c>
      <c r="F33" s="30">
        <f t="shared" si="30"/>
        <v>21</v>
      </c>
      <c r="G33" s="31">
        <f t="shared" si="31"/>
        <v>21</v>
      </c>
      <c r="H33" s="32">
        <f t="shared" si="32"/>
        <v>15</v>
      </c>
      <c r="I33" s="33">
        <f t="shared" si="33"/>
        <v>6615</v>
      </c>
      <c r="J33" s="34">
        <f t="shared" si="34"/>
        <v>0.0003942847252</v>
      </c>
      <c r="K33" s="33">
        <f>K32*2</f>
        <v>80</v>
      </c>
      <c r="L33" s="35">
        <f t="shared" si="35"/>
        <v>529200</v>
      </c>
      <c r="O33" s="16" t="s">
        <v>8</v>
      </c>
      <c r="P33" s="16" t="s">
        <v>15</v>
      </c>
      <c r="Q33" s="16" t="s">
        <v>8</v>
      </c>
    </row>
    <row r="34">
      <c r="C34" s="27" t="s">
        <v>8</v>
      </c>
      <c r="D34" s="28" t="s">
        <v>5</v>
      </c>
      <c r="E34" s="29" t="s">
        <v>8</v>
      </c>
      <c r="F34" s="30">
        <f t="shared" si="30"/>
        <v>21</v>
      </c>
      <c r="G34" s="31">
        <f t="shared" si="31"/>
        <v>18</v>
      </c>
      <c r="H34" s="32">
        <f t="shared" si="32"/>
        <v>21</v>
      </c>
      <c r="I34" s="33">
        <f t="shared" si="33"/>
        <v>7938</v>
      </c>
      <c r="J34" s="34">
        <f t="shared" si="34"/>
        <v>0.0004731416702</v>
      </c>
      <c r="K34" s="33">
        <f>K32*2</f>
        <v>80</v>
      </c>
      <c r="L34" s="35">
        <f t="shared" si="35"/>
        <v>635040</v>
      </c>
      <c r="O34" s="16" t="s">
        <v>13</v>
      </c>
      <c r="P34" s="16" t="s">
        <v>13</v>
      </c>
      <c r="Q34" s="16" t="s">
        <v>13</v>
      </c>
    </row>
    <row r="35">
      <c r="C35" s="27" t="s">
        <v>5</v>
      </c>
      <c r="D35" s="28" t="s">
        <v>8</v>
      </c>
      <c r="E35" s="29" t="s">
        <v>8</v>
      </c>
      <c r="F35" s="30">
        <f t="shared" si="30"/>
        <v>16</v>
      </c>
      <c r="G35" s="31">
        <f t="shared" si="31"/>
        <v>21</v>
      </c>
      <c r="H35" s="32">
        <f t="shared" si="32"/>
        <v>21</v>
      </c>
      <c r="I35" s="33">
        <f t="shared" si="33"/>
        <v>7056</v>
      </c>
      <c r="J35" s="34">
        <f t="shared" si="34"/>
        <v>0.0004205703735</v>
      </c>
      <c r="K35" s="33">
        <f>K32*2</f>
        <v>80</v>
      </c>
      <c r="L35" s="35">
        <f t="shared" si="35"/>
        <v>564480</v>
      </c>
      <c r="O35" s="16" t="s">
        <v>15</v>
      </c>
      <c r="P35" s="16" t="s">
        <v>18</v>
      </c>
      <c r="Q35" s="16" t="s">
        <v>5</v>
      </c>
    </row>
    <row r="36">
      <c r="C36" s="27" t="s">
        <v>8</v>
      </c>
      <c r="D36" s="28" t="s">
        <v>5</v>
      </c>
      <c r="E36" s="29" t="s">
        <v>5</v>
      </c>
      <c r="F36" s="30">
        <f t="shared" si="30"/>
        <v>21</v>
      </c>
      <c r="G36" s="31">
        <f t="shared" si="31"/>
        <v>18</v>
      </c>
      <c r="H36" s="32">
        <f t="shared" si="32"/>
        <v>15</v>
      </c>
      <c r="I36" s="33">
        <f t="shared" si="33"/>
        <v>5670</v>
      </c>
      <c r="J36" s="34">
        <f t="shared" si="34"/>
        <v>0.0003379583359</v>
      </c>
      <c r="K36" s="33">
        <f>K32*4</f>
        <v>160</v>
      </c>
      <c r="L36" s="35">
        <f t="shared" si="35"/>
        <v>907200</v>
      </c>
      <c r="O36" s="16" t="s">
        <v>13</v>
      </c>
      <c r="P36" s="16" t="s">
        <v>13</v>
      </c>
      <c r="Q36" s="16" t="s">
        <v>13</v>
      </c>
    </row>
    <row r="37">
      <c r="C37" s="27" t="s">
        <v>5</v>
      </c>
      <c r="D37" s="28" t="s">
        <v>8</v>
      </c>
      <c r="E37" s="29" t="s">
        <v>5</v>
      </c>
      <c r="F37" s="30">
        <f t="shared" si="30"/>
        <v>16</v>
      </c>
      <c r="G37" s="31">
        <f t="shared" si="31"/>
        <v>21</v>
      </c>
      <c r="H37" s="32">
        <f t="shared" si="32"/>
        <v>15</v>
      </c>
      <c r="I37" s="33">
        <f t="shared" si="33"/>
        <v>5040</v>
      </c>
      <c r="J37" s="34">
        <f t="shared" si="34"/>
        <v>0.0003004074097</v>
      </c>
      <c r="K37" s="33">
        <f>K32*4</f>
        <v>160</v>
      </c>
      <c r="L37" s="35">
        <f t="shared" si="35"/>
        <v>806400</v>
      </c>
      <c r="O37" s="16" t="s">
        <v>10</v>
      </c>
      <c r="P37" s="16" t="s">
        <v>5</v>
      </c>
      <c r="Q37" s="16" t="s">
        <v>8</v>
      </c>
    </row>
    <row r="38">
      <c r="C38" s="27" t="s">
        <v>5</v>
      </c>
      <c r="D38" s="28" t="s">
        <v>5</v>
      </c>
      <c r="E38" s="29" t="s">
        <v>8</v>
      </c>
      <c r="F38" s="30">
        <f t="shared" si="30"/>
        <v>16</v>
      </c>
      <c r="G38" s="31">
        <f t="shared" si="31"/>
        <v>18</v>
      </c>
      <c r="H38" s="32">
        <f t="shared" si="32"/>
        <v>21</v>
      </c>
      <c r="I38" s="33">
        <f t="shared" si="33"/>
        <v>6048</v>
      </c>
      <c r="J38" s="34">
        <f t="shared" si="34"/>
        <v>0.0003604888916</v>
      </c>
      <c r="K38" s="33">
        <f>K32*4</f>
        <v>160</v>
      </c>
      <c r="L38" s="35">
        <f t="shared" si="35"/>
        <v>967680</v>
      </c>
      <c r="O38" s="16" t="s">
        <v>13</v>
      </c>
      <c r="P38" s="16" t="s">
        <v>13</v>
      </c>
      <c r="Q38" s="16" t="s">
        <v>13</v>
      </c>
    </row>
    <row r="39">
      <c r="C39" s="36"/>
      <c r="D39" s="31"/>
      <c r="E39" s="37"/>
      <c r="F39" s="36"/>
      <c r="G39" s="31"/>
      <c r="H39" s="37"/>
      <c r="I39" s="38"/>
      <c r="J39" s="39"/>
      <c r="K39" s="38"/>
      <c r="L39" s="40"/>
      <c r="O39" s="16" t="s">
        <v>8</v>
      </c>
      <c r="P39" s="16" t="s">
        <v>5</v>
      </c>
      <c r="Q39" s="16" t="s">
        <v>8</v>
      </c>
    </row>
    <row r="40">
      <c r="C40" s="27" t="s">
        <v>11</v>
      </c>
      <c r="D40" s="28" t="s">
        <v>11</v>
      </c>
      <c r="E40" s="29" t="s">
        <v>11</v>
      </c>
      <c r="F40" s="30">
        <f t="shared" ref="F40:F46" si="36">vlookup(C40,$B$2:$E$8,2,false)</f>
        <v>20</v>
      </c>
      <c r="G40" s="31">
        <f t="shared" ref="G40:G46" si="37">vlookup(D40,$B$2:$E$8,3,false)</f>
        <v>21</v>
      </c>
      <c r="H40" s="32">
        <f t="shared" ref="H40:H46" si="38">vlookup(E40,$B$2:$E$8,4,false)</f>
        <v>19</v>
      </c>
      <c r="I40" s="33">
        <f t="shared" ref="I40:I46" si="39">product(F40:H40)</f>
        <v>7980</v>
      </c>
      <c r="J40" s="34">
        <f t="shared" ref="J40:J46" si="40">I40/$L$81</f>
        <v>0.0004756450653</v>
      </c>
      <c r="K40" s="33">
        <f>vlookup(E40,$B$2:$F$8,5,false)</f>
        <v>25</v>
      </c>
      <c r="L40" s="35">
        <f t="shared" ref="L40:L46" si="41">K40*product(F40:H40)</f>
        <v>199500</v>
      </c>
      <c r="O40" s="16" t="s">
        <v>13</v>
      </c>
      <c r="P40" s="16" t="s">
        <v>13</v>
      </c>
      <c r="Q40" s="16" t="s">
        <v>13</v>
      </c>
    </row>
    <row r="41">
      <c r="C41" s="27" t="s">
        <v>11</v>
      </c>
      <c r="D41" s="28" t="s">
        <v>11</v>
      </c>
      <c r="E41" s="29" t="s">
        <v>5</v>
      </c>
      <c r="F41" s="30">
        <f t="shared" si="36"/>
        <v>20</v>
      </c>
      <c r="G41" s="31">
        <f t="shared" si="37"/>
        <v>21</v>
      </c>
      <c r="H41" s="32">
        <f t="shared" si="38"/>
        <v>15</v>
      </c>
      <c r="I41" s="33">
        <f t="shared" si="39"/>
        <v>6300</v>
      </c>
      <c r="J41" s="34">
        <f t="shared" si="40"/>
        <v>0.0003755092621</v>
      </c>
      <c r="K41" s="33">
        <f>K40*2</f>
        <v>50</v>
      </c>
      <c r="L41" s="35">
        <f t="shared" si="41"/>
        <v>315000</v>
      </c>
      <c r="O41" s="16" t="s">
        <v>18</v>
      </c>
      <c r="P41" s="16" t="s">
        <v>15</v>
      </c>
      <c r="Q41" s="16" t="s">
        <v>15</v>
      </c>
    </row>
    <row r="42">
      <c r="C42" s="27" t="s">
        <v>11</v>
      </c>
      <c r="D42" s="28" t="s">
        <v>5</v>
      </c>
      <c r="E42" s="29" t="s">
        <v>11</v>
      </c>
      <c r="F42" s="30">
        <f t="shared" si="36"/>
        <v>20</v>
      </c>
      <c r="G42" s="31">
        <f t="shared" si="37"/>
        <v>18</v>
      </c>
      <c r="H42" s="32">
        <f t="shared" si="38"/>
        <v>19</v>
      </c>
      <c r="I42" s="33">
        <f t="shared" si="39"/>
        <v>6840</v>
      </c>
      <c r="J42" s="34">
        <f t="shared" si="40"/>
        <v>0.0004076957703</v>
      </c>
      <c r="K42" s="33">
        <f>K40*2</f>
        <v>50</v>
      </c>
      <c r="L42" s="35">
        <f t="shared" si="41"/>
        <v>342000</v>
      </c>
      <c r="O42" s="16" t="s">
        <v>13</v>
      </c>
      <c r="P42" s="16" t="s">
        <v>13</v>
      </c>
      <c r="Q42" s="16" t="s">
        <v>13</v>
      </c>
    </row>
    <row r="43">
      <c r="C43" s="27" t="s">
        <v>5</v>
      </c>
      <c r="D43" s="28" t="s">
        <v>11</v>
      </c>
      <c r="E43" s="29" t="s">
        <v>11</v>
      </c>
      <c r="F43" s="30">
        <f t="shared" si="36"/>
        <v>16</v>
      </c>
      <c r="G43" s="31">
        <f t="shared" si="37"/>
        <v>21</v>
      </c>
      <c r="H43" s="32">
        <f t="shared" si="38"/>
        <v>19</v>
      </c>
      <c r="I43" s="33">
        <f t="shared" si="39"/>
        <v>6384</v>
      </c>
      <c r="J43" s="34">
        <f t="shared" si="40"/>
        <v>0.0003805160522</v>
      </c>
      <c r="K43" s="33">
        <f>K40*2</f>
        <v>50</v>
      </c>
      <c r="L43" s="35">
        <f t="shared" si="41"/>
        <v>319200</v>
      </c>
      <c r="O43" s="16" t="s">
        <v>18</v>
      </c>
      <c r="P43" s="16" t="s">
        <v>10</v>
      </c>
      <c r="Q43" s="16" t="s">
        <v>8</v>
      </c>
    </row>
    <row r="44">
      <c r="C44" s="27" t="s">
        <v>11</v>
      </c>
      <c r="D44" s="28" t="s">
        <v>5</v>
      </c>
      <c r="E44" s="29" t="s">
        <v>5</v>
      </c>
      <c r="F44" s="30">
        <f t="shared" si="36"/>
        <v>20</v>
      </c>
      <c r="G44" s="31">
        <f t="shared" si="37"/>
        <v>18</v>
      </c>
      <c r="H44" s="32">
        <f t="shared" si="38"/>
        <v>15</v>
      </c>
      <c r="I44" s="33">
        <f t="shared" si="39"/>
        <v>5400</v>
      </c>
      <c r="J44" s="34">
        <f t="shared" si="40"/>
        <v>0.0003218650818</v>
      </c>
      <c r="K44" s="33">
        <f>K40*4</f>
        <v>100</v>
      </c>
      <c r="L44" s="35">
        <f t="shared" si="41"/>
        <v>540000</v>
      </c>
      <c r="O44" s="16" t="s">
        <v>13</v>
      </c>
      <c r="P44" s="16" t="s">
        <v>13</v>
      </c>
      <c r="Q44" s="16" t="s">
        <v>13</v>
      </c>
    </row>
    <row r="45">
      <c r="C45" s="27" t="s">
        <v>5</v>
      </c>
      <c r="D45" s="28" t="s">
        <v>11</v>
      </c>
      <c r="E45" s="29" t="s">
        <v>5</v>
      </c>
      <c r="F45" s="30">
        <f t="shared" si="36"/>
        <v>16</v>
      </c>
      <c r="G45" s="31">
        <f t="shared" si="37"/>
        <v>21</v>
      </c>
      <c r="H45" s="32">
        <f t="shared" si="38"/>
        <v>15</v>
      </c>
      <c r="I45" s="33">
        <f t="shared" si="39"/>
        <v>5040</v>
      </c>
      <c r="J45" s="34">
        <f t="shared" si="40"/>
        <v>0.0003004074097</v>
      </c>
      <c r="K45" s="33">
        <f>K40*4</f>
        <v>100</v>
      </c>
      <c r="L45" s="35">
        <f t="shared" si="41"/>
        <v>504000</v>
      </c>
      <c r="O45" s="16" t="s">
        <v>18</v>
      </c>
      <c r="P45" s="16" t="s">
        <v>17</v>
      </c>
      <c r="Q45" s="16" t="s">
        <v>11</v>
      </c>
    </row>
    <row r="46">
      <c r="C46" s="27" t="s">
        <v>5</v>
      </c>
      <c r="D46" s="28" t="s">
        <v>5</v>
      </c>
      <c r="E46" s="29" t="s">
        <v>11</v>
      </c>
      <c r="F46" s="30">
        <f t="shared" si="36"/>
        <v>16</v>
      </c>
      <c r="G46" s="31">
        <f t="shared" si="37"/>
        <v>18</v>
      </c>
      <c r="H46" s="32">
        <f t="shared" si="38"/>
        <v>19</v>
      </c>
      <c r="I46" s="33">
        <f t="shared" si="39"/>
        <v>5472</v>
      </c>
      <c r="J46" s="34">
        <f t="shared" si="40"/>
        <v>0.0003261566162</v>
      </c>
      <c r="K46" s="33">
        <f>K40*4</f>
        <v>100</v>
      </c>
      <c r="L46" s="35">
        <f t="shared" si="41"/>
        <v>547200</v>
      </c>
      <c r="O46" s="16" t="s">
        <v>13</v>
      </c>
      <c r="P46" s="16" t="s">
        <v>13</v>
      </c>
      <c r="Q46" s="16" t="s">
        <v>13</v>
      </c>
    </row>
    <row r="47">
      <c r="C47" s="36"/>
      <c r="D47" s="31"/>
      <c r="E47" s="37"/>
      <c r="F47" s="36"/>
      <c r="G47" s="31"/>
      <c r="H47" s="37"/>
      <c r="I47" s="38"/>
      <c r="J47" s="39"/>
      <c r="K47" s="38"/>
      <c r="L47" s="40"/>
      <c r="O47" s="16" t="s">
        <v>11</v>
      </c>
      <c r="P47" s="16" t="s">
        <v>8</v>
      </c>
      <c r="Q47" s="16" t="s">
        <v>11</v>
      </c>
    </row>
    <row r="48">
      <c r="C48" s="27" t="s">
        <v>10</v>
      </c>
      <c r="D48" s="28" t="s">
        <v>10</v>
      </c>
      <c r="E48" s="29" t="s">
        <v>10</v>
      </c>
      <c r="F48" s="30">
        <f t="shared" ref="F48:F54" si="42">vlookup(C48,$B$2:$E$8,2,false)</f>
        <v>18</v>
      </c>
      <c r="G48" s="31">
        <f t="shared" ref="G48:G54" si="43">vlookup(D48,$B$2:$E$8,3,false)</f>
        <v>19</v>
      </c>
      <c r="H48" s="32">
        <f t="shared" ref="H48:H54" si="44">vlookup(E48,$B$2:$E$8,4,false)</f>
        <v>18</v>
      </c>
      <c r="I48" s="33">
        <f t="shared" ref="I48:I54" si="45">product(F48:H48)</f>
        <v>6156</v>
      </c>
      <c r="J48" s="34">
        <f t="shared" ref="J48:J54" si="46">I48/$L$81</f>
        <v>0.0003669261932</v>
      </c>
      <c r="K48" s="33">
        <f>vlookup(E48,$B$2:$F$8,5,false)</f>
        <v>15</v>
      </c>
      <c r="L48" s="35">
        <f t="shared" ref="L48:L54" si="47">K48*product(F48:H48)</f>
        <v>92340</v>
      </c>
      <c r="O48" s="16" t="s">
        <v>13</v>
      </c>
      <c r="P48" s="16" t="s">
        <v>13</v>
      </c>
      <c r="Q48" s="16" t="s">
        <v>13</v>
      </c>
    </row>
    <row r="49">
      <c r="C49" s="27" t="s">
        <v>10</v>
      </c>
      <c r="D49" s="28" t="s">
        <v>10</v>
      </c>
      <c r="E49" s="29" t="s">
        <v>5</v>
      </c>
      <c r="F49" s="30">
        <f t="shared" si="42"/>
        <v>18</v>
      </c>
      <c r="G49" s="31">
        <f t="shared" si="43"/>
        <v>19</v>
      </c>
      <c r="H49" s="32">
        <f t="shared" si="44"/>
        <v>15</v>
      </c>
      <c r="I49" s="33">
        <f t="shared" si="45"/>
        <v>5130</v>
      </c>
      <c r="J49" s="34">
        <f t="shared" si="46"/>
        <v>0.0003057718277</v>
      </c>
      <c r="K49" s="33">
        <f>K48*2</f>
        <v>30</v>
      </c>
      <c r="L49" s="35">
        <f t="shared" si="47"/>
        <v>153900</v>
      </c>
      <c r="O49" s="16" t="s">
        <v>10</v>
      </c>
      <c r="P49" s="16" t="s">
        <v>15</v>
      </c>
      <c r="Q49" s="16" t="s">
        <v>15</v>
      </c>
    </row>
    <row r="50">
      <c r="C50" s="27" t="s">
        <v>10</v>
      </c>
      <c r="D50" s="28" t="s">
        <v>5</v>
      </c>
      <c r="E50" s="29" t="s">
        <v>10</v>
      </c>
      <c r="F50" s="30">
        <f t="shared" si="42"/>
        <v>18</v>
      </c>
      <c r="G50" s="31">
        <f t="shared" si="43"/>
        <v>18</v>
      </c>
      <c r="H50" s="32">
        <f t="shared" si="44"/>
        <v>18</v>
      </c>
      <c r="I50" s="33">
        <f t="shared" si="45"/>
        <v>5832</v>
      </c>
      <c r="J50" s="34">
        <f t="shared" si="46"/>
        <v>0.0003476142883</v>
      </c>
      <c r="K50" s="33">
        <f>K48*2</f>
        <v>30</v>
      </c>
      <c r="L50" s="35">
        <f t="shared" si="47"/>
        <v>174960</v>
      </c>
      <c r="O50" s="16" t="s">
        <v>13</v>
      </c>
      <c r="P50" s="16" t="s">
        <v>13</v>
      </c>
      <c r="Q50" s="16" t="s">
        <v>13</v>
      </c>
    </row>
    <row r="51">
      <c r="C51" s="27" t="s">
        <v>5</v>
      </c>
      <c r="D51" s="28" t="s">
        <v>10</v>
      </c>
      <c r="E51" s="29" t="s">
        <v>10</v>
      </c>
      <c r="F51" s="30">
        <f t="shared" si="42"/>
        <v>16</v>
      </c>
      <c r="G51" s="31">
        <f t="shared" si="43"/>
        <v>19</v>
      </c>
      <c r="H51" s="32">
        <f t="shared" si="44"/>
        <v>18</v>
      </c>
      <c r="I51" s="33">
        <f t="shared" si="45"/>
        <v>5472</v>
      </c>
      <c r="J51" s="34">
        <f t="shared" si="46"/>
        <v>0.0003261566162</v>
      </c>
      <c r="K51" s="33">
        <f>K48*2</f>
        <v>30</v>
      </c>
      <c r="L51" s="35">
        <f t="shared" si="47"/>
        <v>164160</v>
      </c>
      <c r="O51" s="16" t="s">
        <v>5</v>
      </c>
      <c r="P51" s="16" t="s">
        <v>18</v>
      </c>
      <c r="Q51" s="16" t="s">
        <v>8</v>
      </c>
    </row>
    <row r="52">
      <c r="C52" s="27" t="s">
        <v>10</v>
      </c>
      <c r="D52" s="28" t="s">
        <v>5</v>
      </c>
      <c r="E52" s="29" t="s">
        <v>5</v>
      </c>
      <c r="F52" s="30">
        <f t="shared" si="42"/>
        <v>18</v>
      </c>
      <c r="G52" s="31">
        <f t="shared" si="43"/>
        <v>18</v>
      </c>
      <c r="H52" s="32">
        <f t="shared" si="44"/>
        <v>15</v>
      </c>
      <c r="I52" s="33">
        <f t="shared" si="45"/>
        <v>4860</v>
      </c>
      <c r="J52" s="34">
        <f t="shared" si="46"/>
        <v>0.0002896785736</v>
      </c>
      <c r="K52" s="33">
        <f>K48*4</f>
        <v>60</v>
      </c>
      <c r="L52" s="35">
        <f t="shared" si="47"/>
        <v>291600</v>
      </c>
      <c r="O52" s="16" t="s">
        <v>13</v>
      </c>
      <c r="P52" s="16" t="s">
        <v>13</v>
      </c>
      <c r="Q52" s="16" t="s">
        <v>13</v>
      </c>
    </row>
    <row r="53">
      <c r="C53" s="27" t="s">
        <v>5</v>
      </c>
      <c r="D53" s="28" t="s">
        <v>10</v>
      </c>
      <c r="E53" s="29" t="s">
        <v>5</v>
      </c>
      <c r="F53" s="30">
        <f t="shared" si="42"/>
        <v>16</v>
      </c>
      <c r="G53" s="31">
        <f t="shared" si="43"/>
        <v>19</v>
      </c>
      <c r="H53" s="32">
        <f t="shared" si="44"/>
        <v>15</v>
      </c>
      <c r="I53" s="33">
        <f t="shared" si="45"/>
        <v>4560</v>
      </c>
      <c r="J53" s="34">
        <f t="shared" si="46"/>
        <v>0.0002717971802</v>
      </c>
      <c r="K53" s="33">
        <f>K48*4</f>
        <v>60</v>
      </c>
      <c r="L53" s="35">
        <f t="shared" si="47"/>
        <v>273600</v>
      </c>
      <c r="O53" s="16" t="s">
        <v>10</v>
      </c>
      <c r="P53" s="16" t="s">
        <v>8</v>
      </c>
      <c r="Q53" s="16" t="s">
        <v>17</v>
      </c>
    </row>
    <row r="54">
      <c r="C54" s="27" t="s">
        <v>5</v>
      </c>
      <c r="D54" s="28" t="s">
        <v>5</v>
      </c>
      <c r="E54" s="29" t="s">
        <v>10</v>
      </c>
      <c r="F54" s="30">
        <f t="shared" si="42"/>
        <v>16</v>
      </c>
      <c r="G54" s="31">
        <f t="shared" si="43"/>
        <v>18</v>
      </c>
      <c r="H54" s="32">
        <f t="shared" si="44"/>
        <v>18</v>
      </c>
      <c r="I54" s="33">
        <f t="shared" si="45"/>
        <v>5184</v>
      </c>
      <c r="J54" s="34">
        <f t="shared" si="46"/>
        <v>0.0003089904785</v>
      </c>
      <c r="K54" s="33">
        <f>K48*4</f>
        <v>60</v>
      </c>
      <c r="L54" s="35">
        <f t="shared" si="47"/>
        <v>311040</v>
      </c>
      <c r="O54" s="16" t="s">
        <v>13</v>
      </c>
      <c r="P54" s="16" t="s">
        <v>13</v>
      </c>
      <c r="Q54" s="16" t="s">
        <v>13</v>
      </c>
    </row>
    <row r="55">
      <c r="C55" s="36"/>
      <c r="D55" s="31"/>
      <c r="E55" s="37"/>
      <c r="F55" s="36"/>
      <c r="G55" s="31"/>
      <c r="H55" s="37"/>
      <c r="I55" s="38"/>
      <c r="J55" s="39"/>
      <c r="K55" s="38"/>
      <c r="L55" s="40"/>
      <c r="O55" s="16" t="s">
        <v>8</v>
      </c>
      <c r="P55" s="16" t="s">
        <v>17</v>
      </c>
      <c r="Q55" s="16" t="s">
        <v>18</v>
      </c>
    </row>
    <row r="56">
      <c r="C56" s="27" t="s">
        <v>15</v>
      </c>
      <c r="D56" s="28" t="s">
        <v>15</v>
      </c>
      <c r="E56" s="29" t="s">
        <v>15</v>
      </c>
      <c r="F56" s="30">
        <f t="shared" ref="F56:F62" si="48">vlookup(C56,$B$2:$E$8,2,false)</f>
        <v>19</v>
      </c>
      <c r="G56" s="31">
        <f t="shared" ref="G56:G62" si="49">vlookup(D56,$B$2:$E$8,3,false)</f>
        <v>16</v>
      </c>
      <c r="H56" s="32">
        <f t="shared" ref="H56:H62" si="50">vlookup(E56,$B$2:$E$8,4,false)</f>
        <v>19</v>
      </c>
      <c r="I56" s="33">
        <f t="shared" ref="I56:I62" si="51">product(F56:H56)</f>
        <v>5776</v>
      </c>
      <c r="J56" s="34">
        <f t="shared" ref="J56:J62" si="52">I56/$L$81</f>
        <v>0.0003442764282</v>
      </c>
      <c r="K56" s="33">
        <f>vlookup(E56,$B$2:$F$8,5,false)</f>
        <v>10</v>
      </c>
      <c r="L56" s="35">
        <f t="shared" ref="L56:L62" si="53">K56*product(F56:H56)</f>
        <v>57760</v>
      </c>
      <c r="O56" s="16" t="s">
        <v>13</v>
      </c>
      <c r="P56" s="16" t="s">
        <v>13</v>
      </c>
      <c r="Q56" s="16" t="s">
        <v>13</v>
      </c>
    </row>
    <row r="57">
      <c r="C57" s="27" t="s">
        <v>15</v>
      </c>
      <c r="D57" s="28" t="s">
        <v>15</v>
      </c>
      <c r="E57" s="29" t="s">
        <v>5</v>
      </c>
      <c r="F57" s="30">
        <f t="shared" si="48"/>
        <v>19</v>
      </c>
      <c r="G57" s="31">
        <f t="shared" si="49"/>
        <v>16</v>
      </c>
      <c r="H57" s="32">
        <f t="shared" si="50"/>
        <v>15</v>
      </c>
      <c r="I57" s="33">
        <f t="shared" si="51"/>
        <v>4560</v>
      </c>
      <c r="J57" s="34">
        <f t="shared" si="52"/>
        <v>0.0002717971802</v>
      </c>
      <c r="K57" s="33">
        <f>K56*2</f>
        <v>20</v>
      </c>
      <c r="L57" s="35">
        <f t="shared" si="53"/>
        <v>91200</v>
      </c>
      <c r="O57" s="16" t="s">
        <v>11</v>
      </c>
      <c r="P57" s="16" t="s">
        <v>17</v>
      </c>
      <c r="Q57" s="16" t="s">
        <v>18</v>
      </c>
    </row>
    <row r="58">
      <c r="C58" s="27" t="s">
        <v>15</v>
      </c>
      <c r="D58" s="28" t="s">
        <v>5</v>
      </c>
      <c r="E58" s="29" t="s">
        <v>15</v>
      </c>
      <c r="F58" s="30">
        <f t="shared" si="48"/>
        <v>19</v>
      </c>
      <c r="G58" s="31">
        <f t="shared" si="49"/>
        <v>18</v>
      </c>
      <c r="H58" s="32">
        <f t="shared" si="50"/>
        <v>19</v>
      </c>
      <c r="I58" s="33">
        <f t="shared" si="51"/>
        <v>6498</v>
      </c>
      <c r="J58" s="34">
        <f t="shared" si="52"/>
        <v>0.0003873109818</v>
      </c>
      <c r="K58" s="33">
        <f>K56*2</f>
        <v>20</v>
      </c>
      <c r="L58" s="35">
        <f t="shared" si="53"/>
        <v>129960</v>
      </c>
      <c r="O58" s="16" t="s">
        <v>13</v>
      </c>
      <c r="P58" s="16" t="s">
        <v>13</v>
      </c>
      <c r="Q58" s="16" t="s">
        <v>13</v>
      </c>
    </row>
    <row r="59">
      <c r="C59" s="27" t="s">
        <v>5</v>
      </c>
      <c r="D59" s="28" t="s">
        <v>15</v>
      </c>
      <c r="E59" s="29" t="s">
        <v>15</v>
      </c>
      <c r="F59" s="30">
        <f t="shared" si="48"/>
        <v>16</v>
      </c>
      <c r="G59" s="31">
        <f t="shared" si="49"/>
        <v>16</v>
      </c>
      <c r="H59" s="32">
        <f t="shared" si="50"/>
        <v>19</v>
      </c>
      <c r="I59" s="33">
        <f t="shared" si="51"/>
        <v>4864</v>
      </c>
      <c r="J59" s="34">
        <f t="shared" si="52"/>
        <v>0.0002899169922</v>
      </c>
      <c r="K59" s="33">
        <f>K56*2</f>
        <v>20</v>
      </c>
      <c r="L59" s="35">
        <f t="shared" si="53"/>
        <v>97280</v>
      </c>
      <c r="O59" s="16" t="s">
        <v>5</v>
      </c>
      <c r="P59" s="16" t="s">
        <v>17</v>
      </c>
      <c r="Q59" s="16" t="s">
        <v>10</v>
      </c>
    </row>
    <row r="60">
      <c r="C60" s="27" t="s">
        <v>15</v>
      </c>
      <c r="D60" s="28" t="s">
        <v>5</v>
      </c>
      <c r="E60" s="29" t="s">
        <v>5</v>
      </c>
      <c r="F60" s="30">
        <f t="shared" si="48"/>
        <v>19</v>
      </c>
      <c r="G60" s="31">
        <f t="shared" si="49"/>
        <v>18</v>
      </c>
      <c r="H60" s="32">
        <f t="shared" si="50"/>
        <v>15</v>
      </c>
      <c r="I60" s="33">
        <f t="shared" si="51"/>
        <v>5130</v>
      </c>
      <c r="J60" s="34">
        <f t="shared" si="52"/>
        <v>0.0003057718277</v>
      </c>
      <c r="K60" s="33">
        <f>K56*4</f>
        <v>40</v>
      </c>
      <c r="L60" s="35">
        <f t="shared" si="53"/>
        <v>205200</v>
      </c>
      <c r="O60" s="16" t="s">
        <v>13</v>
      </c>
      <c r="P60" s="16" t="s">
        <v>13</v>
      </c>
      <c r="Q60" s="16" t="s">
        <v>13</v>
      </c>
    </row>
    <row r="61">
      <c r="C61" s="27" t="s">
        <v>5</v>
      </c>
      <c r="D61" s="28" t="s">
        <v>15</v>
      </c>
      <c r="E61" s="29" t="s">
        <v>5</v>
      </c>
      <c r="F61" s="30">
        <f t="shared" si="48"/>
        <v>16</v>
      </c>
      <c r="G61" s="31">
        <f t="shared" si="49"/>
        <v>16</v>
      </c>
      <c r="H61" s="32">
        <f t="shared" si="50"/>
        <v>15</v>
      </c>
      <c r="I61" s="33">
        <f t="shared" si="51"/>
        <v>3840</v>
      </c>
      <c r="J61" s="34">
        <f t="shared" si="52"/>
        <v>0.0002288818359</v>
      </c>
      <c r="K61" s="33">
        <f>K56*4</f>
        <v>40</v>
      </c>
      <c r="L61" s="35">
        <f t="shared" si="53"/>
        <v>153600</v>
      </c>
      <c r="O61" s="16" t="s">
        <v>8</v>
      </c>
      <c r="P61" s="16" t="s">
        <v>8</v>
      </c>
      <c r="Q61" s="16" t="s">
        <v>10</v>
      </c>
    </row>
    <row r="62">
      <c r="C62" s="27" t="s">
        <v>5</v>
      </c>
      <c r="D62" s="28" t="s">
        <v>5</v>
      </c>
      <c r="E62" s="29" t="s">
        <v>15</v>
      </c>
      <c r="F62" s="30">
        <f t="shared" si="48"/>
        <v>16</v>
      </c>
      <c r="G62" s="31">
        <f t="shared" si="49"/>
        <v>18</v>
      </c>
      <c r="H62" s="32">
        <f t="shared" si="50"/>
        <v>19</v>
      </c>
      <c r="I62" s="33">
        <f t="shared" si="51"/>
        <v>5472</v>
      </c>
      <c r="J62" s="34">
        <f t="shared" si="52"/>
        <v>0.0003261566162</v>
      </c>
      <c r="K62" s="33">
        <f>K56*4</f>
        <v>40</v>
      </c>
      <c r="L62" s="35">
        <f t="shared" si="53"/>
        <v>218880</v>
      </c>
      <c r="O62" s="16" t="s">
        <v>13</v>
      </c>
      <c r="P62" s="16" t="s">
        <v>13</v>
      </c>
      <c r="Q62" s="16" t="s">
        <v>13</v>
      </c>
    </row>
    <row r="63">
      <c r="C63" s="36"/>
      <c r="D63" s="31"/>
      <c r="E63" s="37"/>
      <c r="F63" s="36"/>
      <c r="G63" s="31"/>
      <c r="H63" s="37"/>
      <c r="I63" s="38"/>
      <c r="J63" s="39"/>
      <c r="K63" s="38"/>
      <c r="L63" s="40"/>
      <c r="O63" s="16" t="s">
        <v>5</v>
      </c>
      <c r="P63" s="16" t="s">
        <v>10</v>
      </c>
      <c r="Q63" s="16" t="s">
        <v>10</v>
      </c>
    </row>
    <row r="64">
      <c r="C64" s="27" t="s">
        <v>17</v>
      </c>
      <c r="D64" s="28" t="s">
        <v>17</v>
      </c>
      <c r="E64" s="29" t="s">
        <v>17</v>
      </c>
      <c r="F64" s="30">
        <f t="shared" ref="F64:F70" si="54">vlookup(C64,$B$2:$E$8,2,false)</f>
        <v>16</v>
      </c>
      <c r="G64" s="31">
        <f t="shared" ref="G64:G70" si="55">vlookup(D64,$B$2:$E$8,3,false)</f>
        <v>18</v>
      </c>
      <c r="H64" s="32">
        <f t="shared" ref="H64:H70" si="56">vlookup(E64,$B$2:$E$8,4,false)</f>
        <v>17</v>
      </c>
      <c r="I64" s="33">
        <f t="shared" ref="I64:I70" si="57">product(F64:H64)</f>
        <v>4896</v>
      </c>
      <c r="J64" s="34">
        <f t="shared" ref="J64:J70" si="58">I64/$L$81</f>
        <v>0.0002918243408</v>
      </c>
      <c r="K64" s="33">
        <f>vlookup(E64,$B$2:$F$8,5,false)</f>
        <v>5</v>
      </c>
      <c r="L64" s="35">
        <f t="shared" ref="L64:L70" si="59">K64*product(F64:H64)</f>
        <v>24480</v>
      </c>
      <c r="O64" s="16" t="s">
        <v>13</v>
      </c>
      <c r="P64" s="16" t="s">
        <v>13</v>
      </c>
      <c r="Q64" s="16" t="s">
        <v>13</v>
      </c>
    </row>
    <row r="65">
      <c r="C65" s="27" t="s">
        <v>17</v>
      </c>
      <c r="D65" s="28" t="s">
        <v>17</v>
      </c>
      <c r="E65" s="29" t="s">
        <v>5</v>
      </c>
      <c r="F65" s="30">
        <f t="shared" si="54"/>
        <v>16</v>
      </c>
      <c r="G65" s="31">
        <f t="shared" si="55"/>
        <v>18</v>
      </c>
      <c r="H65" s="32">
        <f t="shared" si="56"/>
        <v>15</v>
      </c>
      <c r="I65" s="33">
        <f t="shared" si="57"/>
        <v>4320</v>
      </c>
      <c r="J65" s="34">
        <f t="shared" si="58"/>
        <v>0.0002574920654</v>
      </c>
      <c r="K65" s="33">
        <f>K64*2</f>
        <v>10</v>
      </c>
      <c r="L65" s="35">
        <f t="shared" si="59"/>
        <v>43200</v>
      </c>
      <c r="O65" s="16" t="s">
        <v>18</v>
      </c>
      <c r="P65" s="16" t="s">
        <v>10</v>
      </c>
      <c r="Q65" s="16" t="s">
        <v>11</v>
      </c>
    </row>
    <row r="66">
      <c r="C66" s="27" t="s">
        <v>17</v>
      </c>
      <c r="D66" s="28" t="s">
        <v>5</v>
      </c>
      <c r="E66" s="29" t="s">
        <v>17</v>
      </c>
      <c r="F66" s="30">
        <f t="shared" si="54"/>
        <v>16</v>
      </c>
      <c r="G66" s="31">
        <f t="shared" si="55"/>
        <v>18</v>
      </c>
      <c r="H66" s="32">
        <f t="shared" si="56"/>
        <v>17</v>
      </c>
      <c r="I66" s="33">
        <f t="shared" si="57"/>
        <v>4896</v>
      </c>
      <c r="J66" s="34">
        <f t="shared" si="58"/>
        <v>0.0002918243408</v>
      </c>
      <c r="K66" s="33">
        <f>K64*2</f>
        <v>10</v>
      </c>
      <c r="L66" s="35">
        <f t="shared" si="59"/>
        <v>48960</v>
      </c>
      <c r="O66" s="16" t="s">
        <v>13</v>
      </c>
      <c r="P66" s="16" t="s">
        <v>13</v>
      </c>
      <c r="Q66" s="16" t="s">
        <v>13</v>
      </c>
    </row>
    <row r="67">
      <c r="C67" s="27" t="s">
        <v>5</v>
      </c>
      <c r="D67" s="28" t="s">
        <v>17</v>
      </c>
      <c r="E67" s="29" t="s">
        <v>17</v>
      </c>
      <c r="F67" s="30">
        <f t="shared" si="54"/>
        <v>16</v>
      </c>
      <c r="G67" s="31">
        <f t="shared" si="55"/>
        <v>18</v>
      </c>
      <c r="H67" s="32">
        <f t="shared" si="56"/>
        <v>17</v>
      </c>
      <c r="I67" s="33">
        <f t="shared" si="57"/>
        <v>4896</v>
      </c>
      <c r="J67" s="34">
        <f t="shared" si="58"/>
        <v>0.0002918243408</v>
      </c>
      <c r="K67" s="33">
        <f>K64*2</f>
        <v>10</v>
      </c>
      <c r="L67" s="35">
        <f t="shared" si="59"/>
        <v>48960</v>
      </c>
      <c r="O67" s="16" t="s">
        <v>15</v>
      </c>
      <c r="P67" s="16" t="s">
        <v>8</v>
      </c>
      <c r="Q67" s="16" t="s">
        <v>18</v>
      </c>
    </row>
    <row r="68">
      <c r="C68" s="27" t="s">
        <v>17</v>
      </c>
      <c r="D68" s="28" t="s">
        <v>5</v>
      </c>
      <c r="E68" s="29" t="s">
        <v>5</v>
      </c>
      <c r="F68" s="30">
        <f t="shared" si="54"/>
        <v>16</v>
      </c>
      <c r="G68" s="31">
        <f t="shared" si="55"/>
        <v>18</v>
      </c>
      <c r="H68" s="32">
        <f t="shared" si="56"/>
        <v>15</v>
      </c>
      <c r="I68" s="33">
        <f t="shared" si="57"/>
        <v>4320</v>
      </c>
      <c r="J68" s="34">
        <f t="shared" si="58"/>
        <v>0.0002574920654</v>
      </c>
      <c r="K68" s="33">
        <f>K64*4</f>
        <v>20</v>
      </c>
      <c r="L68" s="35">
        <f t="shared" si="59"/>
        <v>86400</v>
      </c>
      <c r="O68" s="16" t="s">
        <v>13</v>
      </c>
      <c r="P68" s="16" t="s">
        <v>13</v>
      </c>
      <c r="Q68" s="16" t="s">
        <v>13</v>
      </c>
    </row>
    <row r="69">
      <c r="C69" s="27" t="s">
        <v>5</v>
      </c>
      <c r="D69" s="28" t="s">
        <v>17</v>
      </c>
      <c r="E69" s="29" t="s">
        <v>5</v>
      </c>
      <c r="F69" s="30">
        <f t="shared" si="54"/>
        <v>16</v>
      </c>
      <c r="G69" s="31">
        <f t="shared" si="55"/>
        <v>18</v>
      </c>
      <c r="H69" s="32">
        <f t="shared" si="56"/>
        <v>15</v>
      </c>
      <c r="I69" s="33">
        <f t="shared" si="57"/>
        <v>4320</v>
      </c>
      <c r="J69" s="34">
        <f t="shared" si="58"/>
        <v>0.0002574920654</v>
      </c>
      <c r="K69" s="33">
        <f>K64*4</f>
        <v>20</v>
      </c>
      <c r="L69" s="35">
        <f t="shared" si="59"/>
        <v>86400</v>
      </c>
      <c r="O69" s="16" t="s">
        <v>17</v>
      </c>
      <c r="P69" s="16" t="s">
        <v>10</v>
      </c>
      <c r="Q69" s="16" t="s">
        <v>15</v>
      </c>
    </row>
    <row r="70">
      <c r="C70" s="27" t="s">
        <v>5</v>
      </c>
      <c r="D70" s="28" t="s">
        <v>5</v>
      </c>
      <c r="E70" s="29" t="s">
        <v>17</v>
      </c>
      <c r="F70" s="30">
        <f t="shared" si="54"/>
        <v>16</v>
      </c>
      <c r="G70" s="31">
        <f t="shared" si="55"/>
        <v>18</v>
      </c>
      <c r="H70" s="32">
        <f t="shared" si="56"/>
        <v>17</v>
      </c>
      <c r="I70" s="33">
        <f t="shared" si="57"/>
        <v>4896</v>
      </c>
      <c r="J70" s="34">
        <f t="shared" si="58"/>
        <v>0.0002918243408</v>
      </c>
      <c r="K70" s="33">
        <f>K64*4</f>
        <v>20</v>
      </c>
      <c r="L70" s="35">
        <f t="shared" si="59"/>
        <v>97920</v>
      </c>
      <c r="O70" s="16" t="s">
        <v>13</v>
      </c>
      <c r="P70" s="16" t="s">
        <v>13</v>
      </c>
      <c r="Q70" s="16" t="s">
        <v>13</v>
      </c>
    </row>
    <row r="71">
      <c r="C71" s="36"/>
      <c r="D71" s="31"/>
      <c r="E71" s="37"/>
      <c r="F71" s="36"/>
      <c r="G71" s="31"/>
      <c r="H71" s="37"/>
      <c r="I71" s="38"/>
      <c r="J71" s="39"/>
      <c r="K71" s="38"/>
      <c r="L71" s="40"/>
      <c r="O71" s="16" t="s">
        <v>17</v>
      </c>
      <c r="P71" s="16" t="s">
        <v>18</v>
      </c>
      <c r="Q71" s="16" t="s">
        <v>11</v>
      </c>
    </row>
    <row r="72">
      <c r="C72" s="27" t="s">
        <v>18</v>
      </c>
      <c r="D72" s="28" t="s">
        <v>18</v>
      </c>
      <c r="E72" s="29" t="s">
        <v>18</v>
      </c>
      <c r="F72" s="30">
        <f t="shared" ref="F72:F78" si="60">vlookup(C72,$B$2:$E$8,2,false)</f>
        <v>18</v>
      </c>
      <c r="G72" s="31">
        <f t="shared" ref="G72:G78" si="61">vlookup(D72,$B$2:$E$8,3,false)</f>
        <v>15</v>
      </c>
      <c r="H72" s="32">
        <f t="shared" ref="H72:H78" si="62">vlookup(E72,$B$2:$E$8,4,false)</f>
        <v>19</v>
      </c>
      <c r="I72" s="33">
        <f t="shared" ref="I72:I78" si="63">product(F72:H72)</f>
        <v>5130</v>
      </c>
      <c r="J72" s="34">
        <f t="shared" ref="J72:J78" si="64">I72/$L$81</f>
        <v>0.0003057718277</v>
      </c>
      <c r="K72" s="33">
        <f>vlookup(E72,$B$2:$F$8,5,false)</f>
        <v>2</v>
      </c>
      <c r="L72" s="35">
        <f t="shared" ref="L72:L78" si="65">K72*product(F72:H72)</f>
        <v>10260</v>
      </c>
      <c r="O72" s="16" t="s">
        <v>13</v>
      </c>
      <c r="P72" s="16" t="s">
        <v>13</v>
      </c>
      <c r="Q72" s="16" t="s">
        <v>13</v>
      </c>
    </row>
    <row r="73">
      <c r="C73" s="27" t="s">
        <v>18</v>
      </c>
      <c r="D73" s="28" t="s">
        <v>18</v>
      </c>
      <c r="E73" s="29" t="s">
        <v>5</v>
      </c>
      <c r="F73" s="30">
        <f t="shared" si="60"/>
        <v>18</v>
      </c>
      <c r="G73" s="31">
        <f t="shared" si="61"/>
        <v>15</v>
      </c>
      <c r="H73" s="32">
        <f t="shared" si="62"/>
        <v>15</v>
      </c>
      <c r="I73" s="33">
        <f t="shared" si="63"/>
        <v>4050</v>
      </c>
      <c r="J73" s="34">
        <f t="shared" si="64"/>
        <v>0.0002413988113</v>
      </c>
      <c r="K73" s="33">
        <f>K72*2</f>
        <v>4</v>
      </c>
      <c r="L73" s="35">
        <f t="shared" si="65"/>
        <v>16200</v>
      </c>
      <c r="O73" s="16" t="s">
        <v>10</v>
      </c>
      <c r="P73" s="16" t="s">
        <v>15</v>
      </c>
      <c r="Q73" s="16" t="s">
        <v>18</v>
      </c>
    </row>
    <row r="74">
      <c r="C74" s="27" t="s">
        <v>18</v>
      </c>
      <c r="D74" s="28" t="s">
        <v>5</v>
      </c>
      <c r="E74" s="29" t="s">
        <v>18</v>
      </c>
      <c r="F74" s="30">
        <f t="shared" si="60"/>
        <v>18</v>
      </c>
      <c r="G74" s="31">
        <f t="shared" si="61"/>
        <v>18</v>
      </c>
      <c r="H74" s="32">
        <f t="shared" si="62"/>
        <v>19</v>
      </c>
      <c r="I74" s="33">
        <f t="shared" si="63"/>
        <v>6156</v>
      </c>
      <c r="J74" s="34">
        <f t="shared" si="64"/>
        <v>0.0003669261932</v>
      </c>
      <c r="K74" s="33">
        <f>K72*2</f>
        <v>4</v>
      </c>
      <c r="L74" s="35">
        <f t="shared" si="65"/>
        <v>24624</v>
      </c>
      <c r="O74" s="16" t="s">
        <v>13</v>
      </c>
      <c r="P74" s="16" t="s">
        <v>13</v>
      </c>
      <c r="Q74" s="16" t="s">
        <v>13</v>
      </c>
    </row>
    <row r="75">
      <c r="C75" s="27" t="s">
        <v>5</v>
      </c>
      <c r="D75" s="28" t="s">
        <v>18</v>
      </c>
      <c r="E75" s="29" t="s">
        <v>18</v>
      </c>
      <c r="F75" s="30">
        <f t="shared" si="60"/>
        <v>16</v>
      </c>
      <c r="G75" s="31">
        <f t="shared" si="61"/>
        <v>15</v>
      </c>
      <c r="H75" s="32">
        <f t="shared" si="62"/>
        <v>19</v>
      </c>
      <c r="I75" s="33">
        <f t="shared" si="63"/>
        <v>4560</v>
      </c>
      <c r="J75" s="34">
        <f t="shared" si="64"/>
        <v>0.0002717971802</v>
      </c>
      <c r="K75" s="33">
        <f>K72*2</f>
        <v>4</v>
      </c>
      <c r="L75" s="35">
        <f t="shared" si="65"/>
        <v>18240</v>
      </c>
      <c r="O75" s="16" t="s">
        <v>18</v>
      </c>
      <c r="P75" s="16" t="s">
        <v>17</v>
      </c>
      <c r="Q75" s="16" t="s">
        <v>11</v>
      </c>
    </row>
    <row r="76">
      <c r="C76" s="27" t="s">
        <v>18</v>
      </c>
      <c r="D76" s="28" t="s">
        <v>5</v>
      </c>
      <c r="E76" s="29" t="s">
        <v>5</v>
      </c>
      <c r="F76" s="30">
        <f t="shared" si="60"/>
        <v>18</v>
      </c>
      <c r="G76" s="31">
        <f t="shared" si="61"/>
        <v>18</v>
      </c>
      <c r="H76" s="32">
        <f t="shared" si="62"/>
        <v>15</v>
      </c>
      <c r="I76" s="33">
        <f t="shared" si="63"/>
        <v>4860</v>
      </c>
      <c r="J76" s="34">
        <f t="shared" si="64"/>
        <v>0.0002896785736</v>
      </c>
      <c r="K76" s="33">
        <f>K72*4</f>
        <v>8</v>
      </c>
      <c r="L76" s="35">
        <f t="shared" si="65"/>
        <v>38880</v>
      </c>
      <c r="O76" s="16" t="s">
        <v>13</v>
      </c>
      <c r="P76" s="16" t="s">
        <v>13</v>
      </c>
      <c r="Q76" s="16" t="s">
        <v>13</v>
      </c>
    </row>
    <row r="77">
      <c r="C77" s="27" t="s">
        <v>5</v>
      </c>
      <c r="D77" s="28" t="s">
        <v>18</v>
      </c>
      <c r="E77" s="29" t="s">
        <v>5</v>
      </c>
      <c r="F77" s="30">
        <f t="shared" si="60"/>
        <v>16</v>
      </c>
      <c r="G77" s="31">
        <f t="shared" si="61"/>
        <v>15</v>
      </c>
      <c r="H77" s="32">
        <f t="shared" si="62"/>
        <v>15</v>
      </c>
      <c r="I77" s="43">
        <f t="shared" si="63"/>
        <v>3600</v>
      </c>
      <c r="J77" s="34">
        <f t="shared" si="64"/>
        <v>0.0002145767212</v>
      </c>
      <c r="K77" s="44">
        <f>K72*4</f>
        <v>8</v>
      </c>
      <c r="L77" s="35">
        <f t="shared" si="65"/>
        <v>28800</v>
      </c>
      <c r="O77" s="16" t="s">
        <v>15</v>
      </c>
      <c r="P77" s="16" t="s">
        <v>10</v>
      </c>
      <c r="Q77" s="16" t="s">
        <v>18</v>
      </c>
    </row>
    <row r="78">
      <c r="C78" s="45" t="s">
        <v>5</v>
      </c>
      <c r="D78" s="46" t="s">
        <v>5</v>
      </c>
      <c r="E78" s="47" t="s">
        <v>18</v>
      </c>
      <c r="F78" s="48">
        <f t="shared" si="60"/>
        <v>16</v>
      </c>
      <c r="G78" s="49">
        <f t="shared" si="61"/>
        <v>18</v>
      </c>
      <c r="H78" s="50">
        <f t="shared" si="62"/>
        <v>19</v>
      </c>
      <c r="I78" s="51">
        <f t="shared" si="63"/>
        <v>5472</v>
      </c>
      <c r="J78" s="52">
        <f t="shared" si="64"/>
        <v>0.0003261566162</v>
      </c>
      <c r="K78" s="51">
        <f>K72*4</f>
        <v>8</v>
      </c>
      <c r="L78" s="53">
        <f t="shared" si="65"/>
        <v>43776</v>
      </c>
      <c r="O78" s="16" t="s">
        <v>13</v>
      </c>
      <c r="P78" s="16" t="s">
        <v>13</v>
      </c>
      <c r="Q78" s="16" t="s">
        <v>13</v>
      </c>
    </row>
    <row r="79">
      <c r="C79" s="31"/>
      <c r="D79" s="31"/>
      <c r="E79" s="31"/>
      <c r="F79" s="31"/>
      <c r="G79" s="31"/>
      <c r="H79" s="31"/>
      <c r="I79" s="54">
        <f>sum(I16:I78)</f>
        <v>2495806</v>
      </c>
      <c r="J79" s="55" t="s">
        <v>19</v>
      </c>
      <c r="K79" s="56"/>
      <c r="L79" s="57">
        <f>sum(L16:L78)</f>
        <v>15102800</v>
      </c>
      <c r="O79" s="16" t="s">
        <v>10</v>
      </c>
      <c r="P79" s="16" t="s">
        <v>8</v>
      </c>
      <c r="Q79" s="16" t="s">
        <v>8</v>
      </c>
    </row>
    <row r="80">
      <c r="C80" s="31"/>
      <c r="D80" s="31"/>
      <c r="E80" s="31"/>
      <c r="F80" s="31"/>
      <c r="G80" s="31"/>
      <c r="H80" s="31"/>
      <c r="I80" s="58"/>
      <c r="J80" s="31"/>
      <c r="K80" s="31"/>
      <c r="L80" s="31"/>
      <c r="O80" s="16" t="s">
        <v>13</v>
      </c>
      <c r="P80" s="16" t="s">
        <v>13</v>
      </c>
      <c r="Q80" s="16" t="s">
        <v>13</v>
      </c>
    </row>
    <row r="81">
      <c r="C81" s="31"/>
      <c r="D81" s="31"/>
      <c r="E81" s="31"/>
      <c r="F81" s="31"/>
      <c r="G81" s="31"/>
      <c r="H81" s="31"/>
      <c r="I81" s="58"/>
      <c r="J81" s="31"/>
      <c r="K81" s="59" t="s">
        <v>9</v>
      </c>
      <c r="L81" s="31">
        <f>product(C10:E10)</f>
        <v>16777216</v>
      </c>
      <c r="O81" s="16" t="s">
        <v>8</v>
      </c>
      <c r="P81" s="16" t="s">
        <v>11</v>
      </c>
      <c r="Q81" s="16" t="s">
        <v>18</v>
      </c>
    </row>
    <row r="82">
      <c r="C82" s="31"/>
      <c r="D82" s="31"/>
      <c r="E82" s="31"/>
      <c r="F82" s="31"/>
      <c r="G82" s="31"/>
      <c r="H82" s="31"/>
      <c r="I82" s="58"/>
      <c r="J82" s="31"/>
      <c r="K82" s="59" t="s">
        <v>29</v>
      </c>
      <c r="L82" s="31">
        <f>L79/L81</f>
        <v>0.9001970291</v>
      </c>
      <c r="O82" s="16" t="s">
        <v>13</v>
      </c>
      <c r="P82" s="16" t="s">
        <v>13</v>
      </c>
      <c r="Q82" s="16" t="s">
        <v>13</v>
      </c>
    </row>
    <row r="83">
      <c r="I83" s="4"/>
      <c r="O83" s="16" t="s">
        <v>15</v>
      </c>
      <c r="P83" s="16" t="s">
        <v>10</v>
      </c>
      <c r="Q83" s="16" t="s">
        <v>17</v>
      </c>
    </row>
    <row r="84">
      <c r="I84" s="4"/>
      <c r="O84" s="16" t="s">
        <v>13</v>
      </c>
      <c r="P84" s="16" t="s">
        <v>13</v>
      </c>
      <c r="Q84" s="16" t="s">
        <v>13</v>
      </c>
    </row>
    <row r="85">
      <c r="I85" s="4"/>
      <c r="O85" s="16" t="s">
        <v>5</v>
      </c>
      <c r="P85" s="16" t="s">
        <v>10</v>
      </c>
      <c r="Q85" s="16" t="s">
        <v>8</v>
      </c>
    </row>
    <row r="86">
      <c r="I86" s="4"/>
      <c r="O86" s="16" t="s">
        <v>13</v>
      </c>
      <c r="P86" s="16" t="s">
        <v>13</v>
      </c>
      <c r="Q86" s="16" t="s">
        <v>13</v>
      </c>
    </row>
    <row r="87">
      <c r="I87" s="4"/>
      <c r="O87" s="16" t="s">
        <v>11</v>
      </c>
      <c r="P87" s="16" t="s">
        <v>15</v>
      </c>
      <c r="Q87" s="16" t="s">
        <v>18</v>
      </c>
    </row>
    <row r="88">
      <c r="I88" s="4"/>
      <c r="O88" s="16" t="s">
        <v>13</v>
      </c>
      <c r="P88" s="16" t="s">
        <v>13</v>
      </c>
      <c r="Q88" s="16" t="s">
        <v>13</v>
      </c>
    </row>
    <row r="89">
      <c r="I89" s="4"/>
      <c r="O89" s="16" t="s">
        <v>18</v>
      </c>
      <c r="P89" s="16" t="s">
        <v>11</v>
      </c>
      <c r="Q89" s="16" t="s">
        <v>10</v>
      </c>
    </row>
    <row r="90">
      <c r="I90" s="4"/>
      <c r="O90" s="16" t="s">
        <v>13</v>
      </c>
      <c r="P90" s="16" t="s">
        <v>13</v>
      </c>
      <c r="Q90" s="16" t="s">
        <v>13</v>
      </c>
    </row>
    <row r="91">
      <c r="I91" s="4"/>
      <c r="O91" s="16" t="s">
        <v>8</v>
      </c>
      <c r="P91" s="16" t="s">
        <v>11</v>
      </c>
      <c r="Q91" s="16" t="s">
        <v>17</v>
      </c>
    </row>
    <row r="92">
      <c r="I92" s="4"/>
      <c r="O92" s="16" t="s">
        <v>13</v>
      </c>
      <c r="P92" s="16" t="s">
        <v>13</v>
      </c>
      <c r="Q92" s="16" t="s">
        <v>13</v>
      </c>
    </row>
    <row r="93">
      <c r="I93" s="4"/>
      <c r="O93" s="16" t="s">
        <v>11</v>
      </c>
      <c r="P93" s="16" t="s">
        <v>8</v>
      </c>
      <c r="Q93" s="16" t="s">
        <v>10</v>
      </c>
    </row>
    <row r="94">
      <c r="I94" s="4"/>
      <c r="O94" s="16" t="s">
        <v>13</v>
      </c>
      <c r="P94" s="16" t="s">
        <v>13</v>
      </c>
      <c r="Q94" s="16" t="s">
        <v>13</v>
      </c>
    </row>
    <row r="95">
      <c r="I95" s="4"/>
      <c r="O95" s="16" t="s">
        <v>18</v>
      </c>
      <c r="P95" s="16" t="s">
        <v>11</v>
      </c>
      <c r="Q95" s="16" t="s">
        <v>10</v>
      </c>
    </row>
    <row r="96">
      <c r="I96" s="4"/>
      <c r="O96" s="16" t="s">
        <v>13</v>
      </c>
      <c r="P96" s="16" t="s">
        <v>13</v>
      </c>
      <c r="Q96" s="16" t="s">
        <v>13</v>
      </c>
    </row>
    <row r="97">
      <c r="I97" s="4"/>
      <c r="O97" s="16" t="s">
        <v>5</v>
      </c>
      <c r="P97" s="16" t="s">
        <v>5</v>
      </c>
      <c r="Q97" s="16" t="s">
        <v>11</v>
      </c>
    </row>
    <row r="98">
      <c r="I98" s="4"/>
      <c r="O98" s="16" t="s">
        <v>13</v>
      </c>
      <c r="P98" s="16" t="s">
        <v>13</v>
      </c>
      <c r="Q98" s="16" t="s">
        <v>13</v>
      </c>
    </row>
    <row r="99">
      <c r="I99" s="4"/>
      <c r="O99" s="16" t="s">
        <v>15</v>
      </c>
      <c r="P99" s="16" t="s">
        <v>8</v>
      </c>
      <c r="Q99" s="16" t="s">
        <v>5</v>
      </c>
    </row>
    <row r="100">
      <c r="I100" s="4"/>
      <c r="O100" s="16" t="s">
        <v>13</v>
      </c>
      <c r="P100" s="16" t="s">
        <v>13</v>
      </c>
      <c r="Q100" s="16" t="s">
        <v>13</v>
      </c>
    </row>
    <row r="101">
      <c r="I101" s="4"/>
      <c r="O101" s="16" t="s">
        <v>17</v>
      </c>
      <c r="P101" s="16" t="s">
        <v>11</v>
      </c>
      <c r="Q101" s="16" t="s">
        <v>10</v>
      </c>
    </row>
    <row r="102">
      <c r="I102" s="4"/>
      <c r="O102" s="16" t="s">
        <v>13</v>
      </c>
      <c r="P102" s="16" t="s">
        <v>13</v>
      </c>
      <c r="Q102" s="16" t="s">
        <v>13</v>
      </c>
    </row>
    <row r="103">
      <c r="I103" s="4"/>
      <c r="O103" s="16" t="s">
        <v>5</v>
      </c>
      <c r="P103" s="16" t="s">
        <v>8</v>
      </c>
      <c r="Q103" s="16" t="s">
        <v>17</v>
      </c>
    </row>
    <row r="104">
      <c r="I104" s="4"/>
      <c r="O104" s="16" t="s">
        <v>13</v>
      </c>
      <c r="P104" s="16" t="s">
        <v>13</v>
      </c>
      <c r="Q104" s="16" t="s">
        <v>13</v>
      </c>
    </row>
    <row r="105">
      <c r="I105" s="4"/>
      <c r="O105" s="16" t="s">
        <v>17</v>
      </c>
      <c r="P105" s="16" t="s">
        <v>5</v>
      </c>
      <c r="Q105" s="16" t="s">
        <v>10</v>
      </c>
    </row>
    <row r="106">
      <c r="I106" s="4"/>
      <c r="O106" s="16" t="s">
        <v>13</v>
      </c>
      <c r="P106" s="16" t="s">
        <v>13</v>
      </c>
      <c r="Q106" s="16" t="s">
        <v>13</v>
      </c>
    </row>
    <row r="107">
      <c r="I107" s="4"/>
      <c r="O107" s="16" t="s">
        <v>11</v>
      </c>
      <c r="P107" s="16" t="s">
        <v>18</v>
      </c>
      <c r="Q107" s="16" t="s">
        <v>17</v>
      </c>
    </row>
    <row r="108">
      <c r="I108" s="4"/>
      <c r="O108" s="16" t="s">
        <v>13</v>
      </c>
      <c r="P108" s="16" t="s">
        <v>13</v>
      </c>
      <c r="Q108" s="16" t="s">
        <v>13</v>
      </c>
    </row>
    <row r="109">
      <c r="I109" s="4"/>
      <c r="O109" s="16" t="s">
        <v>18</v>
      </c>
      <c r="P109" s="16" t="s">
        <v>5</v>
      </c>
      <c r="Q109" s="16" t="s">
        <v>8</v>
      </c>
    </row>
    <row r="110">
      <c r="I110" s="4"/>
      <c r="O110" s="16" t="s">
        <v>13</v>
      </c>
      <c r="P110" s="16" t="s">
        <v>13</v>
      </c>
      <c r="Q110" s="16" t="s">
        <v>13</v>
      </c>
    </row>
    <row r="111">
      <c r="I111" s="4"/>
      <c r="O111" s="16" t="s">
        <v>18</v>
      </c>
      <c r="P111" s="16" t="s">
        <v>10</v>
      </c>
      <c r="Q111" s="16" t="s">
        <v>5</v>
      </c>
    </row>
    <row r="112">
      <c r="I112" s="4"/>
      <c r="O112" s="16" t="s">
        <v>13</v>
      </c>
      <c r="P112" s="16" t="s">
        <v>13</v>
      </c>
      <c r="Q112" s="16" t="s">
        <v>13</v>
      </c>
    </row>
    <row r="113">
      <c r="I113" s="4"/>
      <c r="O113" s="16" t="s">
        <v>18</v>
      </c>
      <c r="P113" s="16" t="s">
        <v>17</v>
      </c>
      <c r="Q113" s="16" t="s">
        <v>17</v>
      </c>
    </row>
    <row r="114">
      <c r="I114" s="4"/>
      <c r="O114" s="16" t="s">
        <v>13</v>
      </c>
      <c r="P114" s="16" t="s">
        <v>13</v>
      </c>
      <c r="Q114" s="16" t="s">
        <v>13</v>
      </c>
    </row>
    <row r="115">
      <c r="I115" s="4"/>
      <c r="O115" s="16" t="s">
        <v>10</v>
      </c>
      <c r="P115" s="16" t="s">
        <v>11</v>
      </c>
      <c r="Q115" s="16" t="s">
        <v>15</v>
      </c>
    </row>
    <row r="116">
      <c r="I116" s="4"/>
      <c r="O116" s="16" t="s">
        <v>13</v>
      </c>
      <c r="P116" s="16" t="s">
        <v>13</v>
      </c>
      <c r="Q116" s="16" t="s">
        <v>13</v>
      </c>
    </row>
    <row r="117">
      <c r="I117" s="4"/>
      <c r="O117" s="16" t="s">
        <v>8</v>
      </c>
      <c r="P117" s="16" t="s">
        <v>17</v>
      </c>
      <c r="Q117" s="16" t="s">
        <v>18</v>
      </c>
    </row>
    <row r="118">
      <c r="I118" s="4"/>
      <c r="O118" s="16" t="s">
        <v>13</v>
      </c>
      <c r="P118" s="16" t="s">
        <v>13</v>
      </c>
      <c r="Q118" s="16" t="s">
        <v>13</v>
      </c>
    </row>
    <row r="119">
      <c r="I119" s="4"/>
      <c r="O119" s="16" t="s">
        <v>18</v>
      </c>
      <c r="P119" s="16" t="s">
        <v>11</v>
      </c>
      <c r="Q119" s="16" t="s">
        <v>11</v>
      </c>
    </row>
    <row r="120">
      <c r="I120" s="4"/>
      <c r="O120" s="16" t="s">
        <v>13</v>
      </c>
      <c r="P120" s="16" t="s">
        <v>13</v>
      </c>
      <c r="Q120" s="16" t="s">
        <v>13</v>
      </c>
    </row>
    <row r="121">
      <c r="I121" s="4"/>
      <c r="O121" s="16" t="s">
        <v>15</v>
      </c>
      <c r="P121" s="16" t="s">
        <v>17</v>
      </c>
      <c r="Q121" s="16" t="s">
        <v>8</v>
      </c>
    </row>
    <row r="122">
      <c r="I122" s="4"/>
      <c r="O122" s="16" t="s">
        <v>13</v>
      </c>
      <c r="P122" s="16" t="s">
        <v>13</v>
      </c>
      <c r="Q122" s="16" t="s">
        <v>13</v>
      </c>
    </row>
    <row r="123">
      <c r="I123" s="4"/>
      <c r="O123" s="16" t="s">
        <v>17</v>
      </c>
      <c r="P123" s="16" t="s">
        <v>17</v>
      </c>
      <c r="Q123" s="16" t="s">
        <v>15</v>
      </c>
    </row>
    <row r="124">
      <c r="I124" s="4"/>
      <c r="O124" s="16" t="s">
        <v>13</v>
      </c>
      <c r="P124" s="16" t="s">
        <v>13</v>
      </c>
      <c r="Q124" s="16" t="s">
        <v>13</v>
      </c>
    </row>
    <row r="125">
      <c r="I125" s="4"/>
      <c r="O125" s="16" t="s">
        <v>5</v>
      </c>
      <c r="P125" s="16" t="s">
        <v>15</v>
      </c>
      <c r="Q125" s="16" t="s">
        <v>11</v>
      </c>
    </row>
    <row r="126">
      <c r="I126" s="4"/>
      <c r="O126" s="16" t="s">
        <v>13</v>
      </c>
      <c r="P126" s="16" t="s">
        <v>13</v>
      </c>
      <c r="Q126" s="16" t="s">
        <v>13</v>
      </c>
    </row>
    <row r="127">
      <c r="I127" s="4"/>
      <c r="O127" s="16" t="s">
        <v>11</v>
      </c>
      <c r="P127" s="16" t="s">
        <v>15</v>
      </c>
      <c r="Q127" s="16" t="s">
        <v>11</v>
      </c>
    </row>
    <row r="128">
      <c r="I128" s="4"/>
      <c r="O128" s="16" t="s">
        <v>13</v>
      </c>
      <c r="P128" s="16" t="s">
        <v>13</v>
      </c>
      <c r="Q128" s="16" t="s">
        <v>13</v>
      </c>
    </row>
    <row r="129">
      <c r="I129" s="4"/>
      <c r="O129" s="16" t="s">
        <v>11</v>
      </c>
      <c r="P129" s="16" t="s">
        <v>15</v>
      </c>
      <c r="Q129" s="16" t="s">
        <v>17</v>
      </c>
    </row>
    <row r="130">
      <c r="I130" s="4"/>
      <c r="O130" s="16" t="s">
        <v>13</v>
      </c>
      <c r="P130" s="16" t="s">
        <v>13</v>
      </c>
      <c r="Q130" s="16" t="s">
        <v>13</v>
      </c>
    </row>
    <row r="131">
      <c r="I131" s="4"/>
      <c r="O131" s="16" t="s">
        <v>18</v>
      </c>
      <c r="P131" s="16" t="s">
        <v>5</v>
      </c>
      <c r="Q131" s="16" t="s">
        <v>15</v>
      </c>
    </row>
    <row r="132">
      <c r="I132" s="4"/>
      <c r="O132" s="16" t="s">
        <v>13</v>
      </c>
      <c r="P132" s="16" t="s">
        <v>13</v>
      </c>
      <c r="Q132" s="16" t="s">
        <v>13</v>
      </c>
    </row>
    <row r="133">
      <c r="I133" s="4"/>
      <c r="O133" s="16" t="s">
        <v>17</v>
      </c>
      <c r="P133" s="16" t="s">
        <v>5</v>
      </c>
      <c r="Q133" s="16" t="s">
        <v>8</v>
      </c>
    </row>
    <row r="134">
      <c r="I134" s="4"/>
      <c r="O134" s="16" t="s">
        <v>13</v>
      </c>
      <c r="P134" s="16" t="s">
        <v>13</v>
      </c>
      <c r="Q134" s="16" t="s">
        <v>13</v>
      </c>
    </row>
    <row r="135">
      <c r="I135" s="4"/>
      <c r="O135" s="16" t="s">
        <v>11</v>
      </c>
      <c r="P135" s="16" t="s">
        <v>18</v>
      </c>
      <c r="Q135" s="16" t="s">
        <v>15</v>
      </c>
    </row>
    <row r="136">
      <c r="I136" s="4"/>
      <c r="O136" s="16" t="s">
        <v>13</v>
      </c>
      <c r="P136" s="16" t="s">
        <v>13</v>
      </c>
      <c r="Q136" s="16" t="s">
        <v>13</v>
      </c>
    </row>
    <row r="137">
      <c r="I137" s="4"/>
      <c r="O137" s="16" t="s">
        <v>5</v>
      </c>
      <c r="P137" s="16" t="s">
        <v>5</v>
      </c>
      <c r="Q137" s="16" t="s">
        <v>11</v>
      </c>
    </row>
    <row r="138">
      <c r="I138" s="4"/>
      <c r="O138" s="16" t="s">
        <v>13</v>
      </c>
      <c r="P138" s="16" t="s">
        <v>13</v>
      </c>
      <c r="Q138" s="16" t="s">
        <v>13</v>
      </c>
    </row>
    <row r="139">
      <c r="I139" s="4"/>
      <c r="O139" s="16" t="s">
        <v>5</v>
      </c>
      <c r="P139" s="16" t="s">
        <v>17</v>
      </c>
      <c r="Q139" s="16" t="s">
        <v>10</v>
      </c>
    </row>
    <row r="140">
      <c r="I140" s="4"/>
      <c r="O140" s="16" t="s">
        <v>13</v>
      </c>
      <c r="P140" s="16" t="s">
        <v>13</v>
      </c>
      <c r="Q140" s="16" t="s">
        <v>13</v>
      </c>
    </row>
    <row r="141">
      <c r="I141" s="4"/>
      <c r="O141" s="16" t="s">
        <v>8</v>
      </c>
      <c r="P141" s="16" t="s">
        <v>8</v>
      </c>
      <c r="Q141" s="16" t="s">
        <v>10</v>
      </c>
    </row>
    <row r="142">
      <c r="I142" s="4"/>
      <c r="O142" s="16" t="s">
        <v>13</v>
      </c>
      <c r="P142" s="16" t="s">
        <v>13</v>
      </c>
      <c r="Q142" s="16" t="s">
        <v>13</v>
      </c>
    </row>
    <row r="143">
      <c r="I143" s="4"/>
      <c r="O143" s="16" t="s">
        <v>10</v>
      </c>
      <c r="P143" s="16" t="s">
        <v>17</v>
      </c>
      <c r="Q143" s="16" t="s">
        <v>11</v>
      </c>
    </row>
    <row r="144">
      <c r="I144" s="4"/>
      <c r="O144" s="16" t="s">
        <v>13</v>
      </c>
      <c r="P144" s="16" t="s">
        <v>13</v>
      </c>
      <c r="Q144" s="16" t="s">
        <v>13</v>
      </c>
    </row>
    <row r="145">
      <c r="I145" s="4"/>
      <c r="O145" s="16" t="s">
        <v>17</v>
      </c>
      <c r="P145" s="16" t="s">
        <v>17</v>
      </c>
      <c r="Q145" s="16" t="s">
        <v>15</v>
      </c>
    </row>
    <row r="146">
      <c r="I146" s="4"/>
      <c r="O146" s="16" t="s">
        <v>13</v>
      </c>
      <c r="P146" s="16" t="s">
        <v>13</v>
      </c>
      <c r="Q146" s="16" t="s">
        <v>13</v>
      </c>
    </row>
    <row r="147">
      <c r="I147" s="4"/>
      <c r="O147" s="16" t="s">
        <v>17</v>
      </c>
      <c r="P147" s="16" t="s">
        <v>5</v>
      </c>
      <c r="Q147" s="16" t="s">
        <v>11</v>
      </c>
    </row>
    <row r="148">
      <c r="I148" s="4"/>
      <c r="O148" s="16" t="s">
        <v>13</v>
      </c>
      <c r="P148" s="16" t="s">
        <v>13</v>
      </c>
      <c r="Q148" s="16" t="s">
        <v>13</v>
      </c>
    </row>
    <row r="149">
      <c r="I149" s="4"/>
      <c r="O149" s="16" t="s">
        <v>8</v>
      </c>
      <c r="P149" s="16" t="s">
        <v>8</v>
      </c>
      <c r="Q149" s="16" t="s">
        <v>17</v>
      </c>
    </row>
    <row r="150">
      <c r="I150" s="4"/>
      <c r="O150" s="16" t="s">
        <v>13</v>
      </c>
      <c r="P150" s="16" t="s">
        <v>13</v>
      </c>
      <c r="Q150" s="16" t="s">
        <v>13</v>
      </c>
    </row>
    <row r="151">
      <c r="I151" s="4"/>
      <c r="O151" s="16" t="s">
        <v>5</v>
      </c>
      <c r="P151" s="16" t="s">
        <v>15</v>
      </c>
      <c r="Q151" s="16" t="s">
        <v>15</v>
      </c>
    </row>
    <row r="152">
      <c r="I152" s="4"/>
      <c r="O152" s="16" t="s">
        <v>13</v>
      </c>
      <c r="P152" s="16" t="s">
        <v>13</v>
      </c>
      <c r="Q152" s="16" t="s">
        <v>13</v>
      </c>
    </row>
    <row r="153">
      <c r="I153" s="4"/>
      <c r="O153" s="16" t="s">
        <v>8</v>
      </c>
      <c r="P153" s="16" t="s">
        <v>18</v>
      </c>
      <c r="Q153" s="16" t="s">
        <v>17</v>
      </c>
    </row>
    <row r="154">
      <c r="I154" s="4"/>
      <c r="O154" s="16" t="s">
        <v>13</v>
      </c>
      <c r="P154" s="16" t="s">
        <v>13</v>
      </c>
      <c r="Q154" s="16" t="s">
        <v>13</v>
      </c>
    </row>
    <row r="155">
      <c r="I155" s="4"/>
      <c r="O155" s="16" t="s">
        <v>10</v>
      </c>
      <c r="P155" s="16" t="s">
        <v>5</v>
      </c>
      <c r="Q155" s="16" t="s">
        <v>18</v>
      </c>
    </row>
    <row r="156">
      <c r="I156" s="4"/>
      <c r="O156" s="16" t="s">
        <v>13</v>
      </c>
      <c r="P156" s="16" t="s">
        <v>13</v>
      </c>
      <c r="Q156" s="16" t="s">
        <v>13</v>
      </c>
    </row>
    <row r="157">
      <c r="I157" s="4"/>
      <c r="O157" s="16" t="s">
        <v>8</v>
      </c>
      <c r="P157" s="16" t="s">
        <v>11</v>
      </c>
      <c r="Q157" s="16" t="s">
        <v>17</v>
      </c>
    </row>
    <row r="158">
      <c r="I158" s="4"/>
      <c r="O158" s="16" t="s">
        <v>13</v>
      </c>
      <c r="P158" s="16" t="s">
        <v>13</v>
      </c>
      <c r="Q158" s="16" t="s">
        <v>13</v>
      </c>
    </row>
    <row r="159">
      <c r="I159" s="4"/>
      <c r="O159" s="16" t="s">
        <v>8</v>
      </c>
      <c r="P159" s="16" t="s">
        <v>5</v>
      </c>
      <c r="Q159" s="16" t="s">
        <v>15</v>
      </c>
    </row>
    <row r="160">
      <c r="I160" s="4"/>
      <c r="O160" s="16" t="s">
        <v>13</v>
      </c>
      <c r="P160" s="16" t="s">
        <v>13</v>
      </c>
      <c r="Q160" s="16" t="s">
        <v>13</v>
      </c>
    </row>
    <row r="161">
      <c r="I161" s="4"/>
      <c r="O161" s="16" t="s">
        <v>18</v>
      </c>
      <c r="P161" s="16" t="s">
        <v>11</v>
      </c>
      <c r="Q161" s="16" t="s">
        <v>10</v>
      </c>
    </row>
    <row r="162">
      <c r="I162" s="4"/>
      <c r="O162" s="16" t="s">
        <v>13</v>
      </c>
      <c r="P162" s="16" t="s">
        <v>13</v>
      </c>
      <c r="Q162" s="16" t="s">
        <v>13</v>
      </c>
    </row>
    <row r="163">
      <c r="I163" s="4"/>
      <c r="O163" s="16" t="s">
        <v>8</v>
      </c>
      <c r="P163" s="16" t="s">
        <v>8</v>
      </c>
      <c r="Q163" s="16" t="s">
        <v>17</v>
      </c>
    </row>
    <row r="164">
      <c r="I164" s="4"/>
      <c r="O164" s="16" t="s">
        <v>13</v>
      </c>
      <c r="P164" s="16" t="s">
        <v>13</v>
      </c>
      <c r="Q164" s="16" t="s">
        <v>13</v>
      </c>
    </row>
    <row r="165">
      <c r="I165" s="4"/>
      <c r="O165" s="16" t="s">
        <v>11</v>
      </c>
      <c r="P165" s="16" t="s">
        <v>10</v>
      </c>
      <c r="Q165" s="16" t="s">
        <v>15</v>
      </c>
    </row>
    <row r="166">
      <c r="I166" s="4"/>
      <c r="O166" s="16" t="s">
        <v>13</v>
      </c>
      <c r="P166" s="16" t="s">
        <v>13</v>
      </c>
      <c r="Q166" s="16" t="s">
        <v>13</v>
      </c>
    </row>
    <row r="167">
      <c r="I167" s="4"/>
      <c r="O167" s="16" t="s">
        <v>8</v>
      </c>
      <c r="P167" s="16" t="s">
        <v>10</v>
      </c>
      <c r="Q167" s="16" t="s">
        <v>17</v>
      </c>
    </row>
    <row r="168">
      <c r="I168" s="4"/>
      <c r="O168" s="16" t="s">
        <v>13</v>
      </c>
      <c r="P168" s="16" t="s">
        <v>13</v>
      </c>
      <c r="Q168" s="16" t="s">
        <v>13</v>
      </c>
    </row>
    <row r="169">
      <c r="I169" s="4"/>
      <c r="O169" s="16" t="s">
        <v>5</v>
      </c>
      <c r="P169" s="16" t="s">
        <v>15</v>
      </c>
      <c r="Q169" s="16" t="s">
        <v>17</v>
      </c>
    </row>
    <row r="170">
      <c r="I170" s="4"/>
      <c r="O170" s="16" t="s">
        <v>13</v>
      </c>
      <c r="P170" s="16" t="s">
        <v>13</v>
      </c>
      <c r="Q170" s="16" t="s">
        <v>13</v>
      </c>
    </row>
    <row r="171">
      <c r="I171" s="4"/>
      <c r="O171" s="16" t="s">
        <v>11</v>
      </c>
      <c r="P171" s="16" t="s">
        <v>11</v>
      </c>
      <c r="Q171" s="16" t="s">
        <v>8</v>
      </c>
    </row>
    <row r="172">
      <c r="I172" s="4"/>
      <c r="O172" s="16" t="s">
        <v>13</v>
      </c>
      <c r="P172" s="16" t="s">
        <v>13</v>
      </c>
      <c r="Q172" s="16" t="s">
        <v>13</v>
      </c>
    </row>
    <row r="173">
      <c r="I173" s="4"/>
      <c r="O173" s="16" t="s">
        <v>10</v>
      </c>
      <c r="P173" s="16" t="s">
        <v>8</v>
      </c>
      <c r="Q173" s="16" t="s">
        <v>10</v>
      </c>
    </row>
    <row r="174">
      <c r="I174" s="4"/>
      <c r="O174" s="16" t="s">
        <v>13</v>
      </c>
      <c r="P174" s="16" t="s">
        <v>13</v>
      </c>
      <c r="Q174" s="16" t="s">
        <v>13</v>
      </c>
    </row>
    <row r="175">
      <c r="I175" s="4"/>
      <c r="O175" s="16" t="s">
        <v>10</v>
      </c>
      <c r="P175" s="16" t="s">
        <v>18</v>
      </c>
      <c r="Q175" s="16" t="s">
        <v>18</v>
      </c>
    </row>
    <row r="176">
      <c r="I176" s="4"/>
      <c r="O176" s="16" t="s">
        <v>13</v>
      </c>
      <c r="P176" s="16" t="s">
        <v>13</v>
      </c>
      <c r="Q176" s="16" t="s">
        <v>13</v>
      </c>
    </row>
    <row r="177">
      <c r="I177" s="4"/>
      <c r="O177" s="16" t="s">
        <v>15</v>
      </c>
      <c r="P177" s="16" t="s">
        <v>17</v>
      </c>
      <c r="Q177" s="16" t="s">
        <v>11</v>
      </c>
    </row>
    <row r="178">
      <c r="I178" s="4"/>
      <c r="O178" s="16" t="s">
        <v>13</v>
      </c>
      <c r="P178" s="16" t="s">
        <v>13</v>
      </c>
      <c r="Q178" s="16" t="s">
        <v>13</v>
      </c>
    </row>
    <row r="179">
      <c r="I179" s="4"/>
      <c r="O179" s="16" t="s">
        <v>15</v>
      </c>
      <c r="P179" s="16" t="s">
        <v>18</v>
      </c>
      <c r="Q179" s="16" t="s">
        <v>11</v>
      </c>
    </row>
    <row r="180">
      <c r="I180" s="4"/>
      <c r="O180" s="16" t="s">
        <v>13</v>
      </c>
      <c r="P180" s="16" t="s">
        <v>13</v>
      </c>
      <c r="Q180" s="16" t="s">
        <v>13</v>
      </c>
    </row>
    <row r="181">
      <c r="I181" s="4"/>
      <c r="O181" s="16" t="s">
        <v>15</v>
      </c>
      <c r="P181" s="16" t="s">
        <v>18</v>
      </c>
      <c r="Q181" s="16" t="s">
        <v>17</v>
      </c>
    </row>
    <row r="182">
      <c r="I182" s="4"/>
      <c r="O182" s="16" t="s">
        <v>13</v>
      </c>
      <c r="P182" s="16" t="s">
        <v>13</v>
      </c>
      <c r="Q182" s="16" t="s">
        <v>13</v>
      </c>
    </row>
    <row r="183">
      <c r="I183" s="4"/>
      <c r="O183" s="16" t="s">
        <v>5</v>
      </c>
      <c r="P183" s="16" t="s">
        <v>8</v>
      </c>
      <c r="Q183" s="16" t="s">
        <v>5</v>
      </c>
    </row>
    <row r="184">
      <c r="I184" s="4"/>
      <c r="O184" s="16" t="s">
        <v>13</v>
      </c>
      <c r="P184" s="16" t="s">
        <v>13</v>
      </c>
      <c r="Q184" s="16" t="s">
        <v>13</v>
      </c>
    </row>
    <row r="185">
      <c r="I185" s="4"/>
      <c r="O185" s="16" t="s">
        <v>8</v>
      </c>
      <c r="P185" s="16" t="s">
        <v>11</v>
      </c>
      <c r="Q185" s="16" t="s">
        <v>8</v>
      </c>
    </row>
    <row r="186">
      <c r="I186" s="4"/>
      <c r="O186" s="16" t="s">
        <v>13</v>
      </c>
      <c r="P186" s="16" t="s">
        <v>13</v>
      </c>
      <c r="Q186" s="16" t="s">
        <v>13</v>
      </c>
    </row>
    <row r="187">
      <c r="I187" s="4"/>
      <c r="O187" s="16" t="s">
        <v>10</v>
      </c>
      <c r="P187" s="16" t="s">
        <v>11</v>
      </c>
      <c r="Q187" s="16" t="s">
        <v>10</v>
      </c>
    </row>
    <row r="188">
      <c r="I188" s="4"/>
      <c r="O188" s="16" t="s">
        <v>13</v>
      </c>
      <c r="P188" s="16" t="s">
        <v>13</v>
      </c>
      <c r="Q188" s="16" t="s">
        <v>13</v>
      </c>
    </row>
    <row r="189">
      <c r="I189" s="4"/>
      <c r="O189" s="16" t="s">
        <v>8</v>
      </c>
      <c r="P189" s="16" t="s">
        <v>18</v>
      </c>
      <c r="Q189" s="16" t="s">
        <v>5</v>
      </c>
    </row>
    <row r="190">
      <c r="I190" s="4"/>
      <c r="O190" s="16" t="s">
        <v>13</v>
      </c>
      <c r="P190" s="16" t="s">
        <v>13</v>
      </c>
      <c r="Q190" s="16" t="s">
        <v>13</v>
      </c>
    </row>
    <row r="191">
      <c r="I191" s="4"/>
      <c r="O191" s="16" t="s">
        <v>5</v>
      </c>
      <c r="P191" s="16" t="s">
        <v>18</v>
      </c>
      <c r="Q191" s="16" t="s">
        <v>8</v>
      </c>
    </row>
    <row r="192">
      <c r="I192" s="4"/>
      <c r="O192" s="16" t="s">
        <v>13</v>
      </c>
      <c r="P192" s="16" t="s">
        <v>13</v>
      </c>
      <c r="Q192" s="16" t="s">
        <v>13</v>
      </c>
    </row>
    <row r="193">
      <c r="I193" s="4"/>
      <c r="O193" s="16" t="s">
        <v>5</v>
      </c>
      <c r="P193" s="16" t="s">
        <v>11</v>
      </c>
      <c r="Q193" s="16" t="s">
        <v>11</v>
      </c>
    </row>
    <row r="194">
      <c r="I194" s="4"/>
      <c r="O194" s="16" t="s">
        <v>13</v>
      </c>
      <c r="P194" s="16" t="s">
        <v>13</v>
      </c>
      <c r="Q194" s="16" t="s">
        <v>13</v>
      </c>
    </row>
    <row r="195">
      <c r="I195" s="4"/>
      <c r="O195" s="16" t="s">
        <v>8</v>
      </c>
      <c r="P195" s="16" t="s">
        <v>8</v>
      </c>
      <c r="Q195" s="16" t="s">
        <v>5</v>
      </c>
    </row>
    <row r="196">
      <c r="I196" s="4"/>
      <c r="O196" s="16" t="s">
        <v>13</v>
      </c>
      <c r="P196" s="16" t="s">
        <v>13</v>
      </c>
      <c r="Q196" s="16" t="s">
        <v>13</v>
      </c>
    </row>
    <row r="197">
      <c r="I197" s="4"/>
      <c r="O197" s="16" t="s">
        <v>17</v>
      </c>
      <c r="P197" s="16" t="s">
        <v>8</v>
      </c>
      <c r="Q197" s="16" t="s">
        <v>17</v>
      </c>
    </row>
    <row r="198">
      <c r="I198" s="4"/>
      <c r="O198" s="16" t="s">
        <v>13</v>
      </c>
      <c r="P198" s="16" t="s">
        <v>13</v>
      </c>
      <c r="Q198" s="16" t="s">
        <v>13</v>
      </c>
    </row>
    <row r="199">
      <c r="I199" s="4"/>
      <c r="O199" s="16" t="s">
        <v>18</v>
      </c>
      <c r="P199" s="16" t="s">
        <v>11</v>
      </c>
      <c r="Q199" s="16" t="s">
        <v>18</v>
      </c>
    </row>
    <row r="200">
      <c r="I200" s="4"/>
      <c r="O200" s="16" t="s">
        <v>13</v>
      </c>
      <c r="P200" s="16" t="s">
        <v>13</v>
      </c>
      <c r="Q200" s="16" t="s">
        <v>13</v>
      </c>
    </row>
    <row r="201">
      <c r="I201" s="4"/>
      <c r="O201" s="16" t="s">
        <v>11</v>
      </c>
      <c r="P201" s="16" t="s">
        <v>11</v>
      </c>
      <c r="Q201" s="16" t="s">
        <v>17</v>
      </c>
    </row>
    <row r="202">
      <c r="I202" s="4"/>
      <c r="O202" s="16" t="s">
        <v>13</v>
      </c>
      <c r="P202" s="16" t="s">
        <v>13</v>
      </c>
      <c r="Q202" s="16" t="s">
        <v>13</v>
      </c>
    </row>
    <row r="203">
      <c r="I203" s="4"/>
      <c r="O203" s="16" t="s">
        <v>15</v>
      </c>
      <c r="P203" s="16" t="s">
        <v>15</v>
      </c>
      <c r="Q203" s="16" t="s">
        <v>18</v>
      </c>
    </row>
    <row r="204">
      <c r="I204" s="4"/>
      <c r="O204" s="16" t="s">
        <v>13</v>
      </c>
      <c r="P204" s="16" t="s">
        <v>13</v>
      </c>
      <c r="Q204" s="16" t="s">
        <v>13</v>
      </c>
    </row>
    <row r="205">
      <c r="I205" s="4"/>
      <c r="O205" s="16" t="s">
        <v>8</v>
      </c>
      <c r="P205" s="16" t="s">
        <v>5</v>
      </c>
      <c r="Q205" s="16" t="s">
        <v>8</v>
      </c>
    </row>
    <row r="206">
      <c r="I206" s="4"/>
      <c r="O206" s="16" t="s">
        <v>13</v>
      </c>
      <c r="P206" s="16" t="s">
        <v>13</v>
      </c>
      <c r="Q206" s="16" t="s">
        <v>13</v>
      </c>
    </row>
    <row r="207">
      <c r="I207" s="4"/>
      <c r="O207" s="16" t="s">
        <v>11</v>
      </c>
      <c r="P207" s="16" t="s">
        <v>15</v>
      </c>
      <c r="Q207" s="16" t="s">
        <v>5</v>
      </c>
    </row>
    <row r="208">
      <c r="I208" s="4"/>
      <c r="O208" s="16" t="s">
        <v>13</v>
      </c>
      <c r="P208" s="16" t="s">
        <v>13</v>
      </c>
      <c r="Q208" s="16" t="s">
        <v>13</v>
      </c>
    </row>
    <row r="209">
      <c r="I209" s="4"/>
      <c r="O209" s="16" t="s">
        <v>11</v>
      </c>
      <c r="P209" s="16" t="s">
        <v>5</v>
      </c>
      <c r="Q209" s="16" t="s">
        <v>11</v>
      </c>
    </row>
    <row r="210">
      <c r="I210" s="4"/>
      <c r="O210" s="16" t="s">
        <v>13</v>
      </c>
      <c r="P210" s="16" t="s">
        <v>13</v>
      </c>
      <c r="Q210" s="16" t="s">
        <v>13</v>
      </c>
    </row>
    <row r="211">
      <c r="I211" s="4"/>
      <c r="O211" s="16" t="s">
        <v>10</v>
      </c>
      <c r="P211" s="16" t="s">
        <v>8</v>
      </c>
      <c r="Q211" s="16" t="s">
        <v>18</v>
      </c>
    </row>
    <row r="212">
      <c r="I212" s="4"/>
      <c r="O212" s="16" t="s">
        <v>13</v>
      </c>
      <c r="P212" s="16" t="s">
        <v>13</v>
      </c>
      <c r="Q212" s="16" t="s">
        <v>13</v>
      </c>
    </row>
    <row r="213">
      <c r="I213" s="4"/>
      <c r="O213" s="16" t="s">
        <v>17</v>
      </c>
      <c r="P213" s="16" t="s">
        <v>17</v>
      </c>
      <c r="Q213" s="16" t="s">
        <v>18</v>
      </c>
    </row>
    <row r="214">
      <c r="I214" s="4"/>
      <c r="O214" s="16" t="s">
        <v>13</v>
      </c>
      <c r="P214" s="16" t="s">
        <v>13</v>
      </c>
      <c r="Q214" s="16" t="s">
        <v>13</v>
      </c>
    </row>
    <row r="215">
      <c r="I215" s="4"/>
      <c r="O215" s="16" t="s">
        <v>11</v>
      </c>
      <c r="P215" s="16" t="s">
        <v>10</v>
      </c>
      <c r="Q215" s="16" t="s">
        <v>18</v>
      </c>
    </row>
    <row r="216">
      <c r="I216" s="4"/>
      <c r="O216" s="16" t="s">
        <v>13</v>
      </c>
      <c r="P216" s="16" t="s">
        <v>13</v>
      </c>
      <c r="Q216" s="16" t="s">
        <v>13</v>
      </c>
    </row>
    <row r="217">
      <c r="I217" s="4"/>
      <c r="O217" s="16" t="s">
        <v>17</v>
      </c>
      <c r="P217" s="16" t="s">
        <v>10</v>
      </c>
      <c r="Q217" s="16" t="s">
        <v>8</v>
      </c>
    </row>
    <row r="218">
      <c r="I218" s="4"/>
      <c r="O218" s="16" t="s">
        <v>13</v>
      </c>
      <c r="P218" s="16" t="s">
        <v>13</v>
      </c>
      <c r="Q218" s="16" t="s">
        <v>13</v>
      </c>
    </row>
    <row r="219">
      <c r="I219" s="4"/>
      <c r="O219" s="16" t="s">
        <v>5</v>
      </c>
      <c r="P219" s="16" t="s">
        <v>17</v>
      </c>
      <c r="Q219" s="16" t="s">
        <v>18</v>
      </c>
    </row>
    <row r="220">
      <c r="I220" s="4"/>
      <c r="O220" s="16" t="s">
        <v>13</v>
      </c>
      <c r="P220" s="16" t="s">
        <v>13</v>
      </c>
      <c r="Q220" s="16" t="s">
        <v>13</v>
      </c>
    </row>
    <row r="221">
      <c r="I221" s="4"/>
      <c r="O221" s="16" t="s">
        <v>15</v>
      </c>
      <c r="P221" s="16" t="s">
        <v>5</v>
      </c>
      <c r="Q221" s="16" t="s">
        <v>11</v>
      </c>
    </row>
    <row r="222">
      <c r="I222" s="4"/>
      <c r="O222" s="16" t="s">
        <v>13</v>
      </c>
      <c r="P222" s="16" t="s">
        <v>13</v>
      </c>
      <c r="Q222" s="16" t="s">
        <v>13</v>
      </c>
    </row>
    <row r="223">
      <c r="I223" s="4"/>
      <c r="O223" s="16" t="s">
        <v>8</v>
      </c>
      <c r="P223" s="16" t="s">
        <v>11</v>
      </c>
      <c r="Q223" s="16" t="s">
        <v>17</v>
      </c>
    </row>
    <row r="224">
      <c r="I224" s="4"/>
      <c r="O224" s="16" t="s">
        <v>13</v>
      </c>
      <c r="P224" s="16" t="s">
        <v>13</v>
      </c>
      <c r="Q224" s="16" t="s">
        <v>13</v>
      </c>
    </row>
    <row r="225">
      <c r="I225" s="4"/>
      <c r="O225" s="16" t="s">
        <v>11</v>
      </c>
      <c r="P225" s="16" t="s">
        <v>11</v>
      </c>
      <c r="Q225" s="16" t="s">
        <v>11</v>
      </c>
    </row>
    <row r="226">
      <c r="I226" s="4"/>
      <c r="O226" s="16" t="s">
        <v>13</v>
      </c>
      <c r="P226" s="16" t="s">
        <v>13</v>
      </c>
      <c r="Q226" s="16" t="s">
        <v>13</v>
      </c>
    </row>
    <row r="227">
      <c r="I227" s="4"/>
      <c r="O227" s="16" t="s">
        <v>11</v>
      </c>
      <c r="P227" s="16" t="s">
        <v>8</v>
      </c>
      <c r="Q227" s="16" t="s">
        <v>15</v>
      </c>
    </row>
    <row r="228">
      <c r="I228" s="4"/>
      <c r="O228" s="16" t="s">
        <v>13</v>
      </c>
      <c r="P228" s="16" t="s">
        <v>13</v>
      </c>
      <c r="Q228" s="16" t="s">
        <v>13</v>
      </c>
    </row>
    <row r="229">
      <c r="I229" s="4"/>
      <c r="O229" s="16" t="s">
        <v>18</v>
      </c>
      <c r="P229" s="16" t="s">
        <v>8</v>
      </c>
      <c r="Q229" s="16" t="s">
        <v>15</v>
      </c>
    </row>
    <row r="230">
      <c r="I230" s="4"/>
      <c r="O230" s="16" t="s">
        <v>13</v>
      </c>
      <c r="P230" s="16" t="s">
        <v>13</v>
      </c>
      <c r="Q230" s="16" t="s">
        <v>13</v>
      </c>
    </row>
    <row r="231">
      <c r="I231" s="4"/>
      <c r="O231" s="16" t="s">
        <v>15</v>
      </c>
      <c r="P231" s="16" t="s">
        <v>15</v>
      </c>
      <c r="Q231" s="16" t="s">
        <v>5</v>
      </c>
    </row>
    <row r="232">
      <c r="I232" s="4"/>
      <c r="O232" s="16" t="s">
        <v>13</v>
      </c>
      <c r="P232" s="16" t="s">
        <v>13</v>
      </c>
      <c r="Q232" s="16" t="s">
        <v>13</v>
      </c>
    </row>
    <row r="233">
      <c r="I233" s="4"/>
      <c r="O233" s="16" t="s">
        <v>15</v>
      </c>
      <c r="P233" s="16" t="s">
        <v>10</v>
      </c>
      <c r="Q233" s="16" t="s">
        <v>11</v>
      </c>
    </row>
    <row r="234">
      <c r="I234" s="4"/>
      <c r="O234" s="16" t="s">
        <v>13</v>
      </c>
      <c r="P234" s="16" t="s">
        <v>13</v>
      </c>
      <c r="Q234" s="16" t="s">
        <v>13</v>
      </c>
    </row>
    <row r="235">
      <c r="I235" s="4"/>
      <c r="O235" s="16" t="s">
        <v>15</v>
      </c>
      <c r="P235" s="16" t="s">
        <v>15</v>
      </c>
      <c r="Q235" s="16" t="s">
        <v>10</v>
      </c>
    </row>
    <row r="236">
      <c r="I236" s="4"/>
      <c r="O236" s="16" t="s">
        <v>13</v>
      </c>
      <c r="P236" s="16" t="s">
        <v>13</v>
      </c>
      <c r="Q236" s="16" t="s">
        <v>13</v>
      </c>
    </row>
    <row r="237">
      <c r="I237" s="4"/>
      <c r="O237" s="16" t="s">
        <v>8</v>
      </c>
      <c r="P237" s="16" t="s">
        <v>10</v>
      </c>
      <c r="Q237" s="16" t="s">
        <v>8</v>
      </c>
    </row>
    <row r="238">
      <c r="I238" s="4"/>
      <c r="O238" s="16" t="s">
        <v>13</v>
      </c>
      <c r="P238" s="16" t="s">
        <v>13</v>
      </c>
      <c r="Q238" s="16" t="s">
        <v>13</v>
      </c>
    </row>
    <row r="239">
      <c r="I239" s="4"/>
      <c r="O239" s="16" t="s">
        <v>10</v>
      </c>
      <c r="P239" s="16" t="s">
        <v>15</v>
      </c>
      <c r="Q239" s="16" t="s">
        <v>5</v>
      </c>
    </row>
    <row r="240">
      <c r="I240" s="4"/>
      <c r="O240" s="16" t="s">
        <v>13</v>
      </c>
      <c r="P240" s="16" t="s">
        <v>13</v>
      </c>
      <c r="Q240" s="16" t="s">
        <v>13</v>
      </c>
    </row>
    <row r="241">
      <c r="I241" s="4"/>
      <c r="O241" s="16" t="s">
        <v>15</v>
      </c>
      <c r="P241" s="16" t="s">
        <v>15</v>
      </c>
      <c r="Q241" s="16" t="s">
        <v>15</v>
      </c>
    </row>
    <row r="242">
      <c r="I242" s="4"/>
      <c r="O242" s="16" t="s">
        <v>13</v>
      </c>
      <c r="P242" s="16" t="s">
        <v>13</v>
      </c>
      <c r="Q242" s="16" t="s">
        <v>13</v>
      </c>
    </row>
    <row r="243">
      <c r="I243" s="4"/>
      <c r="O243" s="16" t="s">
        <v>18</v>
      </c>
      <c r="P243" s="16" t="s">
        <v>10</v>
      </c>
      <c r="Q243" s="16" t="s">
        <v>8</v>
      </c>
    </row>
    <row r="244">
      <c r="I244" s="4"/>
      <c r="O244" s="16" t="s">
        <v>13</v>
      </c>
      <c r="P244" s="16" t="s">
        <v>13</v>
      </c>
      <c r="Q244" s="16" t="s">
        <v>13</v>
      </c>
    </row>
    <row r="245">
      <c r="I245" s="4"/>
      <c r="O245" s="16" t="s">
        <v>15</v>
      </c>
      <c r="P245" s="16" t="s">
        <v>8</v>
      </c>
      <c r="Q245" s="16" t="s">
        <v>5</v>
      </c>
    </row>
    <row r="246">
      <c r="I246" s="4"/>
      <c r="O246" s="16" t="s">
        <v>13</v>
      </c>
      <c r="P246" s="16" t="s">
        <v>13</v>
      </c>
      <c r="Q246" s="16" t="s">
        <v>13</v>
      </c>
    </row>
    <row r="247">
      <c r="I247" s="4"/>
      <c r="O247" s="16" t="s">
        <v>15</v>
      </c>
      <c r="P247" s="16" t="s">
        <v>17</v>
      </c>
      <c r="Q247" s="16" t="s">
        <v>10</v>
      </c>
    </row>
    <row r="248">
      <c r="I248" s="4"/>
      <c r="O248" s="16" t="s">
        <v>13</v>
      </c>
      <c r="P248" s="16" t="s">
        <v>13</v>
      </c>
      <c r="Q248" s="16" t="s">
        <v>13</v>
      </c>
    </row>
    <row r="249">
      <c r="I249" s="4"/>
      <c r="O249" s="16" t="s">
        <v>18</v>
      </c>
      <c r="P249" s="16" t="s">
        <v>11</v>
      </c>
      <c r="Q249" s="16" t="s">
        <v>15</v>
      </c>
    </row>
    <row r="250">
      <c r="I250" s="4"/>
      <c r="O250" s="16" t="s">
        <v>13</v>
      </c>
      <c r="P250" s="16" t="s">
        <v>13</v>
      </c>
      <c r="Q250" s="16" t="s">
        <v>13</v>
      </c>
    </row>
    <row r="251">
      <c r="I251" s="4"/>
      <c r="O251" s="16" t="s">
        <v>10</v>
      </c>
      <c r="P251" s="16" t="s">
        <v>18</v>
      </c>
      <c r="Q251" s="16" t="s">
        <v>5</v>
      </c>
    </row>
    <row r="252">
      <c r="I252" s="4"/>
      <c r="O252" s="16" t="s">
        <v>13</v>
      </c>
      <c r="P252" s="16" t="s">
        <v>13</v>
      </c>
      <c r="Q252" s="16" t="s">
        <v>13</v>
      </c>
    </row>
    <row r="253">
      <c r="I253" s="4"/>
      <c r="O253" s="16" t="s">
        <v>11</v>
      </c>
      <c r="P253" s="16" t="s">
        <v>5</v>
      </c>
      <c r="Q253" s="16" t="s">
        <v>18</v>
      </c>
    </row>
    <row r="254">
      <c r="I254" s="4"/>
      <c r="O254" s="16" t="s">
        <v>13</v>
      </c>
      <c r="P254" s="16" t="s">
        <v>13</v>
      </c>
      <c r="Q254" s="16" t="s">
        <v>13</v>
      </c>
    </row>
    <row r="255">
      <c r="I255" s="4"/>
      <c r="O255" s="16" t="s">
        <v>11</v>
      </c>
      <c r="P255" s="16" t="s">
        <v>18</v>
      </c>
      <c r="Q255" s="16" t="s">
        <v>10</v>
      </c>
    </row>
    <row r="256">
      <c r="I256" s="4"/>
      <c r="O256" s="16" t="s">
        <v>13</v>
      </c>
      <c r="P256" s="16" t="s">
        <v>13</v>
      </c>
      <c r="Q256" s="16" t="s">
        <v>13</v>
      </c>
    </row>
    <row r="257">
      <c r="I257" s="4"/>
      <c r="O257" s="16" t="s">
        <v>17</v>
      </c>
      <c r="P257" s="16" t="s">
        <v>17</v>
      </c>
      <c r="Q257" s="16" t="s">
        <v>15</v>
      </c>
    </row>
    <row r="258">
      <c r="I258" s="4"/>
      <c r="O258" s="60" t="s">
        <v>13</v>
      </c>
      <c r="P258" s="60" t="s">
        <v>13</v>
      </c>
      <c r="Q258" s="60" t="s">
        <v>13</v>
      </c>
    </row>
    <row r="259">
      <c r="I259" s="4"/>
    </row>
    <row r="260">
      <c r="I260" s="4"/>
    </row>
    <row r="261">
      <c r="I261" s="4"/>
    </row>
    <row r="262">
      <c r="I262" s="4"/>
    </row>
    <row r="263">
      <c r="I263" s="4"/>
    </row>
    <row r="264">
      <c r="I264" s="4"/>
    </row>
    <row r="265">
      <c r="I265" s="4"/>
    </row>
    <row r="266">
      <c r="I266" s="4"/>
    </row>
    <row r="267">
      <c r="I267" s="4"/>
    </row>
    <row r="268">
      <c r="I268" s="4"/>
    </row>
    <row r="269">
      <c r="I269" s="4"/>
    </row>
    <row r="270">
      <c r="I270" s="4"/>
    </row>
    <row r="271">
      <c r="I271" s="4"/>
    </row>
    <row r="272">
      <c r="I272" s="4"/>
    </row>
    <row r="273">
      <c r="I273" s="4"/>
    </row>
    <row r="274">
      <c r="I274" s="4"/>
    </row>
    <row r="275">
      <c r="I275" s="4"/>
    </row>
    <row r="276">
      <c r="I276" s="4"/>
    </row>
    <row r="277">
      <c r="I277" s="4"/>
    </row>
    <row r="278">
      <c r="I278" s="4"/>
    </row>
    <row r="279">
      <c r="I279" s="4"/>
    </row>
    <row r="280">
      <c r="I280" s="4"/>
    </row>
    <row r="281">
      <c r="I281" s="4"/>
    </row>
    <row r="282">
      <c r="I282" s="4"/>
    </row>
    <row r="283">
      <c r="I283" s="4"/>
    </row>
    <row r="284">
      <c r="I284" s="4"/>
    </row>
    <row r="285">
      <c r="I285" s="4"/>
    </row>
    <row r="286">
      <c r="I286" s="4"/>
    </row>
    <row r="287">
      <c r="I287" s="4"/>
    </row>
    <row r="288">
      <c r="I288" s="4"/>
    </row>
    <row r="289">
      <c r="I289" s="4"/>
    </row>
    <row r="290">
      <c r="I290" s="4"/>
    </row>
    <row r="291">
      <c r="I291" s="4"/>
    </row>
    <row r="292">
      <c r="I292" s="4"/>
    </row>
    <row r="293">
      <c r="I293" s="4"/>
    </row>
    <row r="294">
      <c r="I294" s="4"/>
    </row>
    <row r="295">
      <c r="I295" s="4"/>
    </row>
    <row r="296">
      <c r="I296" s="4"/>
    </row>
    <row r="297">
      <c r="I297" s="4"/>
    </row>
    <row r="298">
      <c r="I298" s="4"/>
    </row>
    <row r="299">
      <c r="I299" s="4"/>
    </row>
    <row r="300">
      <c r="I300" s="4"/>
    </row>
    <row r="301">
      <c r="I301" s="4"/>
    </row>
    <row r="302">
      <c r="I302" s="4"/>
    </row>
    <row r="303">
      <c r="I303" s="4"/>
    </row>
    <row r="304">
      <c r="I304" s="4"/>
    </row>
    <row r="305">
      <c r="I305" s="4"/>
    </row>
    <row r="306">
      <c r="I306" s="4"/>
    </row>
    <row r="307">
      <c r="I307" s="4"/>
    </row>
    <row r="308">
      <c r="I308" s="4"/>
    </row>
    <row r="309">
      <c r="I309" s="4"/>
    </row>
    <row r="310">
      <c r="I310" s="4"/>
    </row>
    <row r="311">
      <c r="I311" s="4"/>
    </row>
    <row r="312">
      <c r="I312" s="4"/>
    </row>
    <row r="313">
      <c r="I313" s="4"/>
    </row>
    <row r="314">
      <c r="I314" s="4"/>
    </row>
    <row r="315">
      <c r="I315" s="4"/>
    </row>
    <row r="316">
      <c r="I316" s="4"/>
    </row>
    <row r="317">
      <c r="I317" s="4"/>
    </row>
    <row r="318">
      <c r="I318" s="4"/>
    </row>
    <row r="319">
      <c r="I319" s="4"/>
    </row>
    <row r="320">
      <c r="I320" s="4"/>
    </row>
    <row r="321">
      <c r="I321" s="4"/>
    </row>
    <row r="322">
      <c r="I322" s="4"/>
    </row>
    <row r="323">
      <c r="I323" s="4"/>
    </row>
    <row r="324">
      <c r="I324" s="4"/>
    </row>
    <row r="325">
      <c r="I325" s="4"/>
    </row>
    <row r="326">
      <c r="I326" s="4"/>
    </row>
    <row r="327">
      <c r="I327" s="4"/>
    </row>
    <row r="328">
      <c r="I328" s="4"/>
    </row>
    <row r="329">
      <c r="I329" s="4"/>
    </row>
    <row r="330">
      <c r="I330" s="4"/>
    </row>
    <row r="331">
      <c r="I331" s="4"/>
    </row>
    <row r="332">
      <c r="I332" s="4"/>
    </row>
    <row r="333">
      <c r="I333" s="4"/>
    </row>
    <row r="334">
      <c r="I334" s="4"/>
    </row>
    <row r="335">
      <c r="I335" s="4"/>
    </row>
    <row r="336">
      <c r="I336" s="4"/>
    </row>
    <row r="337">
      <c r="I337" s="4"/>
    </row>
    <row r="338">
      <c r="I338" s="4"/>
    </row>
    <row r="339">
      <c r="I339" s="4"/>
    </row>
    <row r="340">
      <c r="I340" s="4"/>
    </row>
    <row r="341">
      <c r="I341" s="4"/>
    </row>
    <row r="342">
      <c r="I342" s="4"/>
    </row>
    <row r="343">
      <c r="I343" s="4"/>
    </row>
    <row r="344">
      <c r="I344" s="4"/>
    </row>
    <row r="345">
      <c r="I345" s="4"/>
    </row>
    <row r="346">
      <c r="I346" s="4"/>
    </row>
    <row r="347">
      <c r="I347" s="4"/>
    </row>
    <row r="348">
      <c r="I348" s="4"/>
    </row>
    <row r="349">
      <c r="I349" s="4"/>
    </row>
    <row r="350">
      <c r="I350" s="4"/>
    </row>
    <row r="351">
      <c r="I351" s="4"/>
    </row>
    <row r="352">
      <c r="I352" s="4"/>
    </row>
    <row r="353">
      <c r="I353" s="4"/>
    </row>
    <row r="354">
      <c r="I354" s="4"/>
    </row>
    <row r="355">
      <c r="I355" s="4"/>
    </row>
    <row r="356">
      <c r="I356" s="4"/>
    </row>
    <row r="357">
      <c r="I357" s="4"/>
    </row>
    <row r="358">
      <c r="I358" s="4"/>
    </row>
    <row r="359">
      <c r="I359" s="4"/>
    </row>
    <row r="360">
      <c r="I360" s="4"/>
    </row>
    <row r="361">
      <c r="I361" s="4"/>
    </row>
    <row r="362">
      <c r="I362" s="4"/>
    </row>
    <row r="363">
      <c r="I363" s="4"/>
    </row>
    <row r="364">
      <c r="I364" s="4"/>
    </row>
    <row r="365">
      <c r="I365" s="4"/>
    </row>
    <row r="366">
      <c r="I366" s="4"/>
    </row>
    <row r="367">
      <c r="I367" s="4"/>
    </row>
    <row r="368">
      <c r="I368" s="4"/>
    </row>
    <row r="369">
      <c r="I369" s="4"/>
    </row>
    <row r="370">
      <c r="I370" s="4"/>
    </row>
    <row r="371">
      <c r="I371" s="4"/>
    </row>
    <row r="372">
      <c r="I372" s="4"/>
    </row>
    <row r="373">
      <c r="I373" s="4"/>
    </row>
    <row r="374">
      <c r="I374" s="4"/>
    </row>
    <row r="375">
      <c r="I375" s="4"/>
    </row>
    <row r="376">
      <c r="I376" s="4"/>
    </row>
    <row r="377">
      <c r="I377" s="4"/>
    </row>
    <row r="378">
      <c r="I378" s="4"/>
    </row>
    <row r="379">
      <c r="I379" s="4"/>
    </row>
    <row r="380">
      <c r="I380" s="4"/>
    </row>
    <row r="381">
      <c r="I381" s="4"/>
    </row>
    <row r="382">
      <c r="I382" s="4"/>
    </row>
    <row r="383">
      <c r="I383" s="4"/>
    </row>
    <row r="384">
      <c r="I384" s="4"/>
    </row>
    <row r="385">
      <c r="I385" s="4"/>
    </row>
    <row r="386">
      <c r="I386" s="4"/>
    </row>
    <row r="387">
      <c r="I387" s="4"/>
    </row>
    <row r="388">
      <c r="I388" s="4"/>
    </row>
    <row r="389">
      <c r="I389" s="4"/>
    </row>
    <row r="390">
      <c r="I390" s="4"/>
    </row>
    <row r="391">
      <c r="I391" s="4"/>
    </row>
    <row r="392">
      <c r="I392" s="4"/>
    </row>
    <row r="393">
      <c r="I393" s="4"/>
    </row>
    <row r="394">
      <c r="I394" s="4"/>
    </row>
    <row r="395">
      <c r="I395" s="4"/>
    </row>
    <row r="396">
      <c r="I396" s="4"/>
    </row>
    <row r="397">
      <c r="I397" s="4"/>
    </row>
    <row r="398">
      <c r="I398" s="4"/>
    </row>
    <row r="399">
      <c r="I399" s="4"/>
    </row>
    <row r="400">
      <c r="I400" s="4"/>
    </row>
    <row r="401">
      <c r="I401" s="4"/>
    </row>
    <row r="402">
      <c r="I402" s="4"/>
    </row>
    <row r="403">
      <c r="I403" s="4"/>
    </row>
    <row r="404">
      <c r="I404" s="4"/>
    </row>
    <row r="405">
      <c r="I405" s="4"/>
    </row>
    <row r="406">
      <c r="I406" s="4"/>
    </row>
    <row r="407">
      <c r="I407" s="4"/>
    </row>
    <row r="408">
      <c r="I408" s="4"/>
    </row>
    <row r="409">
      <c r="I409" s="4"/>
    </row>
    <row r="410">
      <c r="I410" s="4"/>
    </row>
    <row r="411">
      <c r="I411" s="4"/>
    </row>
    <row r="412">
      <c r="I412" s="4"/>
    </row>
    <row r="413">
      <c r="I413" s="4"/>
    </row>
    <row r="414">
      <c r="I414" s="4"/>
    </row>
    <row r="415">
      <c r="I415" s="4"/>
    </row>
    <row r="416">
      <c r="I416" s="4"/>
    </row>
    <row r="417">
      <c r="I417" s="4"/>
    </row>
    <row r="418">
      <c r="I418" s="4"/>
    </row>
    <row r="419">
      <c r="I419" s="4"/>
    </row>
    <row r="420">
      <c r="I420" s="4"/>
    </row>
    <row r="421">
      <c r="I421" s="4"/>
    </row>
    <row r="422">
      <c r="I422" s="4"/>
    </row>
    <row r="423">
      <c r="I423" s="4"/>
    </row>
    <row r="424">
      <c r="I424" s="4"/>
    </row>
    <row r="425">
      <c r="I425" s="4"/>
    </row>
    <row r="426">
      <c r="I426" s="4"/>
    </row>
    <row r="427">
      <c r="I427" s="4"/>
    </row>
    <row r="428">
      <c r="I428" s="4"/>
    </row>
    <row r="429">
      <c r="I429" s="4"/>
    </row>
    <row r="430">
      <c r="I430" s="4"/>
    </row>
    <row r="431">
      <c r="I431" s="4"/>
    </row>
    <row r="432">
      <c r="I432" s="4"/>
    </row>
    <row r="433">
      <c r="I433" s="4"/>
    </row>
    <row r="434">
      <c r="I434" s="4"/>
    </row>
    <row r="435">
      <c r="I435" s="4"/>
    </row>
    <row r="436">
      <c r="I436" s="4"/>
    </row>
    <row r="437">
      <c r="I437" s="4"/>
    </row>
    <row r="438">
      <c r="I438" s="4"/>
    </row>
    <row r="439">
      <c r="I439" s="4"/>
    </row>
    <row r="440">
      <c r="I440" s="4"/>
    </row>
    <row r="441">
      <c r="I441" s="4"/>
    </row>
    <row r="442">
      <c r="I442" s="4"/>
    </row>
    <row r="443">
      <c r="I443" s="4"/>
    </row>
    <row r="444">
      <c r="I444" s="4"/>
    </row>
    <row r="445">
      <c r="I445" s="4"/>
    </row>
    <row r="446">
      <c r="I446" s="4"/>
    </row>
    <row r="447">
      <c r="I447" s="4"/>
    </row>
    <row r="448">
      <c r="I448" s="4"/>
    </row>
    <row r="449">
      <c r="I449" s="4"/>
    </row>
    <row r="450">
      <c r="I450" s="4"/>
    </row>
    <row r="451">
      <c r="I451" s="4"/>
    </row>
    <row r="452">
      <c r="I452" s="4"/>
    </row>
    <row r="453">
      <c r="I453" s="4"/>
    </row>
    <row r="454">
      <c r="I454" s="4"/>
    </row>
    <row r="455">
      <c r="I455" s="4"/>
    </row>
    <row r="456">
      <c r="I456" s="4"/>
    </row>
    <row r="457">
      <c r="I457" s="4"/>
    </row>
    <row r="458">
      <c r="I458" s="4"/>
    </row>
    <row r="459">
      <c r="I459" s="4"/>
    </row>
    <row r="460">
      <c r="I460" s="4"/>
    </row>
    <row r="461">
      <c r="I461" s="4"/>
    </row>
    <row r="462">
      <c r="I462" s="4"/>
    </row>
    <row r="463">
      <c r="I463" s="4"/>
    </row>
    <row r="464">
      <c r="I464" s="4"/>
    </row>
    <row r="465">
      <c r="I465" s="4"/>
    </row>
    <row r="466">
      <c r="I466" s="4"/>
    </row>
    <row r="467">
      <c r="I467" s="4"/>
    </row>
    <row r="468">
      <c r="I468" s="4"/>
    </row>
    <row r="469">
      <c r="I469" s="4"/>
    </row>
    <row r="470">
      <c r="I470" s="4"/>
    </row>
    <row r="471">
      <c r="I471" s="4"/>
    </row>
    <row r="472">
      <c r="I472" s="4"/>
    </row>
    <row r="473">
      <c r="I473" s="4"/>
    </row>
    <row r="474">
      <c r="I474" s="4"/>
    </row>
    <row r="475">
      <c r="I475" s="4"/>
    </row>
    <row r="476">
      <c r="I476" s="4"/>
    </row>
    <row r="477">
      <c r="I477" s="4"/>
    </row>
    <row r="478">
      <c r="I478" s="4"/>
    </row>
    <row r="479">
      <c r="I479" s="4"/>
    </row>
    <row r="480">
      <c r="I480" s="4"/>
    </row>
    <row r="481">
      <c r="I481" s="4"/>
    </row>
    <row r="482">
      <c r="I482" s="4"/>
    </row>
    <row r="483">
      <c r="I483" s="4"/>
    </row>
    <row r="484">
      <c r="I484" s="4"/>
    </row>
    <row r="485">
      <c r="I485" s="4"/>
    </row>
    <row r="486">
      <c r="I486" s="4"/>
    </row>
    <row r="487">
      <c r="I487" s="4"/>
    </row>
    <row r="488">
      <c r="I488" s="4"/>
    </row>
    <row r="489">
      <c r="I489" s="4"/>
    </row>
    <row r="490">
      <c r="I490" s="4"/>
    </row>
    <row r="491">
      <c r="I491" s="4"/>
    </row>
    <row r="492">
      <c r="I492" s="4"/>
    </row>
    <row r="493">
      <c r="I493" s="4"/>
    </row>
    <row r="494">
      <c r="I494" s="4"/>
    </row>
    <row r="495">
      <c r="I495" s="4"/>
    </row>
    <row r="496">
      <c r="I496" s="4"/>
    </row>
    <row r="497">
      <c r="I497" s="4"/>
    </row>
    <row r="498">
      <c r="I498" s="4"/>
    </row>
    <row r="499">
      <c r="I499" s="4"/>
    </row>
    <row r="500">
      <c r="I500" s="4"/>
    </row>
    <row r="501">
      <c r="I501" s="4"/>
    </row>
    <row r="502">
      <c r="I502" s="4"/>
    </row>
    <row r="503">
      <c r="I503" s="4"/>
    </row>
    <row r="504">
      <c r="I504" s="4"/>
    </row>
    <row r="505">
      <c r="I505" s="4"/>
    </row>
    <row r="506">
      <c r="I506" s="4"/>
    </row>
    <row r="507">
      <c r="I507" s="4"/>
    </row>
    <row r="508">
      <c r="I508" s="4"/>
    </row>
    <row r="509">
      <c r="I509" s="4"/>
    </row>
    <row r="510">
      <c r="I510" s="4"/>
    </row>
    <row r="511">
      <c r="I511" s="4"/>
    </row>
    <row r="512">
      <c r="I512" s="4"/>
    </row>
    <row r="513">
      <c r="I513" s="4"/>
    </row>
    <row r="514">
      <c r="I514" s="4"/>
    </row>
    <row r="515">
      <c r="I515" s="4"/>
    </row>
    <row r="516">
      <c r="I516" s="4"/>
    </row>
    <row r="517">
      <c r="I517" s="4"/>
    </row>
    <row r="518">
      <c r="I518" s="4"/>
    </row>
    <row r="519">
      <c r="I519" s="4"/>
    </row>
    <row r="520">
      <c r="I520" s="4"/>
    </row>
    <row r="521">
      <c r="I521" s="4"/>
    </row>
    <row r="522">
      <c r="I522" s="4"/>
    </row>
    <row r="523">
      <c r="I523" s="4"/>
    </row>
    <row r="524">
      <c r="I524" s="4"/>
    </row>
    <row r="525">
      <c r="I525" s="4"/>
    </row>
    <row r="526">
      <c r="I526" s="4"/>
    </row>
    <row r="527">
      <c r="I527" s="4"/>
    </row>
    <row r="528">
      <c r="I528" s="4"/>
    </row>
    <row r="529">
      <c r="I529" s="4"/>
    </row>
    <row r="530">
      <c r="I530" s="4"/>
    </row>
    <row r="531">
      <c r="I531" s="4"/>
    </row>
    <row r="532">
      <c r="I532" s="4"/>
    </row>
    <row r="533">
      <c r="I533" s="4"/>
    </row>
    <row r="534">
      <c r="I534" s="4"/>
    </row>
    <row r="535">
      <c r="I535" s="4"/>
    </row>
    <row r="536">
      <c r="I536" s="4"/>
    </row>
    <row r="537">
      <c r="I537" s="4"/>
    </row>
    <row r="538">
      <c r="I538" s="4"/>
    </row>
    <row r="539">
      <c r="I539" s="4"/>
    </row>
    <row r="540">
      <c r="I540" s="4"/>
    </row>
    <row r="541">
      <c r="I541" s="4"/>
    </row>
    <row r="542">
      <c r="I542" s="4"/>
    </row>
    <row r="543">
      <c r="I543" s="4"/>
    </row>
    <row r="544">
      <c r="I544" s="4"/>
    </row>
    <row r="545">
      <c r="I545" s="4"/>
    </row>
    <row r="546">
      <c r="I546" s="4"/>
    </row>
    <row r="547">
      <c r="I547" s="4"/>
    </row>
    <row r="548">
      <c r="I548" s="4"/>
    </row>
    <row r="549">
      <c r="I549" s="4"/>
    </row>
    <row r="550">
      <c r="I550" s="4"/>
    </row>
    <row r="551">
      <c r="I551" s="4"/>
    </row>
    <row r="552">
      <c r="I552" s="4"/>
    </row>
    <row r="553">
      <c r="I553" s="4"/>
    </row>
    <row r="554">
      <c r="I554" s="4"/>
    </row>
    <row r="555">
      <c r="I555" s="4"/>
    </row>
    <row r="556">
      <c r="I556" s="4"/>
    </row>
    <row r="557">
      <c r="I557" s="4"/>
    </row>
    <row r="558">
      <c r="I558" s="4"/>
    </row>
    <row r="559">
      <c r="I559" s="4"/>
    </row>
    <row r="560">
      <c r="I560" s="4"/>
    </row>
    <row r="561">
      <c r="I561" s="4"/>
    </row>
    <row r="562">
      <c r="I562" s="4"/>
    </row>
    <row r="563">
      <c r="I563" s="4"/>
    </row>
    <row r="564">
      <c r="I564" s="4"/>
    </row>
    <row r="565">
      <c r="I565" s="4"/>
    </row>
    <row r="566">
      <c r="I566" s="4"/>
    </row>
    <row r="567">
      <c r="I567" s="4"/>
    </row>
    <row r="568">
      <c r="I568" s="4"/>
    </row>
    <row r="569">
      <c r="I569" s="4"/>
    </row>
    <row r="570">
      <c r="I570" s="4"/>
    </row>
    <row r="571">
      <c r="I571" s="4"/>
    </row>
    <row r="572">
      <c r="I572" s="4"/>
    </row>
    <row r="573">
      <c r="I573" s="4"/>
    </row>
    <row r="574">
      <c r="I574" s="4"/>
    </row>
    <row r="575">
      <c r="I575" s="4"/>
    </row>
    <row r="576">
      <c r="I576" s="4"/>
    </row>
    <row r="577">
      <c r="I577" s="4"/>
    </row>
    <row r="578">
      <c r="I578" s="4"/>
    </row>
    <row r="579">
      <c r="I579" s="4"/>
    </row>
    <row r="580">
      <c r="I580" s="4"/>
    </row>
    <row r="581">
      <c r="I581" s="4"/>
    </row>
    <row r="582">
      <c r="I582" s="4"/>
    </row>
    <row r="583">
      <c r="I583" s="4"/>
    </row>
    <row r="584">
      <c r="I584" s="4"/>
    </row>
    <row r="585">
      <c r="I585" s="4"/>
    </row>
    <row r="586">
      <c r="I586" s="4"/>
    </row>
    <row r="587">
      <c r="I587" s="4"/>
    </row>
    <row r="588">
      <c r="I588" s="4"/>
    </row>
    <row r="589">
      <c r="I589" s="4"/>
    </row>
    <row r="590">
      <c r="I590" s="4"/>
    </row>
    <row r="591">
      <c r="I591" s="4"/>
    </row>
    <row r="592">
      <c r="I592" s="4"/>
    </row>
    <row r="593">
      <c r="I593" s="4"/>
    </row>
    <row r="594">
      <c r="I594" s="4"/>
    </row>
    <row r="595">
      <c r="I595" s="4"/>
    </row>
    <row r="596">
      <c r="I596" s="4"/>
    </row>
    <row r="597">
      <c r="I597" s="4"/>
    </row>
    <row r="598">
      <c r="I598" s="4"/>
    </row>
    <row r="599">
      <c r="I599" s="4"/>
    </row>
    <row r="600">
      <c r="I600" s="4"/>
    </row>
    <row r="601">
      <c r="I601" s="4"/>
    </row>
    <row r="602">
      <c r="I602" s="4"/>
    </row>
    <row r="603">
      <c r="I603" s="4"/>
    </row>
    <row r="604">
      <c r="I604" s="4"/>
    </row>
    <row r="605">
      <c r="I605" s="4"/>
    </row>
    <row r="606">
      <c r="I606" s="4"/>
    </row>
    <row r="607">
      <c r="I607" s="4"/>
    </row>
    <row r="608">
      <c r="I608" s="4"/>
    </row>
    <row r="609">
      <c r="I609" s="4"/>
    </row>
    <row r="610">
      <c r="I610" s="4"/>
    </row>
    <row r="611">
      <c r="I611" s="4"/>
    </row>
    <row r="612">
      <c r="I612" s="4"/>
    </row>
    <row r="613">
      <c r="I613" s="4"/>
    </row>
    <row r="614">
      <c r="I614" s="4"/>
    </row>
    <row r="615">
      <c r="I615" s="4"/>
    </row>
    <row r="616">
      <c r="I616" s="4"/>
    </row>
    <row r="617">
      <c r="I617" s="4"/>
    </row>
    <row r="618">
      <c r="I618" s="4"/>
    </row>
    <row r="619">
      <c r="I619" s="4"/>
    </row>
    <row r="620">
      <c r="I620" s="4"/>
    </row>
    <row r="621">
      <c r="I621" s="4"/>
    </row>
    <row r="622">
      <c r="I622" s="4"/>
    </row>
    <row r="623">
      <c r="I623" s="4"/>
    </row>
    <row r="624">
      <c r="I624" s="4"/>
    </row>
    <row r="625">
      <c r="I625" s="4"/>
    </row>
    <row r="626">
      <c r="I626" s="4"/>
    </row>
    <row r="627">
      <c r="I627" s="4"/>
    </row>
    <row r="628">
      <c r="I628" s="4"/>
    </row>
    <row r="629">
      <c r="I629" s="4"/>
    </row>
    <row r="630">
      <c r="I630" s="4"/>
    </row>
    <row r="631">
      <c r="I631" s="4"/>
    </row>
    <row r="632">
      <c r="I632" s="4"/>
    </row>
    <row r="633">
      <c r="I633" s="4"/>
    </row>
    <row r="634">
      <c r="I634" s="4"/>
    </row>
    <row r="635">
      <c r="I635" s="4"/>
    </row>
    <row r="636">
      <c r="I636" s="4"/>
    </row>
    <row r="637">
      <c r="I637" s="4"/>
    </row>
    <row r="638">
      <c r="I638" s="4"/>
    </row>
    <row r="639">
      <c r="I639" s="4"/>
    </row>
    <row r="640">
      <c r="I640" s="4"/>
    </row>
    <row r="641">
      <c r="I641" s="4"/>
    </row>
    <row r="642">
      <c r="I642" s="4"/>
    </row>
    <row r="643">
      <c r="I643" s="4"/>
    </row>
    <row r="644">
      <c r="I644" s="4"/>
    </row>
    <row r="645">
      <c r="I645" s="4"/>
    </row>
    <row r="646">
      <c r="I646" s="4"/>
    </row>
    <row r="647">
      <c r="I647" s="4"/>
    </row>
    <row r="648">
      <c r="I648" s="4"/>
    </row>
    <row r="649">
      <c r="I649" s="4"/>
    </row>
    <row r="650">
      <c r="I650" s="4"/>
    </row>
    <row r="651">
      <c r="I651" s="4"/>
    </row>
    <row r="652">
      <c r="I652" s="4"/>
    </row>
    <row r="653">
      <c r="I653" s="4"/>
    </row>
    <row r="654">
      <c r="I654" s="4"/>
    </row>
    <row r="655">
      <c r="I655" s="4"/>
    </row>
    <row r="656">
      <c r="I656" s="4"/>
    </row>
    <row r="657">
      <c r="I657" s="4"/>
    </row>
    <row r="658">
      <c r="I658" s="4"/>
    </row>
    <row r="659">
      <c r="I659" s="4"/>
    </row>
    <row r="660">
      <c r="I660" s="4"/>
    </row>
    <row r="661">
      <c r="I661" s="4"/>
    </row>
    <row r="662">
      <c r="I662" s="4"/>
    </row>
    <row r="663">
      <c r="I663" s="4"/>
    </row>
    <row r="664">
      <c r="I664" s="4"/>
    </row>
    <row r="665">
      <c r="I665" s="4"/>
    </row>
    <row r="666">
      <c r="I666" s="4"/>
    </row>
    <row r="667">
      <c r="I667" s="4"/>
    </row>
    <row r="668">
      <c r="I668" s="4"/>
    </row>
    <row r="669">
      <c r="I669" s="4"/>
    </row>
    <row r="670">
      <c r="I670" s="4"/>
    </row>
    <row r="671">
      <c r="I671" s="4"/>
    </row>
    <row r="672">
      <c r="I672" s="4"/>
    </row>
    <row r="673">
      <c r="I673" s="4"/>
    </row>
    <row r="674">
      <c r="I674" s="4"/>
    </row>
    <row r="675">
      <c r="I675" s="4"/>
    </row>
    <row r="676">
      <c r="I676" s="4"/>
    </row>
    <row r="677">
      <c r="I677" s="4"/>
    </row>
    <row r="678">
      <c r="I678" s="4"/>
    </row>
    <row r="679">
      <c r="I679" s="4"/>
    </row>
    <row r="680">
      <c r="I680" s="4"/>
    </row>
    <row r="681">
      <c r="I681" s="4"/>
    </row>
    <row r="682">
      <c r="I682" s="4"/>
    </row>
    <row r="683">
      <c r="I683" s="4"/>
    </row>
    <row r="684">
      <c r="I684" s="4"/>
    </row>
    <row r="685">
      <c r="I685" s="4"/>
    </row>
    <row r="686">
      <c r="I686" s="4"/>
    </row>
    <row r="687">
      <c r="I687" s="4"/>
    </row>
    <row r="688">
      <c r="I688" s="4"/>
    </row>
    <row r="689">
      <c r="I689" s="4"/>
    </row>
    <row r="690">
      <c r="I690" s="4"/>
    </row>
    <row r="691">
      <c r="I691" s="4"/>
    </row>
    <row r="692">
      <c r="I692" s="4"/>
    </row>
    <row r="693">
      <c r="I693" s="4"/>
    </row>
    <row r="694">
      <c r="I694" s="4"/>
    </row>
    <row r="695">
      <c r="I695" s="4"/>
    </row>
    <row r="696">
      <c r="I696" s="4"/>
    </row>
    <row r="697">
      <c r="I697" s="4"/>
    </row>
    <row r="698">
      <c r="I698" s="4"/>
    </row>
    <row r="699">
      <c r="I699" s="4"/>
    </row>
    <row r="700">
      <c r="I700" s="4"/>
    </row>
    <row r="701">
      <c r="I701" s="4"/>
    </row>
    <row r="702">
      <c r="I702" s="4"/>
    </row>
    <row r="703">
      <c r="I703" s="4"/>
    </row>
    <row r="704">
      <c r="I704" s="4"/>
    </row>
    <row r="705">
      <c r="I705" s="4"/>
    </row>
    <row r="706">
      <c r="I706" s="4"/>
    </row>
    <row r="707">
      <c r="I707" s="4"/>
    </row>
    <row r="708">
      <c r="I708" s="4"/>
    </row>
    <row r="709">
      <c r="I709" s="4"/>
    </row>
    <row r="710">
      <c r="I710" s="4"/>
    </row>
    <row r="711">
      <c r="I711" s="4"/>
    </row>
    <row r="712">
      <c r="I712" s="4"/>
    </row>
    <row r="713">
      <c r="I713" s="4"/>
    </row>
    <row r="714">
      <c r="I714" s="4"/>
    </row>
    <row r="715">
      <c r="I715" s="4"/>
    </row>
    <row r="716">
      <c r="I716" s="4"/>
    </row>
    <row r="717">
      <c r="I717" s="4"/>
    </row>
    <row r="718">
      <c r="I718" s="4"/>
    </row>
    <row r="719">
      <c r="I719" s="4"/>
    </row>
    <row r="720">
      <c r="I720" s="4"/>
    </row>
    <row r="721">
      <c r="I721" s="4"/>
    </row>
    <row r="722">
      <c r="I722" s="4"/>
    </row>
    <row r="723">
      <c r="I723" s="4"/>
    </row>
    <row r="724">
      <c r="I724" s="4"/>
    </row>
    <row r="725">
      <c r="I725" s="4"/>
    </row>
    <row r="726">
      <c r="I726" s="4"/>
    </row>
    <row r="727">
      <c r="I727" s="4"/>
    </row>
    <row r="728">
      <c r="I728" s="4"/>
    </row>
    <row r="729">
      <c r="I729" s="4"/>
    </row>
    <row r="730">
      <c r="I730" s="4"/>
    </row>
    <row r="731">
      <c r="I731" s="4"/>
    </row>
    <row r="732">
      <c r="I732" s="4"/>
    </row>
    <row r="733">
      <c r="I733" s="4"/>
    </row>
    <row r="734">
      <c r="I734" s="4"/>
    </row>
    <row r="735">
      <c r="I735" s="4"/>
    </row>
    <row r="736">
      <c r="I736" s="4"/>
    </row>
    <row r="737">
      <c r="I737" s="4"/>
    </row>
    <row r="738">
      <c r="I738" s="4"/>
    </row>
    <row r="739">
      <c r="I739" s="4"/>
    </row>
    <row r="740">
      <c r="I740" s="4"/>
    </row>
    <row r="741">
      <c r="I741" s="4"/>
    </row>
    <row r="742">
      <c r="I742" s="4"/>
    </row>
    <row r="743">
      <c r="I743" s="4"/>
    </row>
    <row r="744">
      <c r="I744" s="4"/>
    </row>
    <row r="745">
      <c r="I745" s="4"/>
    </row>
    <row r="746">
      <c r="I746" s="4"/>
    </row>
    <row r="747">
      <c r="I747" s="4"/>
    </row>
    <row r="748">
      <c r="I748" s="4"/>
    </row>
    <row r="749">
      <c r="I749" s="4"/>
    </row>
    <row r="750">
      <c r="I750" s="4"/>
    </row>
    <row r="751">
      <c r="I751" s="4"/>
    </row>
    <row r="752">
      <c r="I752" s="4"/>
    </row>
    <row r="753">
      <c r="I753" s="4"/>
    </row>
    <row r="754">
      <c r="I754" s="4"/>
    </row>
    <row r="755">
      <c r="I755" s="4"/>
    </row>
    <row r="756">
      <c r="I756" s="4"/>
    </row>
    <row r="757">
      <c r="I757" s="4"/>
    </row>
    <row r="758">
      <c r="I758" s="4"/>
    </row>
    <row r="759">
      <c r="I759" s="4"/>
    </row>
    <row r="760">
      <c r="I760" s="4"/>
    </row>
    <row r="761">
      <c r="I761" s="4"/>
    </row>
    <row r="762">
      <c r="I762" s="4"/>
    </row>
    <row r="763">
      <c r="I763" s="4"/>
    </row>
    <row r="764">
      <c r="I764" s="4"/>
    </row>
    <row r="765">
      <c r="I765" s="4"/>
    </row>
    <row r="766">
      <c r="I766" s="4"/>
    </row>
    <row r="767">
      <c r="I767" s="4"/>
    </row>
    <row r="768">
      <c r="I768" s="4"/>
    </row>
    <row r="769">
      <c r="I769" s="4"/>
    </row>
    <row r="770">
      <c r="I770" s="4"/>
    </row>
    <row r="771">
      <c r="I771" s="4"/>
    </row>
    <row r="772">
      <c r="I772" s="4"/>
    </row>
    <row r="773">
      <c r="I773" s="4"/>
    </row>
    <row r="774">
      <c r="I774" s="4"/>
    </row>
    <row r="775">
      <c r="I775" s="4"/>
    </row>
    <row r="776">
      <c r="I776" s="4"/>
    </row>
    <row r="777">
      <c r="I777" s="4"/>
    </row>
    <row r="778">
      <c r="I778" s="4"/>
    </row>
    <row r="779">
      <c r="I779" s="4"/>
    </row>
    <row r="780">
      <c r="I780" s="4"/>
    </row>
    <row r="781">
      <c r="I781" s="4"/>
    </row>
    <row r="782">
      <c r="I782" s="4"/>
    </row>
    <row r="783">
      <c r="I783" s="4"/>
    </row>
    <row r="784">
      <c r="I784" s="4"/>
    </row>
    <row r="785">
      <c r="I785" s="4"/>
    </row>
    <row r="786">
      <c r="I786" s="4"/>
    </row>
    <row r="787">
      <c r="I787" s="4"/>
    </row>
    <row r="788">
      <c r="I788" s="4"/>
    </row>
    <row r="789">
      <c r="I789" s="4"/>
    </row>
    <row r="790">
      <c r="I790" s="4"/>
    </row>
    <row r="791">
      <c r="I791" s="4"/>
    </row>
    <row r="792">
      <c r="I792" s="4"/>
    </row>
    <row r="793">
      <c r="I793" s="4"/>
    </row>
    <row r="794">
      <c r="I794" s="4"/>
    </row>
    <row r="795">
      <c r="I795" s="4"/>
    </row>
    <row r="796">
      <c r="I796" s="4"/>
    </row>
    <row r="797">
      <c r="I797" s="4"/>
    </row>
    <row r="798">
      <c r="I798" s="4"/>
    </row>
    <row r="799">
      <c r="I799" s="4"/>
    </row>
    <row r="800">
      <c r="I800" s="4"/>
    </row>
    <row r="801">
      <c r="I801" s="4"/>
    </row>
    <row r="802">
      <c r="I802" s="4"/>
    </row>
    <row r="803">
      <c r="I803" s="4"/>
    </row>
    <row r="804">
      <c r="I804" s="4"/>
    </row>
    <row r="805">
      <c r="I805" s="4"/>
    </row>
    <row r="806">
      <c r="I806" s="4"/>
    </row>
    <row r="807">
      <c r="I807" s="4"/>
    </row>
    <row r="808">
      <c r="I808" s="4"/>
    </row>
    <row r="809">
      <c r="I809" s="4"/>
    </row>
    <row r="810">
      <c r="I810" s="4"/>
    </row>
    <row r="811">
      <c r="I811" s="4"/>
    </row>
    <row r="812">
      <c r="I812" s="4"/>
    </row>
    <row r="813">
      <c r="I813" s="4"/>
    </row>
    <row r="814">
      <c r="I814" s="4"/>
    </row>
    <row r="815">
      <c r="I815" s="4"/>
    </row>
    <row r="816">
      <c r="I816" s="4"/>
    </row>
    <row r="817">
      <c r="I817" s="4"/>
    </row>
    <row r="818">
      <c r="I818" s="4"/>
    </row>
    <row r="819">
      <c r="I819" s="4"/>
    </row>
    <row r="820">
      <c r="I820" s="4"/>
    </row>
    <row r="821">
      <c r="I821" s="4"/>
    </row>
    <row r="822">
      <c r="I822" s="4"/>
    </row>
    <row r="823">
      <c r="I823" s="4"/>
    </row>
    <row r="824">
      <c r="I824" s="4"/>
    </row>
    <row r="825">
      <c r="I825" s="4"/>
    </row>
    <row r="826">
      <c r="I826" s="4"/>
    </row>
    <row r="827">
      <c r="I827" s="4"/>
    </row>
    <row r="828">
      <c r="I828" s="4"/>
    </row>
    <row r="829">
      <c r="I829" s="4"/>
    </row>
    <row r="830">
      <c r="I830" s="4"/>
    </row>
    <row r="831">
      <c r="I831" s="4"/>
    </row>
    <row r="832">
      <c r="I832" s="4"/>
    </row>
    <row r="833">
      <c r="I833" s="4"/>
    </row>
    <row r="834">
      <c r="I834" s="4"/>
    </row>
    <row r="835">
      <c r="I835" s="4"/>
    </row>
    <row r="836">
      <c r="I836" s="4"/>
    </row>
    <row r="837">
      <c r="I837" s="4"/>
    </row>
    <row r="838">
      <c r="I838" s="4"/>
    </row>
    <row r="839">
      <c r="I839" s="4"/>
    </row>
    <row r="840">
      <c r="I840" s="4"/>
    </row>
    <row r="841">
      <c r="I841" s="4"/>
    </row>
    <row r="842">
      <c r="I842" s="4"/>
    </row>
    <row r="843">
      <c r="I843" s="4"/>
    </row>
    <row r="844">
      <c r="I844" s="4"/>
    </row>
    <row r="845">
      <c r="I845" s="4"/>
    </row>
    <row r="846">
      <c r="I846" s="4"/>
    </row>
    <row r="847">
      <c r="I847" s="4"/>
    </row>
    <row r="848">
      <c r="I848" s="4"/>
    </row>
    <row r="849">
      <c r="I849" s="4"/>
    </row>
    <row r="850">
      <c r="I850" s="4"/>
    </row>
    <row r="851">
      <c r="I851" s="4"/>
    </row>
    <row r="852">
      <c r="I852" s="4"/>
    </row>
    <row r="853">
      <c r="I853" s="4"/>
    </row>
    <row r="854">
      <c r="I854" s="4"/>
    </row>
    <row r="855">
      <c r="I855" s="4"/>
    </row>
    <row r="856">
      <c r="I856" s="4"/>
    </row>
    <row r="857">
      <c r="I857" s="4"/>
    </row>
    <row r="858">
      <c r="I858" s="4"/>
    </row>
    <row r="859">
      <c r="I859" s="4"/>
    </row>
    <row r="860">
      <c r="I860" s="4"/>
    </row>
    <row r="861">
      <c r="I861" s="4"/>
    </row>
    <row r="862">
      <c r="I862" s="4"/>
    </row>
    <row r="863">
      <c r="I863" s="4"/>
    </row>
    <row r="864">
      <c r="I864" s="4"/>
    </row>
    <row r="865">
      <c r="I865" s="4"/>
    </row>
    <row r="866">
      <c r="I866" s="4"/>
    </row>
    <row r="867">
      <c r="I867" s="4"/>
    </row>
    <row r="868">
      <c r="I868" s="4"/>
    </row>
    <row r="869">
      <c r="I869" s="4"/>
    </row>
    <row r="870">
      <c r="I870" s="4"/>
    </row>
    <row r="871">
      <c r="I871" s="4"/>
    </row>
    <row r="872">
      <c r="I872" s="4"/>
    </row>
    <row r="873">
      <c r="I873" s="4"/>
    </row>
    <row r="874">
      <c r="I874" s="4"/>
    </row>
    <row r="875">
      <c r="I875" s="4"/>
    </row>
    <row r="876">
      <c r="I876" s="4"/>
    </row>
    <row r="877">
      <c r="I877" s="4"/>
    </row>
    <row r="878">
      <c r="I878" s="4"/>
    </row>
    <row r="879">
      <c r="I879" s="4"/>
    </row>
    <row r="880">
      <c r="I880" s="4"/>
    </row>
    <row r="881">
      <c r="I881" s="4"/>
    </row>
    <row r="882">
      <c r="I882" s="4"/>
    </row>
    <row r="883">
      <c r="I883" s="4"/>
    </row>
    <row r="884">
      <c r="I884" s="4"/>
    </row>
    <row r="885">
      <c r="I885" s="4"/>
    </row>
    <row r="886">
      <c r="I886" s="4"/>
    </row>
    <row r="887">
      <c r="I887" s="4"/>
    </row>
    <row r="888">
      <c r="I888" s="4"/>
    </row>
    <row r="889">
      <c r="I889" s="4"/>
    </row>
    <row r="890">
      <c r="I890" s="4"/>
    </row>
    <row r="891">
      <c r="I891" s="4"/>
    </row>
    <row r="892">
      <c r="I892" s="4"/>
    </row>
    <row r="893">
      <c r="I893" s="4"/>
    </row>
    <row r="894">
      <c r="I894" s="4"/>
    </row>
    <row r="895">
      <c r="I895" s="4"/>
    </row>
    <row r="896">
      <c r="I896" s="4"/>
    </row>
    <row r="897">
      <c r="I897" s="4"/>
    </row>
    <row r="898">
      <c r="I898" s="4"/>
    </row>
    <row r="899">
      <c r="I899" s="4"/>
    </row>
    <row r="900">
      <c r="I900" s="4"/>
    </row>
    <row r="901">
      <c r="I901" s="4"/>
    </row>
    <row r="902">
      <c r="I902" s="4"/>
    </row>
    <row r="903">
      <c r="I903" s="4"/>
    </row>
    <row r="904">
      <c r="I904" s="4"/>
    </row>
    <row r="905">
      <c r="I905" s="4"/>
    </row>
    <row r="906">
      <c r="I906" s="4"/>
    </row>
    <row r="907">
      <c r="I907" s="4"/>
    </row>
    <row r="908">
      <c r="I908" s="4"/>
    </row>
    <row r="909">
      <c r="I909" s="4"/>
    </row>
    <row r="910">
      <c r="I910" s="4"/>
    </row>
    <row r="911">
      <c r="I911" s="4"/>
    </row>
    <row r="912">
      <c r="I912" s="4"/>
    </row>
    <row r="913">
      <c r="I913" s="4"/>
    </row>
    <row r="914">
      <c r="I914" s="4"/>
    </row>
    <row r="915">
      <c r="I915" s="4"/>
    </row>
    <row r="916">
      <c r="I916" s="4"/>
    </row>
    <row r="917">
      <c r="I917" s="4"/>
    </row>
    <row r="918">
      <c r="I918" s="4"/>
    </row>
    <row r="919">
      <c r="I919" s="4"/>
    </row>
    <row r="920">
      <c r="I920" s="4"/>
    </row>
    <row r="921">
      <c r="I921" s="4"/>
    </row>
    <row r="922">
      <c r="I922" s="4"/>
    </row>
    <row r="923">
      <c r="I923" s="4"/>
    </row>
    <row r="924">
      <c r="I924" s="4"/>
    </row>
    <row r="925">
      <c r="I925" s="4"/>
    </row>
    <row r="926">
      <c r="I926" s="4"/>
    </row>
    <row r="927">
      <c r="I927" s="4"/>
    </row>
    <row r="928">
      <c r="I928" s="4"/>
    </row>
    <row r="929">
      <c r="I929" s="4"/>
    </row>
    <row r="930">
      <c r="I930" s="4"/>
    </row>
    <row r="931">
      <c r="I931" s="4"/>
    </row>
    <row r="932">
      <c r="I932" s="4"/>
    </row>
    <row r="933">
      <c r="I933" s="4"/>
    </row>
    <row r="934">
      <c r="I934" s="4"/>
    </row>
    <row r="935">
      <c r="I935" s="4"/>
    </row>
    <row r="936">
      <c r="I936" s="4"/>
    </row>
    <row r="937">
      <c r="I937" s="4"/>
    </row>
    <row r="938">
      <c r="I938" s="4"/>
    </row>
    <row r="939">
      <c r="I939" s="4"/>
    </row>
    <row r="940">
      <c r="I940" s="4"/>
    </row>
    <row r="941">
      <c r="I941" s="4"/>
    </row>
    <row r="942">
      <c r="I942" s="4"/>
    </row>
    <row r="943">
      <c r="I943" s="4"/>
    </row>
    <row r="944">
      <c r="I944" s="4"/>
    </row>
    <row r="945">
      <c r="I945" s="4"/>
    </row>
    <row r="946">
      <c r="I946" s="4"/>
    </row>
    <row r="947">
      <c r="I947" s="4"/>
    </row>
    <row r="948">
      <c r="I948" s="4"/>
    </row>
    <row r="949">
      <c r="I949" s="4"/>
    </row>
    <row r="950">
      <c r="I950" s="4"/>
    </row>
    <row r="951">
      <c r="I951" s="4"/>
    </row>
    <row r="952">
      <c r="I952" s="4"/>
    </row>
    <row r="953">
      <c r="I953" s="4"/>
    </row>
    <row r="954">
      <c r="I954" s="4"/>
    </row>
    <row r="955">
      <c r="I955" s="4"/>
    </row>
    <row r="956">
      <c r="I956" s="4"/>
    </row>
    <row r="957">
      <c r="I957" s="4"/>
    </row>
    <row r="958">
      <c r="I958" s="4"/>
    </row>
    <row r="959">
      <c r="I959" s="4"/>
    </row>
    <row r="960">
      <c r="I960" s="4"/>
    </row>
    <row r="961">
      <c r="I961" s="4"/>
    </row>
    <row r="962">
      <c r="I962" s="4"/>
    </row>
    <row r="963">
      <c r="I963" s="4"/>
    </row>
    <row r="964">
      <c r="I964" s="4"/>
    </row>
    <row r="965">
      <c r="I965" s="4"/>
    </row>
    <row r="966">
      <c r="I966" s="4"/>
    </row>
    <row r="967">
      <c r="I967" s="4"/>
    </row>
    <row r="968">
      <c r="I968" s="4"/>
    </row>
    <row r="969">
      <c r="I969" s="4"/>
    </row>
    <row r="970">
      <c r="I970" s="4"/>
    </row>
    <row r="971">
      <c r="I971" s="4"/>
    </row>
    <row r="972">
      <c r="I972" s="4"/>
    </row>
    <row r="973">
      <c r="I973" s="4"/>
    </row>
    <row r="974">
      <c r="I974" s="4"/>
    </row>
    <row r="975">
      <c r="I975" s="4"/>
    </row>
    <row r="976">
      <c r="I976" s="4"/>
    </row>
    <row r="977">
      <c r="I977" s="4"/>
    </row>
    <row r="978">
      <c r="I978" s="4"/>
    </row>
    <row r="979">
      <c r="I979" s="4"/>
    </row>
    <row r="980">
      <c r="I980" s="4"/>
    </row>
    <row r="981">
      <c r="I981" s="4"/>
    </row>
    <row r="982">
      <c r="I982" s="4"/>
    </row>
    <row r="983">
      <c r="I983" s="4"/>
    </row>
    <row r="984">
      <c r="I984" s="4"/>
    </row>
    <row r="985">
      <c r="I985" s="4"/>
    </row>
    <row r="986">
      <c r="I986" s="4"/>
    </row>
    <row r="987">
      <c r="I987" s="4"/>
    </row>
    <row r="988">
      <c r="I988" s="4"/>
    </row>
    <row r="989">
      <c r="I989" s="4"/>
    </row>
    <row r="990">
      <c r="I990" s="4"/>
    </row>
    <row r="991">
      <c r="I991" s="4"/>
    </row>
    <row r="992">
      <c r="I992" s="4"/>
    </row>
    <row r="993">
      <c r="I993" s="4"/>
    </row>
    <row r="994">
      <c r="I994" s="4"/>
    </row>
    <row r="995">
      <c r="I995" s="4"/>
    </row>
    <row r="996">
      <c r="I996" s="4"/>
    </row>
    <row r="997">
      <c r="I997" s="4"/>
    </row>
    <row r="998">
      <c r="I998" s="4"/>
    </row>
    <row r="999">
      <c r="I999" s="4"/>
    </row>
    <row r="1000">
      <c r="I1000" s="4"/>
    </row>
    <row r="1001">
      <c r="I1001" s="4"/>
    </row>
    <row r="1002">
      <c r="I1002" s="4"/>
    </row>
    <row r="1003">
      <c r="I1003" s="4"/>
    </row>
    <row r="1004">
      <c r="I1004" s="4"/>
    </row>
    <row r="1005">
      <c r="I1005" s="4"/>
    </row>
    <row r="1006">
      <c r="I1006" s="4"/>
    </row>
    <row r="1007">
      <c r="I1007" s="4"/>
    </row>
    <row r="1008">
      <c r="I1008" s="4"/>
    </row>
    <row r="1009">
      <c r="I1009" s="4"/>
    </row>
    <row r="1010">
      <c r="I1010" s="4"/>
    </row>
    <row r="1011">
      <c r="I1011" s="4"/>
    </row>
    <row r="1012">
      <c r="I1012" s="4"/>
    </row>
    <row r="1013">
      <c r="I1013" s="4"/>
    </row>
    <row r="1014">
      <c r="I1014" s="4"/>
    </row>
    <row r="1015">
      <c r="I1015" s="4"/>
    </row>
  </sheetData>
  <mergeCells count="2">
    <mergeCell ref="I2:J2"/>
    <mergeCell ref="O2:Q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61" t="s">
        <v>30</v>
      </c>
    </row>
    <row r="3">
      <c r="B3" s="61" t="s">
        <v>31</v>
      </c>
    </row>
    <row r="4">
      <c r="B4" s="61" t="s">
        <v>32</v>
      </c>
    </row>
    <row r="5">
      <c r="B5" s="61" t="s">
        <v>33</v>
      </c>
    </row>
  </sheetData>
  <drawing r:id="rId1"/>
</worksheet>
</file>