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zcollaboration.sharepoint.com/sites/FMCLighthouseAcceleration-PAoRW/Shared Documents/PAoRW/data/"/>
    </mc:Choice>
  </mc:AlternateContent>
  <xr:revisionPtr revIDLastSave="598" documentId="13_ncr:1_{1C75B4BA-46CA-427B-8E7C-5CFE67CD7013}" xr6:coauthVersionLast="46" xr6:coauthVersionMax="47" xr10:uidLastSave="{CB9E90EE-EC91-486B-8769-E7FCE7115CE5}"/>
  <bookViews>
    <workbookView xWindow="1700" yWindow="2840" windowWidth="14400" windowHeight="7360" xr2:uid="{5277E3A0-40BC-4068-8496-BF8319C9C09D}"/>
  </bookViews>
  <sheets>
    <sheet name="Geneology (Yeastolate)" sheetId="9" r:id="rId1"/>
    <sheet name="Geneology (DMNS07)" sheetId="10" r:id="rId2"/>
    <sheet name="Yeastolate Lot info" sheetId="8" r:id="rId3"/>
    <sheet name="DMNS0-7 Lot Info" sheetId="11" r:id="rId4"/>
    <sheet name="VLOOKUP Table" sheetId="12" r:id="rId5"/>
    <sheet name="Results" sheetId="13" r:id="rId6"/>
    <sheet name="Anifro" sheetId="5" state="hidden" r:id="rId7"/>
    <sheet name="Tralo" sheetId="4" state="hidden" r:id="rId8"/>
    <sheet name="Durva and Nirse" sheetId="7" state="hidden" r:id="rId9"/>
    <sheet name="Sheet1" sheetId="1" state="hidden" r:id="rId10"/>
    <sheet name="Sheet2" sheetId="2" state="hidden" r:id="rId11"/>
    <sheet name="Sheet3" sheetId="3" state="hidden" r:id="rId12"/>
  </sheets>
  <definedNames>
    <definedName name="_xlnm._FilterDatabase" localSheetId="1" hidden="1">'Geneology (DMNS07)'!$A$1:$F$295</definedName>
    <definedName name="_xlnm._FilterDatabase" localSheetId="0" hidden="1">'Geneology (Yeastolate)'!$A$1:$D$309</definedName>
    <definedName name="_xlnm._FilterDatabase" localSheetId="2" hidden="1">'Yeastolate Lot info'!$A$1:$I$20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8" l="1"/>
  <c r="I18" i="8"/>
  <c r="I19" i="8"/>
  <c r="I21" i="8"/>
  <c r="I22" i="8"/>
  <c r="I23" i="8"/>
  <c r="I15" i="8"/>
  <c r="I13" i="8"/>
  <c r="I17" i="8"/>
  <c r="I12" i="8"/>
  <c r="I9" i="8"/>
  <c r="I10" i="8"/>
  <c r="I8" i="8"/>
  <c r="I7" i="8"/>
  <c r="I5" i="8"/>
  <c r="I6" i="8"/>
  <c r="I3" i="8"/>
  <c r="I4" i="8"/>
  <c r="I2" i="8"/>
  <c r="K15" i="11"/>
  <c r="K6" i="11"/>
  <c r="K7" i="11"/>
  <c r="K3" i="11"/>
  <c r="L86" i="13"/>
  <c r="K4" i="11"/>
  <c r="K5" i="11"/>
  <c r="K8" i="11"/>
  <c r="K9" i="11"/>
  <c r="K10" i="11"/>
  <c r="K11" i="11"/>
  <c r="K12" i="11"/>
  <c r="K13" i="11"/>
  <c r="K14" i="11"/>
  <c r="K16" i="11"/>
  <c r="K17" i="11"/>
  <c r="K18" i="11"/>
  <c r="K19" i="11"/>
  <c r="K20" i="11"/>
  <c r="K21" i="11"/>
  <c r="K22" i="11"/>
  <c r="K23" i="11"/>
  <c r="K24" i="11"/>
  <c r="K2" i="11"/>
  <c r="J9" i="11"/>
  <c r="J10" i="11"/>
  <c r="J8" i="11"/>
  <c r="J5" i="11"/>
  <c r="J4" i="11"/>
  <c r="J3" i="11"/>
  <c r="C2" i="7"/>
  <c r="G2" i="7"/>
  <c r="C3" i="7"/>
  <c r="G3" i="7"/>
  <c r="C4" i="7"/>
  <c r="G4" i="7"/>
  <c r="C5" i="7"/>
  <c r="G5" i="7"/>
  <c r="C6" i="7"/>
  <c r="G6" i="7"/>
  <c r="C7" i="7"/>
  <c r="G7" i="7"/>
  <c r="C8" i="7"/>
  <c r="G8" i="7"/>
  <c r="C9" i="7"/>
  <c r="G9" i="7"/>
  <c r="C10" i="7"/>
  <c r="G10" i="7"/>
  <c r="C11" i="7"/>
  <c r="G11" i="7"/>
  <c r="C12" i="7"/>
  <c r="G12" i="7"/>
  <c r="C13" i="7"/>
  <c r="G13" i="7"/>
  <c r="C14" i="7"/>
  <c r="G14" i="7"/>
  <c r="C15" i="7"/>
  <c r="G15" i="7"/>
  <c r="C16" i="7"/>
  <c r="G16" i="7"/>
  <c r="C17" i="7"/>
  <c r="G17" i="7"/>
  <c r="C18" i="7"/>
  <c r="G18" i="7"/>
  <c r="C19" i="7"/>
  <c r="G19" i="7"/>
  <c r="C20" i="7"/>
  <c r="G20" i="7"/>
  <c r="C21" i="7"/>
  <c r="G21" i="7"/>
  <c r="C22" i="7"/>
  <c r="G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2" i="4"/>
  <c r="I3" i="1"/>
  <c r="I4" i="1"/>
  <c r="I7" i="1"/>
  <c r="I8" i="1"/>
  <c r="I9" i="1"/>
  <c r="I10" i="1"/>
  <c r="I11" i="1"/>
  <c r="I12" i="1"/>
  <c r="I13" i="1"/>
  <c r="I25" i="1"/>
  <c r="I14" i="1"/>
  <c r="I15" i="1"/>
  <c r="I27" i="1"/>
  <c r="I16" i="1"/>
  <c r="I28" i="1"/>
  <c r="I17" i="1"/>
  <c r="I29" i="1"/>
  <c r="I18" i="1"/>
  <c r="I30" i="1"/>
  <c r="I19" i="1"/>
  <c r="I31" i="1"/>
  <c r="I32" i="1"/>
  <c r="I33" i="1"/>
  <c r="I34" i="1"/>
  <c r="I35" i="1"/>
  <c r="I36" i="1"/>
  <c r="I37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9" i="1"/>
  <c r="I61" i="1"/>
  <c r="I62" i="1"/>
  <c r="I63" i="1"/>
  <c r="I60" i="1"/>
  <c r="I64" i="1"/>
  <c r="I65" i="1"/>
  <c r="I66" i="1"/>
  <c r="I67" i="1"/>
  <c r="I68" i="1"/>
  <c r="I69" i="1"/>
  <c r="I70" i="1"/>
  <c r="I71" i="1"/>
  <c r="I72" i="1"/>
  <c r="I74" i="1"/>
  <c r="I73" i="1"/>
  <c r="I75" i="1"/>
  <c r="I6" i="1"/>
  <c r="I26" i="1"/>
  <c r="I24" i="1"/>
  <c r="I39" i="1"/>
  <c r="I5" i="1"/>
  <c r="I20" i="1"/>
  <c r="I21" i="1"/>
  <c r="I22" i="1"/>
  <c r="I23" i="1"/>
  <c r="I38" i="1"/>
  <c r="I76" i="1"/>
  <c r="I55" i="1"/>
  <c r="I77" i="1"/>
  <c r="I56" i="1"/>
  <c r="I78" i="1"/>
  <c r="I57" i="1"/>
  <c r="I58" i="1"/>
  <c r="I79" i="1"/>
  <c r="I80" i="1"/>
  <c r="I81" i="1"/>
  <c r="I2" i="1"/>
  <c r="C7" i="1"/>
  <c r="C8" i="1"/>
  <c r="C11" i="1"/>
  <c r="C13" i="1"/>
  <c r="C15" i="1"/>
  <c r="C16" i="1"/>
  <c r="C17" i="1"/>
  <c r="C18" i="1"/>
  <c r="C2" i="1"/>
  <c r="C4" i="1"/>
  <c r="C3" i="1"/>
  <c r="C9" i="1"/>
  <c r="C12" i="1"/>
  <c r="C14" i="1"/>
  <c r="C5" i="1"/>
  <c r="C6" i="1"/>
</calcChain>
</file>

<file path=xl/sharedStrings.xml><?xml version="1.0" encoding="utf-8"?>
<sst xmlns="http://schemas.openxmlformats.org/spreadsheetml/2006/main" count="2310" uniqueCount="269">
  <si>
    <t>Yeast Extract Lot</t>
  </si>
  <si>
    <t>Product</t>
  </si>
  <si>
    <t>Product Lot</t>
  </si>
  <si>
    <t>Product Titer</t>
  </si>
  <si>
    <t>Normalized titer</t>
  </si>
  <si>
    <t>Max IVC</t>
  </si>
  <si>
    <t>Anifro</t>
  </si>
  <si>
    <t>KA2534</t>
  </si>
  <si>
    <t>KA3113</t>
  </si>
  <si>
    <t>KA3334</t>
  </si>
  <si>
    <t>KB2170</t>
  </si>
  <si>
    <t>Durva</t>
  </si>
  <si>
    <t>KM3424</t>
  </si>
  <si>
    <t>KM3425</t>
  </si>
  <si>
    <t>Tralo</t>
  </si>
  <si>
    <t>KN0210</t>
  </si>
  <si>
    <t>KN0213</t>
  </si>
  <si>
    <t>KN0214</t>
  </si>
  <si>
    <t>KT2727</t>
  </si>
  <si>
    <t>KT2728</t>
  </si>
  <si>
    <t>KT2729</t>
  </si>
  <si>
    <t>KT2730</t>
  </si>
  <si>
    <t>LA2525</t>
  </si>
  <si>
    <t>LC2225</t>
  </si>
  <si>
    <t>LC2226</t>
  </si>
  <si>
    <t>LC2227</t>
  </si>
  <si>
    <t>LC2228</t>
  </si>
  <si>
    <t>LC2229</t>
  </si>
  <si>
    <t>LC3399</t>
  </si>
  <si>
    <t>LC3401</t>
  </si>
  <si>
    <t>LC3403</t>
  </si>
  <si>
    <t>LC3405</t>
  </si>
  <si>
    <t>LC3407</t>
  </si>
  <si>
    <t>LF2865</t>
  </si>
  <si>
    <t>LF2866</t>
  </si>
  <si>
    <t>LF2867</t>
  </si>
  <si>
    <t>LF2869</t>
  </si>
  <si>
    <t>LF2871</t>
  </si>
  <si>
    <t>LH3377</t>
  </si>
  <si>
    <t>LL2066</t>
  </si>
  <si>
    <t>LL2289</t>
  </si>
  <si>
    <t>LL2290</t>
  </si>
  <si>
    <t>LL2291</t>
  </si>
  <si>
    <t>LL2375</t>
  </si>
  <si>
    <t>LL2376</t>
  </si>
  <si>
    <t>Nirse</t>
  </si>
  <si>
    <t>LN0321</t>
  </si>
  <si>
    <t>LN4900</t>
  </si>
  <si>
    <t>MA0116</t>
  </si>
  <si>
    <t>MA0117</t>
  </si>
  <si>
    <t>MA2000</t>
  </si>
  <si>
    <t>MA2054</t>
  </si>
  <si>
    <t>MA2252</t>
  </si>
  <si>
    <t>MA2253</t>
  </si>
  <si>
    <t>MA2254</t>
  </si>
  <si>
    <t>MA2400</t>
  </si>
  <si>
    <t>MA2401</t>
  </si>
  <si>
    <t>MA2402</t>
  </si>
  <si>
    <t>MA3228</t>
  </si>
  <si>
    <t>MA3229</t>
  </si>
  <si>
    <t>MA3230</t>
  </si>
  <si>
    <t>MB2385</t>
  </si>
  <si>
    <t>MB2386</t>
  </si>
  <si>
    <t>MB2387</t>
  </si>
  <si>
    <t>MB2388</t>
  </si>
  <si>
    <t>MB2389</t>
  </si>
  <si>
    <t>MB2390</t>
  </si>
  <si>
    <t>MC3450</t>
  </si>
  <si>
    <t>MC3515</t>
  </si>
  <si>
    <t>MC3516</t>
  </si>
  <si>
    <t>MH2176</t>
  </si>
  <si>
    <t>MH2240</t>
  </si>
  <si>
    <t>MH2241</t>
  </si>
  <si>
    <t>MH2242</t>
  </si>
  <si>
    <t>MH3127</t>
  </si>
  <si>
    <t>MH3128</t>
  </si>
  <si>
    <t>MH3130</t>
  </si>
  <si>
    <t>MH3148</t>
  </si>
  <si>
    <t>MH3149</t>
  </si>
  <si>
    <t>MJ3298</t>
  </si>
  <si>
    <t>MJ3398</t>
  </si>
  <si>
    <t>ML2059</t>
  </si>
  <si>
    <t>ML2060</t>
  </si>
  <si>
    <t>ML2849</t>
  </si>
  <si>
    <t>ML3353</t>
  </si>
  <si>
    <t>ML3413</t>
  </si>
  <si>
    <t>MN2007</t>
  </si>
  <si>
    <t>MN2008</t>
  </si>
  <si>
    <t>MN2009</t>
  </si>
  <si>
    <t>MP2080</t>
  </si>
  <si>
    <t>MP2081</t>
  </si>
  <si>
    <t>MP2082</t>
  </si>
  <si>
    <t>MP2083</t>
  </si>
  <si>
    <t>MP2084</t>
  </si>
  <si>
    <t>MP2085</t>
  </si>
  <si>
    <t>MT2044</t>
  </si>
  <si>
    <t>MT2045</t>
  </si>
  <si>
    <t>MT2046</t>
  </si>
  <si>
    <t>MT2699</t>
  </si>
  <si>
    <t>NA2066</t>
  </si>
  <si>
    <t>NA2068</t>
  </si>
  <si>
    <t>NA2092</t>
  </si>
  <si>
    <t>NA2093</t>
  </si>
  <si>
    <t>NA2211</t>
  </si>
  <si>
    <t>NA2212</t>
  </si>
  <si>
    <t>NB2001</t>
  </si>
  <si>
    <t>NB2003</t>
  </si>
  <si>
    <t>NB2004</t>
  </si>
  <si>
    <t>NB2005</t>
  </si>
  <si>
    <t>NB2006</t>
  </si>
  <si>
    <t>NB2007</t>
  </si>
  <si>
    <t>NB3409</t>
  </si>
  <si>
    <t>NB3411</t>
  </si>
  <si>
    <t>NB3412</t>
  </si>
  <si>
    <t>NB3413</t>
  </si>
  <si>
    <t>NB3414</t>
  </si>
  <si>
    <t>NC2050</t>
  </si>
  <si>
    <t>NC3757</t>
  </si>
  <si>
    <t>NF2050</t>
  </si>
  <si>
    <t>NF2051</t>
  </si>
  <si>
    <t>NF2052</t>
  </si>
  <si>
    <t>NF2053</t>
  </si>
  <si>
    <t>NF2054</t>
  </si>
  <si>
    <t>NJ2839</t>
  </si>
  <si>
    <t>NJ2840</t>
  </si>
  <si>
    <t>NJ2841</t>
  </si>
  <si>
    <t>NJ2842</t>
  </si>
  <si>
    <t>NK2091</t>
  </si>
  <si>
    <t>NK2092</t>
  </si>
  <si>
    <t>NK2093</t>
  </si>
  <si>
    <t>NK2094</t>
  </si>
  <si>
    <t>NK2095</t>
  </si>
  <si>
    <t>NK3092</t>
  </si>
  <si>
    <t>NK3093</t>
  </si>
  <si>
    <t>NK3094</t>
  </si>
  <si>
    <t>NK3095</t>
  </si>
  <si>
    <t>NK3096</t>
  </si>
  <si>
    <t>NL3769</t>
  </si>
  <si>
    <t>NL3770</t>
  </si>
  <si>
    <t>NL3771</t>
  </si>
  <si>
    <t>NM2694</t>
  </si>
  <si>
    <t>NM2695</t>
  </si>
  <si>
    <t>NM2696</t>
  </si>
  <si>
    <t>NM2697</t>
  </si>
  <si>
    <t>NN2156</t>
  </si>
  <si>
    <t>NN2157</t>
  </si>
  <si>
    <t>NN2262</t>
  </si>
  <si>
    <t>NN2263</t>
  </si>
  <si>
    <t>NN2264</t>
  </si>
  <si>
    <t>NN2265</t>
  </si>
  <si>
    <t>NN2266</t>
  </si>
  <si>
    <t>NN2268</t>
  </si>
  <si>
    <t>NP2026</t>
  </si>
  <si>
    <t>NP2191</t>
  </si>
  <si>
    <t>NP3080</t>
  </si>
  <si>
    <t>NP3332</t>
  </si>
  <si>
    <t>NP3333</t>
  </si>
  <si>
    <t>NP3334</t>
  </si>
  <si>
    <t>NP3346</t>
  </si>
  <si>
    <t>NP3348</t>
  </si>
  <si>
    <t>NT2329</t>
  </si>
  <si>
    <t>NT2367</t>
  </si>
  <si>
    <t>PA2760</t>
  </si>
  <si>
    <t>PA2772</t>
  </si>
  <si>
    <t>PA2777</t>
  </si>
  <si>
    <t>PA3981</t>
  </si>
  <si>
    <t>PA3982</t>
  </si>
  <si>
    <t>PA3983</t>
  </si>
  <si>
    <t>PA3984</t>
  </si>
  <si>
    <t>PA3985</t>
  </si>
  <si>
    <t>PB2918</t>
  </si>
  <si>
    <t>PB2922</t>
  </si>
  <si>
    <t>PB2924</t>
  </si>
  <si>
    <t>PB2926</t>
  </si>
  <si>
    <t>PB2928</t>
  </si>
  <si>
    <t>PC2141</t>
  </si>
  <si>
    <t>DMNS07 Batch</t>
  </si>
  <si>
    <t>Product Name</t>
  </si>
  <si>
    <t>Titer</t>
  </si>
  <si>
    <t>Normalized Titer</t>
  </si>
  <si>
    <t>KJ0190</t>
  </si>
  <si>
    <t>CLINICAL</t>
  </si>
  <si>
    <t>null</t>
  </si>
  <si>
    <t>LF2868</t>
  </si>
  <si>
    <t>?</t>
  </si>
  <si>
    <t>TERMINATED</t>
  </si>
  <si>
    <t>LT2752</t>
  </si>
  <si>
    <t>MH2243</t>
  </si>
  <si>
    <t>CoA available?</t>
  </si>
  <si>
    <t>Vendor</t>
  </si>
  <si>
    <t>Vendor Lot</t>
  </si>
  <si>
    <t>Date of Manufacture</t>
  </si>
  <si>
    <t>Endotoxin (EU/g)</t>
  </si>
  <si>
    <t>Loss on Drying (%)</t>
  </si>
  <si>
    <t>pH</t>
  </si>
  <si>
    <t>FTIR data folder name</t>
  </si>
  <si>
    <t>Y</t>
  </si>
  <si>
    <t>BD</t>
  </si>
  <si>
    <t>gibco</t>
  </si>
  <si>
    <t>COA?</t>
  </si>
  <si>
    <t>Bioburden (CFU/g)</t>
  </si>
  <si>
    <t>Glucose (g/L)</t>
  </si>
  <si>
    <t>Osmo (mOsm/kg)</t>
  </si>
  <si>
    <t>AAA File Name</t>
  </si>
  <si>
    <t>FTIR data location</t>
  </si>
  <si>
    <t>16H339</t>
  </si>
  <si>
    <t>277624_DMNS07</t>
  </si>
  <si>
    <t>16L301</t>
  </si>
  <si>
    <t>AC10225038</t>
  </si>
  <si>
    <t>16M529</t>
  </si>
  <si>
    <t>18J008</t>
  </si>
  <si>
    <t>304484_304919_DMNS07</t>
  </si>
  <si>
    <t>AD20740268</t>
  </si>
  <si>
    <t>18L520</t>
  </si>
  <si>
    <t>AE24151269</t>
  </si>
  <si>
    <t>18K003</t>
  </si>
  <si>
    <t>19B415</t>
  </si>
  <si>
    <t>316579_317035_DMNS07</t>
  </si>
  <si>
    <t>19C452</t>
  </si>
  <si>
    <t>None detected</t>
  </si>
  <si>
    <t>19H184</t>
  </si>
  <si>
    <t>322394_322396_DMNS07</t>
  </si>
  <si>
    <t>19G148</t>
  </si>
  <si>
    <t>19K319</t>
  </si>
  <si>
    <t>325699_DMNS07</t>
  </si>
  <si>
    <t>19K364</t>
  </si>
  <si>
    <t>328097_DMNS07</t>
  </si>
  <si>
    <t>AF29543554</t>
  </si>
  <si>
    <t>334213_DMNS07</t>
  </si>
  <si>
    <t>20D251</t>
  </si>
  <si>
    <t>339145_DMNS07</t>
  </si>
  <si>
    <t>339673_DMNS07</t>
  </si>
  <si>
    <t>20 E 242</t>
  </si>
  <si>
    <t>342664_342995_346522_DMNS07</t>
  </si>
  <si>
    <t>AG29629634</t>
  </si>
  <si>
    <t>20G351</t>
  </si>
  <si>
    <t>344543_DMNS07</t>
  </si>
  <si>
    <t>AG29543547</t>
  </si>
  <si>
    <t>20J301</t>
  </si>
  <si>
    <t>352482_DMNS07</t>
  </si>
  <si>
    <t>Parameter Set Name</t>
  </si>
  <si>
    <t>EOP Titer</t>
  </si>
  <si>
    <t>NP3331</t>
  </si>
  <si>
    <t>KN0212</t>
  </si>
  <si>
    <t>KT0121</t>
  </si>
  <si>
    <t>PF2127</t>
  </si>
  <si>
    <t xml:space="preserve">Anifro </t>
  </si>
  <si>
    <t>JK2406</t>
  </si>
  <si>
    <t>JK2658</t>
  </si>
  <si>
    <t>Anifro Lot</t>
  </si>
  <si>
    <t>Anifro Titer</t>
  </si>
  <si>
    <t>Tralo Lot</t>
  </si>
  <si>
    <t>Tralo Titer</t>
  </si>
  <si>
    <t>Yeast Lot</t>
  </si>
  <si>
    <t>DURVA Lot</t>
  </si>
  <si>
    <t>NIRSE Lot</t>
  </si>
  <si>
    <t>Terminated</t>
  </si>
  <si>
    <t>PA2137</t>
  </si>
  <si>
    <t>Production.NF.Yeast Extract</t>
  </si>
  <si>
    <t>Inoculum Expansion.Medium.Yeast Extract</t>
  </si>
  <si>
    <t>N-1.NF.Yeast Exract Powder-Ultrafiltered</t>
  </si>
  <si>
    <t>N-2.Medium.Yeast Extract</t>
  </si>
  <si>
    <t>N-3.Medium.Yeast Extract</t>
  </si>
  <si>
    <t>Inoculum Expansion.Yeast</t>
  </si>
  <si>
    <t>N-1.Yeast</t>
  </si>
  <si>
    <t>N-2.Yeast</t>
  </si>
  <si>
    <t>N-3.Yeast</t>
  </si>
  <si>
    <t>Production.Yeast</t>
  </si>
  <si>
    <t>NF Part A.Yeast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</si>
</sst>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3" borderId="1" xfId="0" applyFont="1" applyFill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2" xfId="0" applyFill="1" applyBorder="1"/>
    <xf numFmtId="14" fontId="0" fillId="2" borderId="2" xfId="0" applyNumberFormat="1" applyFill="1" applyBorder="1"/>
    <xf numFmtId="0" fontId="0" fillId="0" borderId="2" xfId="0" applyBorder="1" applyAlignment="1">
      <alignment horizontal="left"/>
    </xf>
    <xf numFmtId="0" fontId="0" fillId="5" borderId="2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6" xfId="0" applyFill="1" applyBorder="1"/>
    <xf numFmtId="0" fontId="0" fillId="6" borderId="6" xfId="0" applyFill="1" applyBorder="1"/>
    <xf numFmtId="0" fontId="1" fillId="7" borderId="5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14" fontId="1" fillId="7" borderId="4" xfId="0" applyNumberFormat="1" applyFont="1" applyFill="1" applyBorder="1" applyAlignment="1">
      <alignment horizontal="left"/>
    </xf>
    <xf numFmtId="0" fontId="1" fillId="7" borderId="3" xfId="0" applyFont="1" applyFill="1" applyBorder="1"/>
    <xf numFmtId="0" fontId="1" fillId="7" borderId="6" xfId="0" applyFont="1" applyFill="1" applyBorder="1"/>
    <xf numFmtId="0" fontId="0" fillId="2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22" fontId="0" fillId="0" borderId="0" xfId="0" applyNumberFormat="1"/>
    <xf numFmtId="0" fontId="5" fillId="0" borderId="1" xfId="0" applyFont="1" applyBorder="1"/>
    <xf numFmtId="0" fontId="0" fillId="0" borderId="1" xfId="0" applyBorder="1" applyAlignment="1">
      <alignment horizontal="left" indent="5"/>
    </xf>
    <xf numFmtId="165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15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15" fontId="0" fillId="2" borderId="6" xfId="0" applyNumberForma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right"/>
    </xf>
    <xf numFmtId="165" fontId="0" fillId="10" borderId="1" xfId="0" applyNumberFormat="1" applyFill="1" applyBorder="1" applyAlignment="1">
      <alignment horizontal="right"/>
    </xf>
    <xf numFmtId="2" fontId="0" fillId="10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23A9-528C-4F90-AE23-564CA1EBB8FB}">
  <sheetPr codeName="Sheet2" filterMode="1"/>
  <dimension ref="A1:F309"/>
  <sheetViews>
    <sheetView tabSelected="1" workbookViewId="0">
      <selection activeCell="B133" sqref="A1:F309"/>
    </sheetView>
  </sheetViews>
  <sheetFormatPr defaultRowHeight="14.5" x14ac:dyDescent="0.35"/>
  <cols>
    <col min="1" max="1" width="17.7265625" bestFit="1" customWidth="1"/>
    <col min="2" max="2" width="10.26953125" bestFit="1" customWidth="1"/>
    <col min="3" max="4" width="14.7265625" bestFit="1" customWidth="1"/>
    <col min="5" max="5" width="14.54296875" bestFit="1" customWidth="1"/>
  </cols>
  <sheetData>
    <row r="1" spans="1:6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5">
      <c r="A2" s="4">
        <v>278927</v>
      </c>
      <c r="B2" s="4" t="s">
        <v>6</v>
      </c>
      <c r="C2" s="35" t="s">
        <v>7</v>
      </c>
      <c r="D2" s="7">
        <v>2.8</v>
      </c>
      <c r="E2" s="36">
        <v>0.93333333333333346</v>
      </c>
      <c r="F2" s="37">
        <v>90.429999999999893</v>
      </c>
    </row>
    <row r="3" spans="1:6" x14ac:dyDescent="0.35">
      <c r="A3" s="4">
        <v>279658</v>
      </c>
      <c r="B3" s="4" t="s">
        <v>6</v>
      </c>
      <c r="C3" s="35" t="s">
        <v>7</v>
      </c>
      <c r="D3" s="7">
        <v>2.8</v>
      </c>
      <c r="E3" s="36">
        <v>0.93333333333333346</v>
      </c>
      <c r="F3" s="37">
        <v>90.429999999999893</v>
      </c>
    </row>
    <row r="4" spans="1:6" x14ac:dyDescent="0.35">
      <c r="A4" s="4">
        <v>278927</v>
      </c>
      <c r="B4" s="4" t="s">
        <v>6</v>
      </c>
      <c r="C4" s="35" t="s">
        <v>8</v>
      </c>
      <c r="D4" s="7">
        <v>3.2</v>
      </c>
      <c r="E4" s="36">
        <v>1.0666666666666669</v>
      </c>
      <c r="F4" s="37">
        <v>94.17</v>
      </c>
    </row>
    <row r="5" spans="1:6" x14ac:dyDescent="0.35">
      <c r="A5" s="4">
        <v>279658</v>
      </c>
      <c r="B5" s="4" t="s">
        <v>6</v>
      </c>
      <c r="C5" s="35" t="s">
        <v>8</v>
      </c>
      <c r="D5" s="7">
        <v>3.2</v>
      </c>
      <c r="E5" s="36">
        <v>1.0666666666666669</v>
      </c>
      <c r="F5" s="37">
        <v>94.17</v>
      </c>
    </row>
    <row r="6" spans="1:6" x14ac:dyDescent="0.35">
      <c r="A6" s="4">
        <v>278927</v>
      </c>
      <c r="B6" s="4" t="s">
        <v>6</v>
      </c>
      <c r="C6" s="35" t="s">
        <v>9</v>
      </c>
      <c r="D6" s="7">
        <v>2.6</v>
      </c>
      <c r="E6" s="36">
        <v>0.86666666666666681</v>
      </c>
      <c r="F6" s="37">
        <v>77.55</v>
      </c>
    </row>
    <row r="7" spans="1:6" x14ac:dyDescent="0.35">
      <c r="A7" s="4">
        <v>279658</v>
      </c>
      <c r="B7" s="4" t="s">
        <v>6</v>
      </c>
      <c r="C7" s="35" t="s">
        <v>9</v>
      </c>
      <c r="D7" s="7">
        <v>2.6</v>
      </c>
      <c r="E7" s="36">
        <v>0.86666666666666681</v>
      </c>
      <c r="F7" s="37">
        <v>77.55</v>
      </c>
    </row>
    <row r="8" spans="1:6" x14ac:dyDescent="0.35">
      <c r="A8" s="4">
        <v>279658</v>
      </c>
      <c r="B8" s="4" t="s">
        <v>6</v>
      </c>
      <c r="C8" s="35" t="s">
        <v>10</v>
      </c>
      <c r="D8" s="7">
        <v>2</v>
      </c>
      <c r="E8" s="36">
        <v>0.66666666666666674</v>
      </c>
      <c r="F8" s="37">
        <v>62.9</v>
      </c>
    </row>
    <row r="9" spans="1:6" hidden="1" x14ac:dyDescent="0.35">
      <c r="A9" s="4">
        <v>279658</v>
      </c>
      <c r="B9" s="4" t="s">
        <v>11</v>
      </c>
      <c r="C9" s="35" t="s">
        <v>12</v>
      </c>
      <c r="D9" s="7">
        <v>5.5</v>
      </c>
      <c r="E9" s="36">
        <v>0.86308356218124782</v>
      </c>
      <c r="F9" s="37">
        <v>183.85999999999899</v>
      </c>
    </row>
    <row r="10" spans="1:6" hidden="1" x14ac:dyDescent="0.35">
      <c r="A10" s="4">
        <v>279658</v>
      </c>
      <c r="B10" s="4" t="s">
        <v>11</v>
      </c>
      <c r="C10" s="35" t="s">
        <v>13</v>
      </c>
      <c r="D10" s="7">
        <v>5.9</v>
      </c>
      <c r="E10" s="36">
        <v>0.92585327579442955</v>
      </c>
      <c r="F10" s="37">
        <v>189.58999999999901</v>
      </c>
    </row>
    <row r="11" spans="1:6" x14ac:dyDescent="0.35">
      <c r="A11" s="4">
        <v>279658</v>
      </c>
      <c r="B11" s="4" t="s">
        <v>14</v>
      </c>
      <c r="C11" s="35" t="s">
        <v>15</v>
      </c>
      <c r="D11" s="7">
        <v>3.4</v>
      </c>
      <c r="E11" s="36">
        <v>1.1116594694632942</v>
      </c>
      <c r="F11" s="37">
        <v>144.73999999999899</v>
      </c>
    </row>
    <row r="12" spans="1:6" x14ac:dyDescent="0.35">
      <c r="A12" s="4">
        <v>279658</v>
      </c>
      <c r="B12" s="4" t="s">
        <v>14</v>
      </c>
      <c r="C12" s="35" t="s">
        <v>16</v>
      </c>
      <c r="D12" s="7">
        <v>3</v>
      </c>
      <c r="E12" s="36">
        <v>0.98087600246761264</v>
      </c>
      <c r="F12" s="37">
        <v>139.77999999999901</v>
      </c>
    </row>
    <row r="13" spans="1:6" x14ac:dyDescent="0.35">
      <c r="A13" s="5">
        <v>290557</v>
      </c>
      <c r="B13" s="4" t="s">
        <v>14</v>
      </c>
      <c r="C13" s="35" t="s">
        <v>16</v>
      </c>
      <c r="D13" s="7">
        <v>3</v>
      </c>
      <c r="E13" s="36">
        <v>0.98087600246761264</v>
      </c>
      <c r="F13" s="37">
        <v>139.77999999999901</v>
      </c>
    </row>
    <row r="14" spans="1:6" x14ac:dyDescent="0.35">
      <c r="A14" s="4">
        <v>279658</v>
      </c>
      <c r="B14" s="4" t="s">
        <v>14</v>
      </c>
      <c r="C14" s="35" t="s">
        <v>17</v>
      </c>
      <c r="D14" s="7">
        <v>3.1</v>
      </c>
      <c r="E14" s="36">
        <v>1.013571869216533</v>
      </c>
      <c r="F14" s="37">
        <v>166.49</v>
      </c>
    </row>
    <row r="15" spans="1:6" x14ac:dyDescent="0.35">
      <c r="A15" s="5">
        <v>290557</v>
      </c>
      <c r="B15" s="4" t="s">
        <v>14</v>
      </c>
      <c r="C15" s="35" t="s">
        <v>17</v>
      </c>
      <c r="D15" s="7">
        <v>3.1</v>
      </c>
      <c r="E15" s="36">
        <v>1.013571869216533</v>
      </c>
      <c r="F15" s="37">
        <v>166.49</v>
      </c>
    </row>
    <row r="16" spans="1:6" hidden="1" x14ac:dyDescent="0.35">
      <c r="A16" s="5">
        <v>290557</v>
      </c>
      <c r="B16" s="4" t="s">
        <v>11</v>
      </c>
      <c r="C16" s="35" t="s">
        <v>18</v>
      </c>
      <c r="D16" s="7">
        <v>6.6</v>
      </c>
      <c r="E16" s="36">
        <v>1.0357002746174973</v>
      </c>
      <c r="F16" s="37">
        <v>164.63</v>
      </c>
    </row>
    <row r="17" spans="1:6" hidden="1" x14ac:dyDescent="0.35">
      <c r="A17" s="5">
        <v>290557</v>
      </c>
      <c r="B17" s="4" t="s">
        <v>11</v>
      </c>
      <c r="C17" s="35" t="s">
        <v>19</v>
      </c>
      <c r="D17" s="7">
        <v>5.8</v>
      </c>
      <c r="E17" s="36">
        <v>0.91016084739113401</v>
      </c>
      <c r="F17" s="37">
        <v>156.319999999999</v>
      </c>
    </row>
    <row r="18" spans="1:6" hidden="1" x14ac:dyDescent="0.35">
      <c r="A18" s="5">
        <v>290557</v>
      </c>
      <c r="B18" s="4" t="s">
        <v>11</v>
      </c>
      <c r="C18" s="35" t="s">
        <v>20</v>
      </c>
      <c r="D18" s="7">
        <v>6</v>
      </c>
      <c r="E18" s="36">
        <v>0.94154570419772488</v>
      </c>
      <c r="F18" s="37">
        <v>174.48</v>
      </c>
    </row>
    <row r="19" spans="1:6" hidden="1" x14ac:dyDescent="0.35">
      <c r="A19" s="5">
        <v>290557</v>
      </c>
      <c r="B19" s="4" t="s">
        <v>11</v>
      </c>
      <c r="C19" s="35" t="s">
        <v>21</v>
      </c>
      <c r="D19" s="7">
        <v>6</v>
      </c>
      <c r="E19" s="36">
        <v>0.94154570419772488</v>
      </c>
      <c r="F19" s="37">
        <v>170.56</v>
      </c>
    </row>
    <row r="20" spans="1:6" hidden="1" x14ac:dyDescent="0.35">
      <c r="A20" s="5">
        <v>290557</v>
      </c>
      <c r="B20" s="4" t="s">
        <v>11</v>
      </c>
      <c r="C20" s="35" t="s">
        <v>22</v>
      </c>
      <c r="D20" s="7">
        <v>5.7</v>
      </c>
      <c r="E20" s="36">
        <v>0.89446841898783869</v>
      </c>
      <c r="F20" s="37">
        <v>149.63999999999999</v>
      </c>
    </row>
    <row r="21" spans="1:6" hidden="1" x14ac:dyDescent="0.35">
      <c r="A21" s="5">
        <v>290557</v>
      </c>
      <c r="B21" s="4" t="s">
        <v>11</v>
      </c>
      <c r="C21" s="35" t="s">
        <v>23</v>
      </c>
      <c r="D21" s="7">
        <v>5.3</v>
      </c>
      <c r="E21" s="36">
        <v>0.83169870537465695</v>
      </c>
      <c r="F21" s="37">
        <v>174.59</v>
      </c>
    </row>
    <row r="22" spans="1:6" hidden="1" x14ac:dyDescent="0.35">
      <c r="A22" s="5">
        <v>290557</v>
      </c>
      <c r="B22" s="4" t="s">
        <v>11</v>
      </c>
      <c r="C22" s="35" t="s">
        <v>24</v>
      </c>
      <c r="D22" s="7">
        <v>5</v>
      </c>
      <c r="E22" s="36">
        <v>0.78462142016477077</v>
      </c>
      <c r="F22" s="37">
        <v>188.27999999999901</v>
      </c>
    </row>
    <row r="23" spans="1:6" hidden="1" x14ac:dyDescent="0.35">
      <c r="A23" s="4">
        <v>301302</v>
      </c>
      <c r="B23" s="4" t="s">
        <v>11</v>
      </c>
      <c r="C23" s="35" t="s">
        <v>24</v>
      </c>
      <c r="D23" s="7">
        <v>5</v>
      </c>
      <c r="E23" s="36">
        <v>0.78462142016477077</v>
      </c>
      <c r="F23" s="37">
        <v>188.27999999999901</v>
      </c>
    </row>
    <row r="24" spans="1:6" hidden="1" x14ac:dyDescent="0.35">
      <c r="A24" s="5">
        <v>290557</v>
      </c>
      <c r="B24" s="4" t="s">
        <v>11</v>
      </c>
      <c r="C24" s="35" t="s">
        <v>25</v>
      </c>
      <c r="D24" s="7">
        <v>5.7</v>
      </c>
      <c r="E24" s="36">
        <v>0.89446841898783869</v>
      </c>
      <c r="F24" s="37">
        <v>186.6</v>
      </c>
    </row>
    <row r="25" spans="1:6" hidden="1" x14ac:dyDescent="0.35">
      <c r="A25" s="4">
        <v>301302</v>
      </c>
      <c r="B25" s="4" t="s">
        <v>11</v>
      </c>
      <c r="C25" s="35" t="s">
        <v>25</v>
      </c>
      <c r="D25" s="7">
        <v>5.7</v>
      </c>
      <c r="E25" s="36">
        <v>0.89446841898783869</v>
      </c>
      <c r="F25" s="37">
        <v>186.6</v>
      </c>
    </row>
    <row r="26" spans="1:6" hidden="1" x14ac:dyDescent="0.35">
      <c r="A26" s="5">
        <v>290557</v>
      </c>
      <c r="B26" s="4" t="s">
        <v>11</v>
      </c>
      <c r="C26" s="35" t="s">
        <v>26</v>
      </c>
      <c r="D26" s="7">
        <v>5.0999999999999996</v>
      </c>
      <c r="E26" s="36">
        <v>0.80031384856806609</v>
      </c>
      <c r="F26" s="37">
        <v>167.719999999999</v>
      </c>
    </row>
    <row r="27" spans="1:6" hidden="1" x14ac:dyDescent="0.35">
      <c r="A27" s="4">
        <v>301302</v>
      </c>
      <c r="B27" s="4" t="s">
        <v>11</v>
      </c>
      <c r="C27" s="35" t="s">
        <v>26</v>
      </c>
      <c r="D27" s="7">
        <v>5.0999999999999996</v>
      </c>
      <c r="E27" s="36">
        <v>0.80031384856806609</v>
      </c>
      <c r="F27" s="37">
        <v>167.719999999999</v>
      </c>
    </row>
    <row r="28" spans="1:6" hidden="1" x14ac:dyDescent="0.35">
      <c r="A28" s="5">
        <v>290557</v>
      </c>
      <c r="B28" s="4" t="s">
        <v>11</v>
      </c>
      <c r="C28" s="35" t="s">
        <v>27</v>
      </c>
      <c r="D28" s="7">
        <v>6.8</v>
      </c>
      <c r="E28" s="36">
        <v>1.0670851314240881</v>
      </c>
      <c r="F28" s="37">
        <v>193.43</v>
      </c>
    </row>
    <row r="29" spans="1:6" hidden="1" x14ac:dyDescent="0.35">
      <c r="A29" s="4">
        <v>301302</v>
      </c>
      <c r="B29" s="4" t="s">
        <v>11</v>
      </c>
      <c r="C29" s="35" t="s">
        <v>27</v>
      </c>
      <c r="D29" s="7">
        <v>6.8</v>
      </c>
      <c r="E29" s="36">
        <v>1.0670851314240881</v>
      </c>
      <c r="F29" s="37">
        <v>193.43</v>
      </c>
    </row>
    <row r="30" spans="1:6" hidden="1" x14ac:dyDescent="0.35">
      <c r="A30" s="5">
        <v>290557</v>
      </c>
      <c r="B30" s="4" t="s">
        <v>11</v>
      </c>
      <c r="C30" s="35" t="s">
        <v>28</v>
      </c>
      <c r="D30" s="7">
        <v>6.4</v>
      </c>
      <c r="E30" s="36">
        <v>1.0043154178109066</v>
      </c>
      <c r="F30" s="37">
        <v>163.29999999999899</v>
      </c>
    </row>
    <row r="31" spans="1:6" hidden="1" x14ac:dyDescent="0.35">
      <c r="A31" s="4">
        <v>301302</v>
      </c>
      <c r="B31" s="4" t="s">
        <v>11</v>
      </c>
      <c r="C31" s="35" t="s">
        <v>28</v>
      </c>
      <c r="D31" s="7">
        <v>6.4</v>
      </c>
      <c r="E31" s="36">
        <v>1.0043154178109066</v>
      </c>
      <c r="F31" s="37">
        <v>163.29999999999899</v>
      </c>
    </row>
    <row r="32" spans="1:6" hidden="1" x14ac:dyDescent="0.35">
      <c r="A32" s="5">
        <v>290557</v>
      </c>
      <c r="B32" s="4" t="s">
        <v>11</v>
      </c>
      <c r="C32" s="35" t="s">
        <v>29</v>
      </c>
      <c r="D32" s="7">
        <v>5.7</v>
      </c>
      <c r="E32" s="36">
        <v>0.89446841898783869</v>
      </c>
      <c r="F32" s="37">
        <v>199.47</v>
      </c>
    </row>
    <row r="33" spans="1:6" hidden="1" x14ac:dyDescent="0.35">
      <c r="A33" s="4">
        <v>301302</v>
      </c>
      <c r="B33" s="4" t="s">
        <v>11</v>
      </c>
      <c r="C33" s="35" t="s">
        <v>29</v>
      </c>
      <c r="D33" s="7">
        <v>5.7</v>
      </c>
      <c r="E33" s="36">
        <v>0.89446841898783869</v>
      </c>
      <c r="F33" s="37">
        <v>199.47</v>
      </c>
    </row>
    <row r="34" spans="1:6" hidden="1" x14ac:dyDescent="0.35">
      <c r="A34" s="5">
        <v>290557</v>
      </c>
      <c r="B34" s="4" t="s">
        <v>11</v>
      </c>
      <c r="C34" s="35" t="s">
        <v>30</v>
      </c>
      <c r="D34" s="7">
        <v>5.4</v>
      </c>
      <c r="E34" s="36">
        <v>0.8473911337779525</v>
      </c>
      <c r="F34" s="37">
        <v>196.319999999999</v>
      </c>
    </row>
    <row r="35" spans="1:6" hidden="1" x14ac:dyDescent="0.35">
      <c r="A35" s="4">
        <v>301302</v>
      </c>
      <c r="B35" s="4" t="s">
        <v>11</v>
      </c>
      <c r="C35" s="35" t="s">
        <v>30</v>
      </c>
      <c r="D35" s="7">
        <v>5.4</v>
      </c>
      <c r="E35" s="36">
        <v>0.8473911337779525</v>
      </c>
      <c r="F35" s="37">
        <v>196.319999999999</v>
      </c>
    </row>
    <row r="36" spans="1:6" hidden="1" x14ac:dyDescent="0.35">
      <c r="A36" s="5">
        <v>290557</v>
      </c>
      <c r="B36" s="4" t="s">
        <v>11</v>
      </c>
      <c r="C36" s="35" t="s">
        <v>31</v>
      </c>
      <c r="D36" s="7">
        <v>5.3</v>
      </c>
      <c r="E36" s="36">
        <v>0.83169870537465695</v>
      </c>
      <c r="F36" s="37">
        <v>215.04999999999899</v>
      </c>
    </row>
    <row r="37" spans="1:6" hidden="1" x14ac:dyDescent="0.35">
      <c r="A37" s="4">
        <v>301302</v>
      </c>
      <c r="B37" s="4" t="s">
        <v>11</v>
      </c>
      <c r="C37" s="35" t="s">
        <v>31</v>
      </c>
      <c r="D37" s="7">
        <v>5.3</v>
      </c>
      <c r="E37" s="36">
        <v>0.83169870537465695</v>
      </c>
      <c r="F37" s="37">
        <v>215.04999999999899</v>
      </c>
    </row>
    <row r="38" spans="1:6" hidden="1" x14ac:dyDescent="0.35">
      <c r="A38" s="4">
        <v>309659</v>
      </c>
      <c r="B38" s="4" t="s">
        <v>11</v>
      </c>
      <c r="C38" s="35" t="s">
        <v>31</v>
      </c>
      <c r="D38" s="7">
        <v>5.3</v>
      </c>
      <c r="E38" s="36">
        <v>0.83169870537465695</v>
      </c>
      <c r="F38" s="37">
        <v>215.04999999999899</v>
      </c>
    </row>
    <row r="39" spans="1:6" hidden="1" x14ac:dyDescent="0.35">
      <c r="A39" s="5">
        <v>290557</v>
      </c>
      <c r="B39" s="4" t="s">
        <v>11</v>
      </c>
      <c r="C39" s="35" t="s">
        <v>32</v>
      </c>
      <c r="D39" s="7">
        <v>4.9000000000000004</v>
      </c>
      <c r="E39" s="36">
        <v>0.76892899176147544</v>
      </c>
      <c r="F39" s="37">
        <v>175.75</v>
      </c>
    </row>
    <row r="40" spans="1:6" hidden="1" x14ac:dyDescent="0.35">
      <c r="A40" s="4">
        <v>301302</v>
      </c>
      <c r="B40" s="4" t="s">
        <v>11</v>
      </c>
      <c r="C40" s="35" t="s">
        <v>32</v>
      </c>
      <c r="D40" s="7">
        <v>4.9000000000000004</v>
      </c>
      <c r="E40" s="36">
        <v>0.76892899176147544</v>
      </c>
      <c r="F40" s="37">
        <v>175.75</v>
      </c>
    </row>
    <row r="41" spans="1:6" hidden="1" x14ac:dyDescent="0.35">
      <c r="A41" s="4">
        <v>309659</v>
      </c>
      <c r="B41" s="4" t="s">
        <v>11</v>
      </c>
      <c r="C41" s="35" t="s">
        <v>32</v>
      </c>
      <c r="D41" s="7">
        <v>4.9000000000000004</v>
      </c>
      <c r="E41" s="36">
        <v>0.76892899176147544</v>
      </c>
      <c r="F41" s="37">
        <v>175.75</v>
      </c>
    </row>
    <row r="42" spans="1:6" hidden="1" x14ac:dyDescent="0.35">
      <c r="A42" s="4">
        <v>311280</v>
      </c>
      <c r="B42" s="4" t="s">
        <v>11</v>
      </c>
      <c r="C42" s="35" t="s">
        <v>32</v>
      </c>
      <c r="D42" s="7">
        <v>4.9000000000000004</v>
      </c>
      <c r="E42" s="36">
        <v>0.76892899176147544</v>
      </c>
      <c r="F42" s="37">
        <v>175.75</v>
      </c>
    </row>
    <row r="43" spans="1:6" hidden="1" x14ac:dyDescent="0.35">
      <c r="A43" s="5">
        <v>290557</v>
      </c>
      <c r="B43" s="4" t="s">
        <v>11</v>
      </c>
      <c r="C43" s="35" t="s">
        <v>33</v>
      </c>
      <c r="D43" s="7">
        <v>5</v>
      </c>
      <c r="E43" s="36">
        <v>0.78462142016477077</v>
      </c>
      <c r="F43" s="37">
        <v>180.07999999999899</v>
      </c>
    </row>
    <row r="44" spans="1:6" hidden="1" x14ac:dyDescent="0.35">
      <c r="A44" s="4">
        <v>301302</v>
      </c>
      <c r="B44" s="4" t="s">
        <v>11</v>
      </c>
      <c r="C44" s="35" t="s">
        <v>33</v>
      </c>
      <c r="D44" s="7">
        <v>5</v>
      </c>
      <c r="E44" s="36">
        <v>0.78462142016477077</v>
      </c>
      <c r="F44" s="37">
        <v>180.07999999999899</v>
      </c>
    </row>
    <row r="45" spans="1:6" hidden="1" x14ac:dyDescent="0.35">
      <c r="A45" s="4">
        <v>309659</v>
      </c>
      <c r="B45" s="4" t="s">
        <v>11</v>
      </c>
      <c r="C45" s="35" t="s">
        <v>33</v>
      </c>
      <c r="D45" s="7">
        <v>5</v>
      </c>
      <c r="E45" s="36">
        <v>0.78462142016477077</v>
      </c>
      <c r="F45" s="37">
        <v>180.07999999999899</v>
      </c>
    </row>
    <row r="46" spans="1:6" hidden="1" x14ac:dyDescent="0.35">
      <c r="A46" s="4">
        <v>311280</v>
      </c>
      <c r="B46" s="4" t="s">
        <v>11</v>
      </c>
      <c r="C46" s="35" t="s">
        <v>33</v>
      </c>
      <c r="D46" s="7">
        <v>5</v>
      </c>
      <c r="E46" s="36">
        <v>0.78462142016477077</v>
      </c>
      <c r="F46" s="37">
        <v>180.07999999999899</v>
      </c>
    </row>
    <row r="47" spans="1:6" hidden="1" x14ac:dyDescent="0.35">
      <c r="A47" s="5">
        <v>290557</v>
      </c>
      <c r="B47" s="4" t="s">
        <v>11</v>
      </c>
      <c r="C47" s="35" t="s">
        <v>34</v>
      </c>
      <c r="D47" s="7">
        <v>5.9</v>
      </c>
      <c r="E47" s="36">
        <v>0.92585327579442955</v>
      </c>
      <c r="F47" s="37">
        <v>186.98</v>
      </c>
    </row>
    <row r="48" spans="1:6" hidden="1" x14ac:dyDescent="0.35">
      <c r="A48" s="4">
        <v>301302</v>
      </c>
      <c r="B48" s="4" t="s">
        <v>11</v>
      </c>
      <c r="C48" s="35" t="s">
        <v>34</v>
      </c>
      <c r="D48" s="7">
        <v>5.9</v>
      </c>
      <c r="E48" s="36">
        <v>0.92585327579442955</v>
      </c>
      <c r="F48" s="37">
        <v>186.98</v>
      </c>
    </row>
    <row r="49" spans="1:6" hidden="1" x14ac:dyDescent="0.35">
      <c r="A49" s="4">
        <v>309659</v>
      </c>
      <c r="B49" s="4" t="s">
        <v>11</v>
      </c>
      <c r="C49" s="35" t="s">
        <v>34</v>
      </c>
      <c r="D49" s="7">
        <v>5.9</v>
      </c>
      <c r="E49" s="36">
        <v>0.92585327579442955</v>
      </c>
      <c r="F49" s="37">
        <v>186.98</v>
      </c>
    </row>
    <row r="50" spans="1:6" hidden="1" x14ac:dyDescent="0.35">
      <c r="A50" s="4">
        <v>311280</v>
      </c>
      <c r="B50" s="4" t="s">
        <v>11</v>
      </c>
      <c r="C50" s="35" t="s">
        <v>34</v>
      </c>
      <c r="D50" s="7">
        <v>5.9</v>
      </c>
      <c r="E50" s="36">
        <v>0.92585327579442955</v>
      </c>
      <c r="F50" s="37">
        <v>186.98</v>
      </c>
    </row>
    <row r="51" spans="1:6" hidden="1" x14ac:dyDescent="0.35">
      <c r="A51" s="5">
        <v>290557</v>
      </c>
      <c r="B51" s="4" t="s">
        <v>11</v>
      </c>
      <c r="C51" s="35" t="s">
        <v>35</v>
      </c>
      <c r="D51" s="7">
        <v>6.9</v>
      </c>
      <c r="E51" s="36">
        <v>1.0827775598273837</v>
      </c>
      <c r="F51" s="37">
        <v>202.29999999999899</v>
      </c>
    </row>
    <row r="52" spans="1:6" hidden="1" x14ac:dyDescent="0.35">
      <c r="A52" s="4">
        <v>301302</v>
      </c>
      <c r="B52" s="4" t="s">
        <v>11</v>
      </c>
      <c r="C52" s="35" t="s">
        <v>35</v>
      </c>
      <c r="D52" s="7">
        <v>6.9</v>
      </c>
      <c r="E52" s="36">
        <v>1.0827775598273837</v>
      </c>
      <c r="F52" s="37">
        <v>202.29999999999899</v>
      </c>
    </row>
    <row r="53" spans="1:6" hidden="1" x14ac:dyDescent="0.35">
      <c r="A53" s="4">
        <v>309659</v>
      </c>
      <c r="B53" s="4" t="s">
        <v>11</v>
      </c>
      <c r="C53" s="35" t="s">
        <v>35</v>
      </c>
      <c r="D53" s="7">
        <v>6.9</v>
      </c>
      <c r="E53" s="36">
        <v>1.0827775598273837</v>
      </c>
      <c r="F53" s="37">
        <v>202.29999999999899</v>
      </c>
    </row>
    <row r="54" spans="1:6" hidden="1" x14ac:dyDescent="0.35">
      <c r="A54" s="4">
        <v>311280</v>
      </c>
      <c r="B54" s="4" t="s">
        <v>11</v>
      </c>
      <c r="C54" s="35" t="s">
        <v>35</v>
      </c>
      <c r="D54" s="7">
        <v>6.9</v>
      </c>
      <c r="E54" s="36">
        <v>1.0827775598273837</v>
      </c>
      <c r="F54" s="37">
        <v>202.29999999999899</v>
      </c>
    </row>
    <row r="55" spans="1:6" hidden="1" x14ac:dyDescent="0.35">
      <c r="A55" s="5">
        <v>290557</v>
      </c>
      <c r="B55" s="4" t="s">
        <v>11</v>
      </c>
      <c r="C55" s="35" t="s">
        <v>36</v>
      </c>
      <c r="D55" s="7">
        <v>5.6</v>
      </c>
      <c r="E55" s="36">
        <v>0.87877599058454325</v>
      </c>
      <c r="F55" s="37">
        <v>188.66</v>
      </c>
    </row>
    <row r="56" spans="1:6" hidden="1" x14ac:dyDescent="0.35">
      <c r="A56" s="4">
        <v>309659</v>
      </c>
      <c r="B56" s="4" t="s">
        <v>11</v>
      </c>
      <c r="C56" s="35" t="s">
        <v>36</v>
      </c>
      <c r="D56" s="7">
        <v>5.6</v>
      </c>
      <c r="E56" s="36">
        <v>0.87877599058454325</v>
      </c>
      <c r="F56" s="37">
        <v>188.66</v>
      </c>
    </row>
    <row r="57" spans="1:6" hidden="1" x14ac:dyDescent="0.35">
      <c r="A57" s="4">
        <v>311280</v>
      </c>
      <c r="B57" s="4" t="s">
        <v>11</v>
      </c>
      <c r="C57" s="35" t="s">
        <v>36</v>
      </c>
      <c r="D57" s="7">
        <v>5.6</v>
      </c>
      <c r="E57" s="36">
        <v>0.87877599058454325</v>
      </c>
      <c r="F57" s="37">
        <v>188.66</v>
      </c>
    </row>
    <row r="58" spans="1:6" hidden="1" x14ac:dyDescent="0.35">
      <c r="A58" s="4">
        <v>313021</v>
      </c>
      <c r="B58" s="4" t="s">
        <v>11</v>
      </c>
      <c r="C58" s="35" t="s">
        <v>36</v>
      </c>
      <c r="D58" s="7">
        <v>5.6</v>
      </c>
      <c r="E58" s="36">
        <v>0.87877599058454325</v>
      </c>
      <c r="F58" s="37">
        <v>188.66</v>
      </c>
    </row>
    <row r="59" spans="1:6" hidden="1" x14ac:dyDescent="0.35">
      <c r="A59" s="5">
        <v>290557</v>
      </c>
      <c r="B59" s="4" t="s">
        <v>11</v>
      </c>
      <c r="C59" s="35" t="s">
        <v>37</v>
      </c>
      <c r="D59" s="7">
        <v>6.4</v>
      </c>
      <c r="E59" s="36">
        <v>1.0043154178109066</v>
      </c>
      <c r="F59" s="37">
        <v>169.19</v>
      </c>
    </row>
    <row r="60" spans="1:6" hidden="1" x14ac:dyDescent="0.35">
      <c r="A60" s="4">
        <v>311280</v>
      </c>
      <c r="B60" s="4" t="s">
        <v>11</v>
      </c>
      <c r="C60" s="35" t="s">
        <v>37</v>
      </c>
      <c r="D60" s="7">
        <v>6.4</v>
      </c>
      <c r="E60" s="36">
        <v>1.0043154178109066</v>
      </c>
      <c r="F60" s="37">
        <v>169.19</v>
      </c>
    </row>
    <row r="61" spans="1:6" hidden="1" x14ac:dyDescent="0.35">
      <c r="A61" s="4">
        <v>313021</v>
      </c>
      <c r="B61" s="4" t="s">
        <v>11</v>
      </c>
      <c r="C61" s="35" t="s">
        <v>37</v>
      </c>
      <c r="D61" s="7">
        <v>6.4</v>
      </c>
      <c r="E61" s="36">
        <v>1.0043154178109066</v>
      </c>
      <c r="F61" s="37">
        <v>169.19</v>
      </c>
    </row>
    <row r="62" spans="1:6" hidden="1" x14ac:dyDescent="0.35">
      <c r="A62" s="5">
        <v>290557</v>
      </c>
      <c r="B62" s="4" t="s">
        <v>11</v>
      </c>
      <c r="C62" s="35" t="s">
        <v>38</v>
      </c>
      <c r="D62" s="7">
        <v>6.6</v>
      </c>
      <c r="E62" s="36">
        <v>1.0357002746174973</v>
      </c>
      <c r="F62" s="37">
        <v>193.16</v>
      </c>
    </row>
    <row r="63" spans="1:6" hidden="1" x14ac:dyDescent="0.35">
      <c r="A63" s="4">
        <v>311280</v>
      </c>
      <c r="B63" s="4" t="s">
        <v>11</v>
      </c>
      <c r="C63" s="35" t="s">
        <v>38</v>
      </c>
      <c r="D63" s="7">
        <v>6.6</v>
      </c>
      <c r="E63" s="36">
        <v>1.0357002746174973</v>
      </c>
      <c r="F63" s="37">
        <v>193.16</v>
      </c>
    </row>
    <row r="64" spans="1:6" hidden="1" x14ac:dyDescent="0.35">
      <c r="A64" s="4">
        <v>313021</v>
      </c>
      <c r="B64" s="4" t="s">
        <v>11</v>
      </c>
      <c r="C64" s="35" t="s">
        <v>38</v>
      </c>
      <c r="D64" s="7">
        <v>6.6</v>
      </c>
      <c r="E64" s="36">
        <v>1.0357002746174973</v>
      </c>
      <c r="F64" s="37">
        <v>193.16</v>
      </c>
    </row>
    <row r="65" spans="1:6" hidden="1" x14ac:dyDescent="0.35">
      <c r="A65" s="4">
        <v>311280</v>
      </c>
      <c r="B65" s="4" t="s">
        <v>11</v>
      </c>
      <c r="C65" s="35" t="s">
        <v>39</v>
      </c>
      <c r="D65" s="7">
        <v>6.6</v>
      </c>
      <c r="E65" s="36">
        <v>1.0357002746174973</v>
      </c>
      <c r="F65" s="37">
        <v>172.49</v>
      </c>
    </row>
    <row r="66" spans="1:6" hidden="1" x14ac:dyDescent="0.35">
      <c r="A66" s="4">
        <v>313021</v>
      </c>
      <c r="B66" s="4" t="s">
        <v>11</v>
      </c>
      <c r="C66" s="35" t="s">
        <v>39</v>
      </c>
      <c r="D66" s="7">
        <v>6.6</v>
      </c>
      <c r="E66" s="36">
        <v>1.0357002746174973</v>
      </c>
      <c r="F66" s="37">
        <v>172.49</v>
      </c>
    </row>
    <row r="67" spans="1:6" hidden="1" x14ac:dyDescent="0.35">
      <c r="A67" s="4">
        <v>314666</v>
      </c>
      <c r="B67" s="4" t="s">
        <v>11</v>
      </c>
      <c r="C67" s="35" t="s">
        <v>39</v>
      </c>
      <c r="D67" s="7">
        <v>6.6</v>
      </c>
      <c r="E67" s="36">
        <v>1.0357002746174973</v>
      </c>
      <c r="F67" s="37">
        <v>172.49</v>
      </c>
    </row>
    <row r="68" spans="1:6" hidden="1" x14ac:dyDescent="0.35">
      <c r="A68" s="4">
        <v>311280</v>
      </c>
      <c r="B68" s="4" t="s">
        <v>11</v>
      </c>
      <c r="C68" s="35" t="s">
        <v>40</v>
      </c>
      <c r="D68" s="7">
        <v>7.2</v>
      </c>
      <c r="E68" s="36">
        <v>1.1298548450372699</v>
      </c>
      <c r="F68" s="37">
        <v>188.76999999999899</v>
      </c>
    </row>
    <row r="69" spans="1:6" hidden="1" x14ac:dyDescent="0.35">
      <c r="A69" s="4">
        <v>313021</v>
      </c>
      <c r="B69" s="4" t="s">
        <v>11</v>
      </c>
      <c r="C69" s="35" t="s">
        <v>40</v>
      </c>
      <c r="D69" s="7">
        <v>7.2</v>
      </c>
      <c r="E69" s="36">
        <v>1.1298548450372699</v>
      </c>
      <c r="F69" s="37">
        <v>188.76999999999899</v>
      </c>
    </row>
    <row r="70" spans="1:6" hidden="1" x14ac:dyDescent="0.35">
      <c r="A70" s="4">
        <v>314666</v>
      </c>
      <c r="B70" s="4" t="s">
        <v>11</v>
      </c>
      <c r="C70" s="35" t="s">
        <v>40</v>
      </c>
      <c r="D70" s="7">
        <v>7.2</v>
      </c>
      <c r="E70" s="36">
        <v>1.1298548450372699</v>
      </c>
      <c r="F70" s="37">
        <v>188.76999999999899</v>
      </c>
    </row>
    <row r="71" spans="1:6" hidden="1" x14ac:dyDescent="0.35">
      <c r="A71" s="4">
        <v>315312</v>
      </c>
      <c r="B71" s="4" t="s">
        <v>11</v>
      </c>
      <c r="C71" s="35" t="s">
        <v>40</v>
      </c>
      <c r="D71" s="7">
        <v>7.2</v>
      </c>
      <c r="E71" s="36">
        <v>1.1298548450372699</v>
      </c>
      <c r="F71" s="37">
        <v>188.76999999999899</v>
      </c>
    </row>
    <row r="72" spans="1:6" hidden="1" x14ac:dyDescent="0.35">
      <c r="A72" s="4">
        <v>311280</v>
      </c>
      <c r="B72" s="4" t="s">
        <v>11</v>
      </c>
      <c r="C72" s="35" t="s">
        <v>41</v>
      </c>
      <c r="D72" s="7">
        <v>6.6</v>
      </c>
      <c r="E72" s="36">
        <v>1.0357002746174973</v>
      </c>
      <c r="F72" s="37">
        <v>173.289999999999</v>
      </c>
    </row>
    <row r="73" spans="1:6" hidden="1" x14ac:dyDescent="0.35">
      <c r="A73" s="4">
        <v>313021</v>
      </c>
      <c r="B73" s="4" t="s">
        <v>11</v>
      </c>
      <c r="C73" s="35" t="s">
        <v>41</v>
      </c>
      <c r="D73" s="7">
        <v>6.6</v>
      </c>
      <c r="E73" s="36">
        <v>1.0357002746174973</v>
      </c>
      <c r="F73" s="37">
        <v>173.289999999999</v>
      </c>
    </row>
    <row r="74" spans="1:6" hidden="1" x14ac:dyDescent="0.35">
      <c r="A74" s="4">
        <v>314666</v>
      </c>
      <c r="B74" s="4" t="s">
        <v>11</v>
      </c>
      <c r="C74" s="35" t="s">
        <v>41</v>
      </c>
      <c r="D74" s="7">
        <v>6.6</v>
      </c>
      <c r="E74" s="36">
        <v>1.0357002746174973</v>
      </c>
      <c r="F74" s="37">
        <v>173.289999999999</v>
      </c>
    </row>
    <row r="75" spans="1:6" hidden="1" x14ac:dyDescent="0.35">
      <c r="A75" s="4">
        <v>315312</v>
      </c>
      <c r="B75" s="4" t="s">
        <v>11</v>
      </c>
      <c r="C75" s="35" t="s">
        <v>41</v>
      </c>
      <c r="D75" s="7">
        <v>6.6</v>
      </c>
      <c r="E75" s="36">
        <v>1.0357002746174973</v>
      </c>
      <c r="F75" s="37">
        <v>173.289999999999</v>
      </c>
    </row>
    <row r="76" spans="1:6" hidden="1" x14ac:dyDescent="0.35">
      <c r="A76" s="4">
        <v>318731</v>
      </c>
      <c r="B76" s="4" t="s">
        <v>11</v>
      </c>
      <c r="C76" s="35" t="s">
        <v>41</v>
      </c>
      <c r="D76" s="7">
        <v>6.6</v>
      </c>
      <c r="E76" s="36">
        <v>1.0357002746174973</v>
      </c>
      <c r="F76" s="37">
        <v>173.289999999999</v>
      </c>
    </row>
    <row r="77" spans="1:6" hidden="1" x14ac:dyDescent="0.35">
      <c r="A77" s="4">
        <v>311280</v>
      </c>
      <c r="B77" s="4" t="s">
        <v>11</v>
      </c>
      <c r="C77" s="35" t="s">
        <v>42</v>
      </c>
      <c r="D77" s="7">
        <v>6.6</v>
      </c>
      <c r="E77" s="36">
        <v>1.0357002746174973</v>
      </c>
      <c r="F77" s="37">
        <v>186.73</v>
      </c>
    </row>
    <row r="78" spans="1:6" hidden="1" x14ac:dyDescent="0.35">
      <c r="A78" s="4">
        <v>313021</v>
      </c>
      <c r="B78" s="4" t="s">
        <v>11</v>
      </c>
      <c r="C78" s="35" t="s">
        <v>42</v>
      </c>
      <c r="D78" s="7">
        <v>6.6</v>
      </c>
      <c r="E78" s="36">
        <v>1.0357002746174973</v>
      </c>
      <c r="F78" s="37">
        <v>186.73</v>
      </c>
    </row>
    <row r="79" spans="1:6" hidden="1" x14ac:dyDescent="0.35">
      <c r="A79" s="4">
        <v>314666</v>
      </c>
      <c r="B79" s="4" t="s">
        <v>11</v>
      </c>
      <c r="C79" s="35" t="s">
        <v>42</v>
      </c>
      <c r="D79" s="7">
        <v>6.6</v>
      </c>
      <c r="E79" s="36">
        <v>1.0357002746174973</v>
      </c>
      <c r="F79" s="37">
        <v>186.73</v>
      </c>
    </row>
    <row r="80" spans="1:6" hidden="1" x14ac:dyDescent="0.35">
      <c r="A80" s="4">
        <v>315312</v>
      </c>
      <c r="B80" s="4" t="s">
        <v>11</v>
      </c>
      <c r="C80" s="35" t="s">
        <v>42</v>
      </c>
      <c r="D80" s="7">
        <v>6.6</v>
      </c>
      <c r="E80" s="36">
        <v>1.0357002746174973</v>
      </c>
      <c r="F80" s="37">
        <v>186.73</v>
      </c>
    </row>
    <row r="81" spans="1:6" hidden="1" x14ac:dyDescent="0.35">
      <c r="A81" s="4">
        <v>318731</v>
      </c>
      <c r="B81" s="4" t="s">
        <v>11</v>
      </c>
      <c r="C81" s="35" t="s">
        <v>42</v>
      </c>
      <c r="D81" s="7">
        <v>6.6</v>
      </c>
      <c r="E81" s="36">
        <v>1.0357002746174973</v>
      </c>
      <c r="F81" s="37">
        <v>186.73</v>
      </c>
    </row>
    <row r="82" spans="1:6" hidden="1" x14ac:dyDescent="0.35">
      <c r="A82" s="4">
        <v>311280</v>
      </c>
      <c r="B82" s="4" t="s">
        <v>11</v>
      </c>
      <c r="C82" s="35" t="s">
        <v>43</v>
      </c>
      <c r="D82" s="7">
        <v>7.2</v>
      </c>
      <c r="E82" s="36">
        <v>1.1298548450372699</v>
      </c>
      <c r="F82" s="37">
        <v>188.41</v>
      </c>
    </row>
    <row r="83" spans="1:6" hidden="1" x14ac:dyDescent="0.35">
      <c r="A83" s="4">
        <v>313021</v>
      </c>
      <c r="B83" s="4" t="s">
        <v>11</v>
      </c>
      <c r="C83" s="35" t="s">
        <v>43</v>
      </c>
      <c r="D83" s="7">
        <v>7.2</v>
      </c>
      <c r="E83" s="36">
        <v>1.1298548450372699</v>
      </c>
      <c r="F83" s="37">
        <v>188.41</v>
      </c>
    </row>
    <row r="84" spans="1:6" hidden="1" x14ac:dyDescent="0.35">
      <c r="A84" s="4">
        <v>314666</v>
      </c>
      <c r="B84" s="4" t="s">
        <v>11</v>
      </c>
      <c r="C84" s="35" t="s">
        <v>43</v>
      </c>
      <c r="D84" s="7">
        <v>7.2</v>
      </c>
      <c r="E84" s="36">
        <v>1.1298548450372699</v>
      </c>
      <c r="F84" s="37">
        <v>188.41</v>
      </c>
    </row>
    <row r="85" spans="1:6" hidden="1" x14ac:dyDescent="0.35">
      <c r="A85" s="4">
        <v>318731</v>
      </c>
      <c r="B85" s="4" t="s">
        <v>11</v>
      </c>
      <c r="C85" s="35" t="s">
        <v>43</v>
      </c>
      <c r="D85" s="7">
        <v>7.2</v>
      </c>
      <c r="E85" s="36">
        <v>1.1298548450372699</v>
      </c>
      <c r="F85" s="37">
        <v>188.41</v>
      </c>
    </row>
    <row r="86" spans="1:6" hidden="1" x14ac:dyDescent="0.35">
      <c r="A86" s="4">
        <v>313021</v>
      </c>
      <c r="B86" s="4" t="s">
        <v>11</v>
      </c>
      <c r="C86" s="35" t="s">
        <v>44</v>
      </c>
      <c r="D86" s="7">
        <v>6.2</v>
      </c>
      <c r="E86" s="36">
        <v>0.97293056100431574</v>
      </c>
      <c r="F86" s="37">
        <v>142.04</v>
      </c>
    </row>
    <row r="87" spans="1:6" hidden="1" x14ac:dyDescent="0.35">
      <c r="A87" s="4">
        <v>318731</v>
      </c>
      <c r="B87" s="4" t="s">
        <v>11</v>
      </c>
      <c r="C87" s="35" t="s">
        <v>44</v>
      </c>
      <c r="D87" s="7">
        <v>6.2</v>
      </c>
      <c r="E87" s="36">
        <v>0.97293056100431574</v>
      </c>
      <c r="F87" s="37">
        <v>142.04</v>
      </c>
    </row>
    <row r="88" spans="1:6" hidden="1" x14ac:dyDescent="0.35">
      <c r="A88" s="4">
        <v>318731</v>
      </c>
      <c r="B88" s="4" t="s">
        <v>45</v>
      </c>
      <c r="C88" s="35" t="s">
        <v>46</v>
      </c>
      <c r="D88" s="7">
        <v>5.7</v>
      </c>
      <c r="E88" s="36">
        <v>1.1313799621928167</v>
      </c>
      <c r="F88" s="37">
        <v>250.4</v>
      </c>
    </row>
    <row r="89" spans="1:6" hidden="1" x14ac:dyDescent="0.35">
      <c r="A89" s="4">
        <v>318731</v>
      </c>
      <c r="B89" s="4" t="s">
        <v>45</v>
      </c>
      <c r="C89" s="35" t="s">
        <v>47</v>
      </c>
      <c r="D89" s="7">
        <v>5.8</v>
      </c>
      <c r="E89" s="36">
        <v>1.1512287334593572</v>
      </c>
      <c r="F89" s="37">
        <v>254.24</v>
      </c>
    </row>
    <row r="90" spans="1:6" hidden="1" x14ac:dyDescent="0.35">
      <c r="A90" s="4">
        <v>318731</v>
      </c>
      <c r="B90" s="4" t="s">
        <v>45</v>
      </c>
      <c r="C90" s="35" t="s">
        <v>48</v>
      </c>
      <c r="D90" s="7">
        <v>6</v>
      </c>
      <c r="E90" s="36">
        <v>1.1909262759924386</v>
      </c>
      <c r="F90" s="37">
        <v>279.27999999999997</v>
      </c>
    </row>
    <row r="91" spans="1:6" hidden="1" x14ac:dyDescent="0.35">
      <c r="A91" s="4">
        <v>318731</v>
      </c>
      <c r="B91" s="4" t="s">
        <v>45</v>
      </c>
      <c r="C91" s="35" t="s">
        <v>49</v>
      </c>
      <c r="D91" s="7">
        <v>6.6</v>
      </c>
      <c r="E91" s="36">
        <v>1.3100189035916825</v>
      </c>
      <c r="F91" s="37">
        <v>270.17</v>
      </c>
    </row>
    <row r="92" spans="1:6" hidden="1" x14ac:dyDescent="0.35">
      <c r="A92" s="4">
        <v>318731</v>
      </c>
      <c r="B92" s="4" t="s">
        <v>11</v>
      </c>
      <c r="C92" s="35" t="s">
        <v>50</v>
      </c>
      <c r="D92" s="7">
        <v>7.6</v>
      </c>
      <c r="E92" s="36">
        <v>1.1926245586504516</v>
      </c>
      <c r="F92" s="37">
        <v>215.61699999999999</v>
      </c>
    </row>
    <row r="93" spans="1:6" hidden="1" x14ac:dyDescent="0.35">
      <c r="A93" s="4">
        <v>318731</v>
      </c>
      <c r="B93" s="4" t="s">
        <v>11</v>
      </c>
      <c r="C93" s="35" t="s">
        <v>51</v>
      </c>
      <c r="D93" s="7">
        <v>7.4</v>
      </c>
      <c r="E93" s="36">
        <v>1.1612397018438607</v>
      </c>
      <c r="F93" s="37">
        <v>192.69300000000001</v>
      </c>
    </row>
    <row r="94" spans="1:6" hidden="1" x14ac:dyDescent="0.35">
      <c r="A94" s="4">
        <v>320036</v>
      </c>
      <c r="B94" s="4" t="s">
        <v>11</v>
      </c>
      <c r="C94" s="35" t="s">
        <v>51</v>
      </c>
      <c r="D94" s="7">
        <v>7.4</v>
      </c>
      <c r="E94" s="36">
        <v>1.1612397018438607</v>
      </c>
      <c r="F94" s="37">
        <v>192.69300000000001</v>
      </c>
    </row>
    <row r="95" spans="1:6" hidden="1" x14ac:dyDescent="0.35">
      <c r="A95" s="4">
        <v>318731</v>
      </c>
      <c r="B95" s="4" t="s">
        <v>11</v>
      </c>
      <c r="C95" s="35" t="s">
        <v>52</v>
      </c>
      <c r="D95" s="7">
        <v>6.9</v>
      </c>
      <c r="E95" s="36">
        <v>1.0827775598273837</v>
      </c>
      <c r="F95" s="37">
        <v>222.05999999999901</v>
      </c>
    </row>
    <row r="96" spans="1:6" hidden="1" x14ac:dyDescent="0.35">
      <c r="A96" s="4">
        <v>320036</v>
      </c>
      <c r="B96" s="4" t="s">
        <v>11</v>
      </c>
      <c r="C96" s="35" t="s">
        <v>52</v>
      </c>
      <c r="D96" s="7">
        <v>6.9</v>
      </c>
      <c r="E96" s="36">
        <v>1.0827775598273837</v>
      </c>
      <c r="F96" s="37">
        <v>222.05999999999901</v>
      </c>
    </row>
    <row r="97" spans="1:6" hidden="1" x14ac:dyDescent="0.35">
      <c r="A97" s="4">
        <v>318731</v>
      </c>
      <c r="B97" s="4" t="s">
        <v>11</v>
      </c>
      <c r="C97" s="35" t="s">
        <v>53</v>
      </c>
      <c r="D97" s="7">
        <v>6.8</v>
      </c>
      <c r="E97" s="36">
        <v>1.0670851314240881</v>
      </c>
      <c r="F97" s="37">
        <v>230.39</v>
      </c>
    </row>
    <row r="98" spans="1:6" hidden="1" x14ac:dyDescent="0.35">
      <c r="A98" s="4">
        <v>320036</v>
      </c>
      <c r="B98" s="4" t="s">
        <v>11</v>
      </c>
      <c r="C98" s="35" t="s">
        <v>53</v>
      </c>
      <c r="D98" s="7">
        <v>6.8</v>
      </c>
      <c r="E98" s="36">
        <v>1.0670851314240881</v>
      </c>
      <c r="F98" s="37">
        <v>230.39</v>
      </c>
    </row>
    <row r="99" spans="1:6" hidden="1" x14ac:dyDescent="0.35">
      <c r="A99" s="4">
        <v>318731</v>
      </c>
      <c r="B99" s="4" t="s">
        <v>11</v>
      </c>
      <c r="C99" s="35" t="s">
        <v>54</v>
      </c>
      <c r="D99" s="7">
        <v>7.6</v>
      </c>
      <c r="E99" s="36">
        <v>1.1926245586504516</v>
      </c>
      <c r="F99" s="37">
        <v>221.67</v>
      </c>
    </row>
    <row r="100" spans="1:6" hidden="1" x14ac:dyDescent="0.35">
      <c r="A100" s="4">
        <v>320036</v>
      </c>
      <c r="B100" s="4" t="s">
        <v>11</v>
      </c>
      <c r="C100" s="35" t="s">
        <v>54</v>
      </c>
      <c r="D100" s="7">
        <v>7.6</v>
      </c>
      <c r="E100" s="36">
        <v>1.1926245586504516</v>
      </c>
      <c r="F100" s="37">
        <v>221.67</v>
      </c>
    </row>
    <row r="101" spans="1:6" hidden="1" x14ac:dyDescent="0.35">
      <c r="A101" s="4">
        <v>318731</v>
      </c>
      <c r="B101" s="4" t="s">
        <v>11</v>
      </c>
      <c r="C101" s="35" t="s">
        <v>55</v>
      </c>
      <c r="D101" s="7">
        <v>7.3</v>
      </c>
      <c r="E101" s="36">
        <v>1.1455472734405654</v>
      </c>
      <c r="F101" s="37">
        <v>229.74199999999999</v>
      </c>
    </row>
    <row r="102" spans="1:6" hidden="1" x14ac:dyDescent="0.35">
      <c r="A102" s="4">
        <v>320036</v>
      </c>
      <c r="B102" s="4" t="s">
        <v>11</v>
      </c>
      <c r="C102" s="35" t="s">
        <v>55</v>
      </c>
      <c r="D102" s="7">
        <v>7.3</v>
      </c>
      <c r="E102" s="36">
        <v>1.1455472734405654</v>
      </c>
      <c r="F102" s="37">
        <v>229.74199999999999</v>
      </c>
    </row>
    <row r="103" spans="1:6" hidden="1" x14ac:dyDescent="0.35">
      <c r="A103" s="4">
        <v>318731</v>
      </c>
      <c r="B103" s="4" t="s">
        <v>11</v>
      </c>
      <c r="C103" s="35" t="s">
        <v>56</v>
      </c>
      <c r="D103" s="7">
        <v>6.8</v>
      </c>
      <c r="E103" s="36">
        <v>1.0670851314240881</v>
      </c>
      <c r="F103" s="37">
        <v>232.54</v>
      </c>
    </row>
    <row r="104" spans="1:6" hidden="1" x14ac:dyDescent="0.35">
      <c r="A104" s="4">
        <v>320036</v>
      </c>
      <c r="B104" s="4" t="s">
        <v>11</v>
      </c>
      <c r="C104" s="35" t="s">
        <v>56</v>
      </c>
      <c r="D104" s="7">
        <v>6.8</v>
      </c>
      <c r="E104" s="36">
        <v>1.0670851314240881</v>
      </c>
      <c r="F104" s="37">
        <v>232.54</v>
      </c>
    </row>
    <row r="105" spans="1:6" hidden="1" x14ac:dyDescent="0.35">
      <c r="A105" s="5">
        <v>324937</v>
      </c>
      <c r="B105" s="4" t="s">
        <v>11</v>
      </c>
      <c r="C105" s="35" t="s">
        <v>56</v>
      </c>
      <c r="D105" s="7">
        <v>6.8</v>
      </c>
      <c r="E105" s="36">
        <v>1.0670851314240881</v>
      </c>
      <c r="F105" s="37">
        <v>232.54</v>
      </c>
    </row>
    <row r="106" spans="1:6" hidden="1" x14ac:dyDescent="0.35">
      <c r="A106" s="4">
        <v>318731</v>
      </c>
      <c r="B106" s="4" t="s">
        <v>11</v>
      </c>
      <c r="C106" s="35" t="s">
        <v>57</v>
      </c>
      <c r="D106" s="7">
        <v>6.5</v>
      </c>
      <c r="E106" s="36">
        <v>1.0200078462142019</v>
      </c>
      <c r="F106" s="37">
        <v>223.82999999999899</v>
      </c>
    </row>
    <row r="107" spans="1:6" hidden="1" x14ac:dyDescent="0.35">
      <c r="A107" s="4">
        <v>320036</v>
      </c>
      <c r="B107" s="4" t="s">
        <v>11</v>
      </c>
      <c r="C107" s="35" t="s">
        <v>57</v>
      </c>
      <c r="D107" s="7">
        <v>6.5</v>
      </c>
      <c r="E107" s="36">
        <v>1.0200078462142019</v>
      </c>
      <c r="F107" s="37">
        <v>223.82999999999899</v>
      </c>
    </row>
    <row r="108" spans="1:6" hidden="1" x14ac:dyDescent="0.35">
      <c r="A108" s="5">
        <v>324937</v>
      </c>
      <c r="B108" s="4" t="s">
        <v>11</v>
      </c>
      <c r="C108" s="35" t="s">
        <v>57</v>
      </c>
      <c r="D108" s="7">
        <v>6.5</v>
      </c>
      <c r="E108" s="36">
        <v>1.0200078462142019</v>
      </c>
      <c r="F108" s="37">
        <v>223.82999999999899</v>
      </c>
    </row>
    <row r="109" spans="1:6" hidden="1" x14ac:dyDescent="0.35">
      <c r="A109" s="4">
        <v>318731</v>
      </c>
      <c r="B109" s="4" t="s">
        <v>11</v>
      </c>
      <c r="C109" s="35" t="s">
        <v>58</v>
      </c>
      <c r="D109" s="7">
        <v>5.2</v>
      </c>
      <c r="E109" s="36">
        <v>0.81600627697136163</v>
      </c>
      <c r="F109" s="37">
        <v>185.3</v>
      </c>
    </row>
    <row r="110" spans="1:6" hidden="1" x14ac:dyDescent="0.35">
      <c r="A110" s="4">
        <v>320036</v>
      </c>
      <c r="B110" s="4" t="s">
        <v>11</v>
      </c>
      <c r="C110" s="35" t="s">
        <v>58</v>
      </c>
      <c r="D110" s="7">
        <v>5.2</v>
      </c>
      <c r="E110" s="36">
        <v>0.81600627697136163</v>
      </c>
      <c r="F110" s="37">
        <v>185.3</v>
      </c>
    </row>
    <row r="111" spans="1:6" hidden="1" x14ac:dyDescent="0.35">
      <c r="A111" s="5">
        <v>324937</v>
      </c>
      <c r="B111" s="4" t="s">
        <v>11</v>
      </c>
      <c r="C111" s="35" t="s">
        <v>58</v>
      </c>
      <c r="D111" s="7">
        <v>5.2</v>
      </c>
      <c r="E111" s="36">
        <v>0.81600627697136163</v>
      </c>
      <c r="F111" s="37">
        <v>185.3</v>
      </c>
    </row>
    <row r="112" spans="1:6" hidden="1" x14ac:dyDescent="0.35">
      <c r="A112" s="4">
        <v>318731</v>
      </c>
      <c r="B112" s="4" t="s">
        <v>11</v>
      </c>
      <c r="C112" s="35" t="s">
        <v>59</v>
      </c>
      <c r="D112" s="7">
        <v>6.7</v>
      </c>
      <c r="E112" s="36">
        <v>1.0513927030207928</v>
      </c>
      <c r="F112" s="37">
        <v>186.11</v>
      </c>
    </row>
    <row r="113" spans="1:6" hidden="1" x14ac:dyDescent="0.35">
      <c r="A113" s="4">
        <v>320036</v>
      </c>
      <c r="B113" s="4" t="s">
        <v>11</v>
      </c>
      <c r="C113" s="35" t="s">
        <v>59</v>
      </c>
      <c r="D113" s="7">
        <v>6.7</v>
      </c>
      <c r="E113" s="36">
        <v>1.0513927030207928</v>
      </c>
      <c r="F113" s="37">
        <v>186.11</v>
      </c>
    </row>
    <row r="114" spans="1:6" hidden="1" x14ac:dyDescent="0.35">
      <c r="A114" s="5">
        <v>324937</v>
      </c>
      <c r="B114" s="4" t="s">
        <v>11</v>
      </c>
      <c r="C114" s="35" t="s">
        <v>59</v>
      </c>
      <c r="D114" s="7">
        <v>6.7</v>
      </c>
      <c r="E114" s="36">
        <v>1.0513927030207928</v>
      </c>
      <c r="F114" s="37">
        <v>186.11</v>
      </c>
    </row>
    <row r="115" spans="1:6" hidden="1" x14ac:dyDescent="0.35">
      <c r="A115" s="4">
        <v>318731</v>
      </c>
      <c r="B115" s="4" t="s">
        <v>11</v>
      </c>
      <c r="C115" s="35" t="s">
        <v>60</v>
      </c>
      <c r="D115" s="7">
        <v>6.8</v>
      </c>
      <c r="E115" s="36">
        <v>1.0670851314240881</v>
      </c>
      <c r="F115" s="37">
        <v>206.28100000000001</v>
      </c>
    </row>
    <row r="116" spans="1:6" hidden="1" x14ac:dyDescent="0.35">
      <c r="A116" s="4">
        <v>320036</v>
      </c>
      <c r="B116" s="4" t="s">
        <v>11</v>
      </c>
      <c r="C116" s="35" t="s">
        <v>60</v>
      </c>
      <c r="D116" s="7">
        <v>6.8</v>
      </c>
      <c r="E116" s="36">
        <v>1.0670851314240881</v>
      </c>
      <c r="F116" s="37">
        <v>206.28100000000001</v>
      </c>
    </row>
    <row r="117" spans="1:6" hidden="1" x14ac:dyDescent="0.35">
      <c r="A117" s="5">
        <v>324937</v>
      </c>
      <c r="B117" s="4" t="s">
        <v>11</v>
      </c>
      <c r="C117" s="35" t="s">
        <v>60</v>
      </c>
      <c r="D117" s="7">
        <v>6.8</v>
      </c>
      <c r="E117" s="36">
        <v>1.0670851314240881</v>
      </c>
      <c r="F117" s="37">
        <v>206.28100000000001</v>
      </c>
    </row>
    <row r="118" spans="1:6" hidden="1" x14ac:dyDescent="0.35">
      <c r="A118" s="4">
        <v>318731</v>
      </c>
      <c r="B118" s="4" t="s">
        <v>11</v>
      </c>
      <c r="C118" s="35" t="s">
        <v>61</v>
      </c>
      <c r="D118" s="7">
        <v>7.5</v>
      </c>
      <c r="E118" s="36">
        <v>1.176932130247156</v>
      </c>
      <c r="F118" s="37">
        <v>240.68</v>
      </c>
    </row>
    <row r="119" spans="1:6" hidden="1" x14ac:dyDescent="0.35">
      <c r="A119" s="5">
        <v>324937</v>
      </c>
      <c r="B119" s="4" t="s">
        <v>11</v>
      </c>
      <c r="C119" s="35" t="s">
        <v>61</v>
      </c>
      <c r="D119" s="7">
        <v>7.5</v>
      </c>
      <c r="E119" s="36">
        <v>1.176932130247156</v>
      </c>
      <c r="F119" s="37">
        <v>240.68</v>
      </c>
    </row>
    <row r="120" spans="1:6" hidden="1" x14ac:dyDescent="0.35">
      <c r="A120" s="4">
        <v>318731</v>
      </c>
      <c r="B120" s="4" t="s">
        <v>11</v>
      </c>
      <c r="C120" s="35" t="s">
        <v>62</v>
      </c>
      <c r="D120" s="7">
        <v>6.4</v>
      </c>
      <c r="E120" s="36">
        <v>1.0043154178109066</v>
      </c>
      <c r="F120" s="37">
        <v>198.68199999999999</v>
      </c>
    </row>
    <row r="121" spans="1:6" hidden="1" x14ac:dyDescent="0.35">
      <c r="A121" s="5">
        <v>324937</v>
      </c>
      <c r="B121" s="4" t="s">
        <v>11</v>
      </c>
      <c r="C121" s="35" t="s">
        <v>62</v>
      </c>
      <c r="D121" s="7">
        <v>6.4</v>
      </c>
      <c r="E121" s="36">
        <v>1.0043154178109066</v>
      </c>
      <c r="F121" s="37">
        <v>198.68199999999999</v>
      </c>
    </row>
    <row r="122" spans="1:6" hidden="1" x14ac:dyDescent="0.35">
      <c r="A122" s="4">
        <v>318731</v>
      </c>
      <c r="B122" s="4" t="s">
        <v>11</v>
      </c>
      <c r="C122" s="35" t="s">
        <v>63</v>
      </c>
      <c r="D122" s="7">
        <v>7.4</v>
      </c>
      <c r="E122" s="36">
        <v>1.1612397018438607</v>
      </c>
      <c r="F122" s="37">
        <v>232.99399999999901</v>
      </c>
    </row>
    <row r="123" spans="1:6" hidden="1" x14ac:dyDescent="0.35">
      <c r="A123" s="5">
        <v>324937</v>
      </c>
      <c r="B123" s="4" t="s">
        <v>11</v>
      </c>
      <c r="C123" s="35" t="s">
        <v>63</v>
      </c>
      <c r="D123" s="7">
        <v>7.4</v>
      </c>
      <c r="E123" s="36">
        <v>1.1612397018438607</v>
      </c>
      <c r="F123" s="37">
        <v>232.99399999999901</v>
      </c>
    </row>
    <row r="124" spans="1:6" hidden="1" x14ac:dyDescent="0.35">
      <c r="A124" s="4">
        <v>318731</v>
      </c>
      <c r="B124" s="4" t="s">
        <v>11</v>
      </c>
      <c r="C124" s="35" t="s">
        <v>64</v>
      </c>
      <c r="D124" s="7">
        <v>5.5</v>
      </c>
      <c r="E124" s="36">
        <v>0.86308356218124782</v>
      </c>
      <c r="F124" s="37">
        <v>201.73</v>
      </c>
    </row>
    <row r="125" spans="1:6" hidden="1" x14ac:dyDescent="0.35">
      <c r="A125" s="5">
        <v>324937</v>
      </c>
      <c r="B125" s="4" t="s">
        <v>11</v>
      </c>
      <c r="C125" s="35" t="s">
        <v>64</v>
      </c>
      <c r="D125" s="7">
        <v>5.5</v>
      </c>
      <c r="E125" s="36">
        <v>0.86308356218124782</v>
      </c>
      <c r="F125" s="37">
        <v>201.73</v>
      </c>
    </row>
    <row r="126" spans="1:6" hidden="1" x14ac:dyDescent="0.35">
      <c r="A126" s="5">
        <v>326466</v>
      </c>
      <c r="B126" s="4" t="s">
        <v>11</v>
      </c>
      <c r="C126" s="35" t="s">
        <v>64</v>
      </c>
      <c r="D126" s="7">
        <v>5.5</v>
      </c>
      <c r="E126" s="36">
        <v>0.86308356218124782</v>
      </c>
      <c r="F126" s="37">
        <v>201.73</v>
      </c>
    </row>
    <row r="127" spans="1:6" hidden="1" x14ac:dyDescent="0.35">
      <c r="A127" s="4">
        <v>318731</v>
      </c>
      <c r="B127" s="4" t="s">
        <v>11</v>
      </c>
      <c r="C127" s="35" t="s">
        <v>65</v>
      </c>
      <c r="D127" s="7">
        <v>7.1</v>
      </c>
      <c r="E127" s="36">
        <v>1.1141624166339745</v>
      </c>
      <c r="F127" s="37">
        <v>231.71</v>
      </c>
    </row>
    <row r="128" spans="1:6" hidden="1" x14ac:dyDescent="0.35">
      <c r="A128" s="5">
        <v>324937</v>
      </c>
      <c r="B128" s="4" t="s">
        <v>11</v>
      </c>
      <c r="C128" s="35" t="s">
        <v>65</v>
      </c>
      <c r="D128" s="7">
        <v>7.1</v>
      </c>
      <c r="E128" s="36">
        <v>1.1141624166339745</v>
      </c>
      <c r="F128" s="37">
        <v>231.71</v>
      </c>
    </row>
    <row r="129" spans="1:6" hidden="1" x14ac:dyDescent="0.35">
      <c r="A129" s="5">
        <v>326466</v>
      </c>
      <c r="B129" s="4" t="s">
        <v>11</v>
      </c>
      <c r="C129" s="35" t="s">
        <v>65</v>
      </c>
      <c r="D129" s="7">
        <v>7.1</v>
      </c>
      <c r="E129" s="36">
        <v>1.1141624166339745</v>
      </c>
      <c r="F129" s="37">
        <v>231.71</v>
      </c>
    </row>
    <row r="130" spans="1:6" hidden="1" x14ac:dyDescent="0.35">
      <c r="A130" s="5">
        <v>324937</v>
      </c>
      <c r="B130" s="4" t="s">
        <v>11</v>
      </c>
      <c r="C130" s="35" t="s">
        <v>66</v>
      </c>
      <c r="D130" s="7">
        <v>6.7</v>
      </c>
      <c r="E130" s="36">
        <v>1.0513927030207928</v>
      </c>
      <c r="F130" s="37">
        <v>184.81800000000001</v>
      </c>
    </row>
    <row r="131" spans="1:6" hidden="1" x14ac:dyDescent="0.35">
      <c r="A131" s="5">
        <v>326466</v>
      </c>
      <c r="B131" s="4" t="s">
        <v>11</v>
      </c>
      <c r="C131" s="35" t="s">
        <v>66</v>
      </c>
      <c r="D131" s="7">
        <v>6.7</v>
      </c>
      <c r="E131" s="36">
        <v>1.0513927030207928</v>
      </c>
      <c r="F131" s="37">
        <v>184.81800000000001</v>
      </c>
    </row>
    <row r="132" spans="1:6" x14ac:dyDescent="0.35">
      <c r="A132" s="5">
        <v>324937</v>
      </c>
      <c r="B132" s="4" t="s">
        <v>14</v>
      </c>
      <c r="C132" s="35" t="s">
        <v>67</v>
      </c>
      <c r="D132" s="7">
        <v>3.3</v>
      </c>
      <c r="E132" s="36">
        <v>1.0789636027143739</v>
      </c>
      <c r="F132" s="37">
        <v>209.43</v>
      </c>
    </row>
    <row r="133" spans="1:6" x14ac:dyDescent="0.35">
      <c r="A133" s="5">
        <v>326466</v>
      </c>
      <c r="B133" s="4" t="s">
        <v>14</v>
      </c>
      <c r="C133" s="35" t="s">
        <v>67</v>
      </c>
      <c r="D133" s="7">
        <v>3.3</v>
      </c>
      <c r="E133" s="36">
        <v>1.0789636027143739</v>
      </c>
      <c r="F133" s="37">
        <v>209.43</v>
      </c>
    </row>
    <row r="134" spans="1:6" x14ac:dyDescent="0.35">
      <c r="A134" s="5">
        <v>324937</v>
      </c>
      <c r="B134" s="4" t="s">
        <v>14</v>
      </c>
      <c r="C134" s="35" t="s">
        <v>68</v>
      </c>
      <c r="D134" s="7">
        <v>3.3</v>
      </c>
      <c r="E134" s="36">
        <v>1.0789636027143739</v>
      </c>
      <c r="F134" s="37">
        <v>215.469999999999</v>
      </c>
    </row>
    <row r="135" spans="1:6" x14ac:dyDescent="0.35">
      <c r="A135" s="5">
        <v>326466</v>
      </c>
      <c r="B135" s="4" t="s">
        <v>14</v>
      </c>
      <c r="C135" s="35" t="s">
        <v>68</v>
      </c>
      <c r="D135" s="7">
        <v>3.3</v>
      </c>
      <c r="E135" s="36">
        <v>1.0789636027143739</v>
      </c>
      <c r="F135" s="37">
        <v>215.469999999999</v>
      </c>
    </row>
    <row r="136" spans="1:6" x14ac:dyDescent="0.35">
      <c r="A136" s="5">
        <v>324937</v>
      </c>
      <c r="B136" s="4" t="s">
        <v>14</v>
      </c>
      <c r="C136" s="35" t="s">
        <v>69</v>
      </c>
      <c r="D136" s="7">
        <v>3.3</v>
      </c>
      <c r="E136" s="36">
        <v>1.0789636027143739</v>
      </c>
      <c r="F136" s="37">
        <v>210.78</v>
      </c>
    </row>
    <row r="137" spans="1:6" x14ac:dyDescent="0.35">
      <c r="A137" s="5">
        <v>326466</v>
      </c>
      <c r="B137" s="4" t="s">
        <v>14</v>
      </c>
      <c r="C137" s="35" t="s">
        <v>69</v>
      </c>
      <c r="D137" s="7">
        <v>3.3</v>
      </c>
      <c r="E137" s="36">
        <v>1.0789636027143739</v>
      </c>
      <c r="F137" s="37">
        <v>210.78</v>
      </c>
    </row>
    <row r="138" spans="1:6" hidden="1" x14ac:dyDescent="0.35">
      <c r="A138" s="5">
        <v>324937</v>
      </c>
      <c r="B138" s="4" t="s">
        <v>11</v>
      </c>
      <c r="C138" s="35" t="s">
        <v>70</v>
      </c>
      <c r="D138" s="7">
        <v>5.3</v>
      </c>
      <c r="E138" s="36">
        <v>0.83169870537465695</v>
      </c>
      <c r="F138" s="37">
        <v>199.66</v>
      </c>
    </row>
    <row r="139" spans="1:6" hidden="1" x14ac:dyDescent="0.35">
      <c r="A139" s="5">
        <v>326466</v>
      </c>
      <c r="B139" s="4" t="s">
        <v>11</v>
      </c>
      <c r="C139" s="35" t="s">
        <v>70</v>
      </c>
      <c r="D139" s="7">
        <v>5.3</v>
      </c>
      <c r="E139" s="36">
        <v>0.83169870537465695</v>
      </c>
      <c r="F139" s="37">
        <v>199.66</v>
      </c>
    </row>
    <row r="140" spans="1:6" hidden="1" x14ac:dyDescent="0.35">
      <c r="A140" s="4">
        <v>326803</v>
      </c>
      <c r="B140" s="4" t="s">
        <v>11</v>
      </c>
      <c r="C140" s="35" t="s">
        <v>70</v>
      </c>
      <c r="D140" s="7">
        <v>5.3</v>
      </c>
      <c r="E140" s="36">
        <v>0.83169870537465695</v>
      </c>
      <c r="F140" s="37">
        <v>199.66</v>
      </c>
    </row>
    <row r="141" spans="1:6" hidden="1" x14ac:dyDescent="0.35">
      <c r="A141" s="5">
        <v>324937</v>
      </c>
      <c r="B141" s="4" t="s">
        <v>11</v>
      </c>
      <c r="C141" s="35" t="s">
        <v>71</v>
      </c>
      <c r="D141" s="7">
        <v>5.7</v>
      </c>
      <c r="E141" s="36">
        <v>0.89446841898783869</v>
      </c>
      <c r="F141" s="37">
        <v>207.227</v>
      </c>
    </row>
    <row r="142" spans="1:6" hidden="1" x14ac:dyDescent="0.35">
      <c r="A142" s="5">
        <v>326466</v>
      </c>
      <c r="B142" s="4" t="s">
        <v>11</v>
      </c>
      <c r="C142" s="35" t="s">
        <v>71</v>
      </c>
      <c r="D142" s="7">
        <v>5.7</v>
      </c>
      <c r="E142" s="36">
        <v>0.89446841898783869</v>
      </c>
      <c r="F142" s="37">
        <v>207.227</v>
      </c>
    </row>
    <row r="143" spans="1:6" hidden="1" x14ac:dyDescent="0.35">
      <c r="A143" s="4">
        <v>326803</v>
      </c>
      <c r="B143" s="4" t="s">
        <v>11</v>
      </c>
      <c r="C143" s="35" t="s">
        <v>71</v>
      </c>
      <c r="D143" s="7">
        <v>5.7</v>
      </c>
      <c r="E143" s="36">
        <v>0.89446841898783869</v>
      </c>
      <c r="F143" s="37">
        <v>207.227</v>
      </c>
    </row>
    <row r="144" spans="1:6" hidden="1" x14ac:dyDescent="0.35">
      <c r="A144" s="5">
        <v>324937</v>
      </c>
      <c r="B144" s="4" t="s">
        <v>11</v>
      </c>
      <c r="C144" s="35" t="s">
        <v>72</v>
      </c>
      <c r="D144" s="7">
        <v>7.1</v>
      </c>
      <c r="E144" s="36">
        <v>1.1141624166339745</v>
      </c>
      <c r="F144" s="37">
        <v>215.92</v>
      </c>
    </row>
    <row r="145" spans="1:6" hidden="1" x14ac:dyDescent="0.35">
      <c r="A145" s="5">
        <v>326466</v>
      </c>
      <c r="B145" s="4" t="s">
        <v>11</v>
      </c>
      <c r="C145" s="35" t="s">
        <v>72</v>
      </c>
      <c r="D145" s="7">
        <v>7.1</v>
      </c>
      <c r="E145" s="36">
        <v>1.1141624166339745</v>
      </c>
      <c r="F145" s="37">
        <v>215.92</v>
      </c>
    </row>
    <row r="146" spans="1:6" hidden="1" x14ac:dyDescent="0.35">
      <c r="A146" s="4">
        <v>326803</v>
      </c>
      <c r="B146" s="4" t="s">
        <v>11</v>
      </c>
      <c r="C146" s="35" t="s">
        <v>72</v>
      </c>
      <c r="D146" s="7">
        <v>7.1</v>
      </c>
      <c r="E146" s="36">
        <v>1.1141624166339745</v>
      </c>
      <c r="F146" s="37">
        <v>215.92</v>
      </c>
    </row>
    <row r="147" spans="1:6" hidden="1" x14ac:dyDescent="0.35">
      <c r="A147" s="5">
        <v>324937</v>
      </c>
      <c r="B147" s="4" t="s">
        <v>11</v>
      </c>
      <c r="C147" s="35" t="s">
        <v>73</v>
      </c>
      <c r="D147" s="7">
        <v>6.1</v>
      </c>
      <c r="E147" s="36">
        <v>0.95723813260102031</v>
      </c>
      <c r="F147" s="37">
        <v>211.46</v>
      </c>
    </row>
    <row r="148" spans="1:6" hidden="1" x14ac:dyDescent="0.35">
      <c r="A148" s="5">
        <v>326466</v>
      </c>
      <c r="B148" s="4" t="s">
        <v>11</v>
      </c>
      <c r="C148" s="35" t="s">
        <v>73</v>
      </c>
      <c r="D148" s="7">
        <v>6.1</v>
      </c>
      <c r="E148" s="36">
        <v>0.95723813260102031</v>
      </c>
      <c r="F148" s="37">
        <v>211.46</v>
      </c>
    </row>
    <row r="149" spans="1:6" hidden="1" x14ac:dyDescent="0.35">
      <c r="A149" s="4">
        <v>326803</v>
      </c>
      <c r="B149" s="4" t="s">
        <v>11</v>
      </c>
      <c r="C149" s="35" t="s">
        <v>73</v>
      </c>
      <c r="D149" s="7">
        <v>6.1</v>
      </c>
      <c r="E149" s="36">
        <v>0.95723813260102031</v>
      </c>
      <c r="F149" s="37">
        <v>211.46</v>
      </c>
    </row>
    <row r="150" spans="1:6" hidden="1" x14ac:dyDescent="0.35">
      <c r="A150" s="5">
        <v>324937</v>
      </c>
      <c r="B150" s="4" t="s">
        <v>11</v>
      </c>
      <c r="C150" s="35" t="s">
        <v>74</v>
      </c>
      <c r="D150" s="7">
        <v>7.4</v>
      </c>
      <c r="E150" s="36">
        <v>1.1612397018438607</v>
      </c>
      <c r="F150" s="37">
        <v>218.71</v>
      </c>
    </row>
    <row r="151" spans="1:6" hidden="1" x14ac:dyDescent="0.35">
      <c r="A151" s="5">
        <v>326466</v>
      </c>
      <c r="B151" s="4" t="s">
        <v>11</v>
      </c>
      <c r="C151" s="35" t="s">
        <v>74</v>
      </c>
      <c r="D151" s="7">
        <v>7.4</v>
      </c>
      <c r="E151" s="36">
        <v>1.1612397018438607</v>
      </c>
      <c r="F151" s="37">
        <v>218.71</v>
      </c>
    </row>
    <row r="152" spans="1:6" hidden="1" x14ac:dyDescent="0.35">
      <c r="A152" s="4">
        <v>326803</v>
      </c>
      <c r="B152" s="4" t="s">
        <v>11</v>
      </c>
      <c r="C152" s="35" t="s">
        <v>74</v>
      </c>
      <c r="D152" s="7">
        <v>7.4</v>
      </c>
      <c r="E152" s="36">
        <v>1.1612397018438607</v>
      </c>
      <c r="F152" s="37">
        <v>218.71</v>
      </c>
    </row>
    <row r="153" spans="1:6" hidden="1" x14ac:dyDescent="0.35">
      <c r="A153" s="5">
        <v>324937</v>
      </c>
      <c r="B153" s="4" t="s">
        <v>11</v>
      </c>
      <c r="C153" s="35" t="s">
        <v>75</v>
      </c>
      <c r="D153" s="7">
        <v>7.1</v>
      </c>
      <c r="E153" s="36">
        <v>1.1141624166339745</v>
      </c>
      <c r="F153" s="37">
        <v>191.69</v>
      </c>
    </row>
    <row r="154" spans="1:6" hidden="1" x14ac:dyDescent="0.35">
      <c r="A154" s="5">
        <v>326466</v>
      </c>
      <c r="B154" s="4" t="s">
        <v>11</v>
      </c>
      <c r="C154" s="35" t="s">
        <v>75</v>
      </c>
      <c r="D154" s="7">
        <v>7.1</v>
      </c>
      <c r="E154" s="36">
        <v>1.1141624166339745</v>
      </c>
      <c r="F154" s="37">
        <v>191.69</v>
      </c>
    </row>
    <row r="155" spans="1:6" hidden="1" x14ac:dyDescent="0.35">
      <c r="A155" s="4">
        <v>326803</v>
      </c>
      <c r="B155" s="4" t="s">
        <v>11</v>
      </c>
      <c r="C155" s="35" t="s">
        <v>75</v>
      </c>
      <c r="D155" s="7">
        <v>7.1</v>
      </c>
      <c r="E155" s="36">
        <v>1.1141624166339745</v>
      </c>
      <c r="F155" s="37">
        <v>191.69</v>
      </c>
    </row>
    <row r="156" spans="1:6" hidden="1" x14ac:dyDescent="0.35">
      <c r="A156" s="4">
        <v>326803</v>
      </c>
      <c r="B156" s="4" t="s">
        <v>11</v>
      </c>
      <c r="C156" s="35" t="s">
        <v>76</v>
      </c>
      <c r="D156" s="7">
        <v>6.4</v>
      </c>
      <c r="E156" s="36">
        <v>1.0043154178109066</v>
      </c>
      <c r="F156" s="37">
        <v>212.512</v>
      </c>
    </row>
    <row r="157" spans="1:6" hidden="1" x14ac:dyDescent="0.35">
      <c r="A157" s="4">
        <v>328952</v>
      </c>
      <c r="B157" s="4" t="s">
        <v>11</v>
      </c>
      <c r="C157" s="35" t="s">
        <v>76</v>
      </c>
      <c r="D157" s="7">
        <v>6.4</v>
      </c>
      <c r="E157" s="36">
        <v>1.0043154178109066</v>
      </c>
      <c r="F157" s="37">
        <v>212.512</v>
      </c>
    </row>
    <row r="158" spans="1:6" hidden="1" x14ac:dyDescent="0.35">
      <c r="A158" s="4">
        <v>326803</v>
      </c>
      <c r="B158" s="4" t="s">
        <v>11</v>
      </c>
      <c r="C158" s="35" t="s">
        <v>77</v>
      </c>
      <c r="D158" s="7">
        <v>7.3</v>
      </c>
      <c r="E158" s="36">
        <v>1.1455472734405654</v>
      </c>
      <c r="F158" s="37">
        <v>207.25899999999999</v>
      </c>
    </row>
    <row r="159" spans="1:6" hidden="1" x14ac:dyDescent="0.35">
      <c r="A159" s="4">
        <v>328952</v>
      </c>
      <c r="B159" s="4" t="s">
        <v>11</v>
      </c>
      <c r="C159" s="35" t="s">
        <v>77</v>
      </c>
      <c r="D159" s="7">
        <v>7.3</v>
      </c>
      <c r="E159" s="36">
        <v>1.1455472734405654</v>
      </c>
      <c r="F159" s="37">
        <v>207.25899999999999</v>
      </c>
    </row>
    <row r="160" spans="1:6" hidden="1" x14ac:dyDescent="0.35">
      <c r="A160" s="4">
        <v>328952</v>
      </c>
      <c r="B160" s="4" t="s">
        <v>11</v>
      </c>
      <c r="C160" s="35" t="s">
        <v>78</v>
      </c>
      <c r="D160" s="7">
        <v>6.4</v>
      </c>
      <c r="E160" s="36">
        <v>1.0043154178109066</v>
      </c>
      <c r="F160" s="37">
        <v>221.54</v>
      </c>
    </row>
    <row r="161" spans="1:6" hidden="1" x14ac:dyDescent="0.35">
      <c r="A161" s="4">
        <v>326803</v>
      </c>
      <c r="B161" s="4" t="s">
        <v>11</v>
      </c>
      <c r="C161" s="35" t="s">
        <v>79</v>
      </c>
      <c r="D161" s="7">
        <v>6.5</v>
      </c>
      <c r="E161" s="36">
        <v>1.0200078462142019</v>
      </c>
      <c r="F161" s="37">
        <v>214.95500000000001</v>
      </c>
    </row>
    <row r="162" spans="1:6" hidden="1" x14ac:dyDescent="0.35">
      <c r="A162" s="4">
        <v>326803</v>
      </c>
      <c r="B162" s="4" t="s">
        <v>11</v>
      </c>
      <c r="C162" s="35" t="s">
        <v>80</v>
      </c>
      <c r="D162" s="7">
        <v>6.2</v>
      </c>
      <c r="E162" s="36">
        <v>0.97293056100431574</v>
      </c>
      <c r="F162" s="37">
        <v>219.89099999999999</v>
      </c>
    </row>
    <row r="163" spans="1:6" hidden="1" x14ac:dyDescent="0.35">
      <c r="A163" s="4">
        <v>328952</v>
      </c>
      <c r="B163" s="4" t="s">
        <v>11</v>
      </c>
      <c r="C163" s="35" t="s">
        <v>80</v>
      </c>
      <c r="D163" s="7">
        <v>6.2</v>
      </c>
      <c r="E163" s="36">
        <v>0.97293056100431574</v>
      </c>
      <c r="F163" s="37">
        <v>219.89099999999999</v>
      </c>
    </row>
    <row r="164" spans="1:6" x14ac:dyDescent="0.35">
      <c r="A164" s="4">
        <v>326803</v>
      </c>
      <c r="B164" s="4" t="s">
        <v>6</v>
      </c>
      <c r="C164" s="35" t="s">
        <v>81</v>
      </c>
      <c r="D164" s="7">
        <v>4</v>
      </c>
      <c r="E164" s="36">
        <v>1.3333333333333335</v>
      </c>
      <c r="F164" s="37">
        <v>98.14</v>
      </c>
    </row>
    <row r="165" spans="1:6" x14ac:dyDescent="0.35">
      <c r="A165" s="4">
        <v>326803</v>
      </c>
      <c r="B165" s="4" t="s">
        <v>6</v>
      </c>
      <c r="C165" s="35" t="s">
        <v>82</v>
      </c>
      <c r="D165" s="7">
        <v>3.8</v>
      </c>
      <c r="E165" s="36">
        <v>1.2666666666666668</v>
      </c>
      <c r="F165" s="37">
        <v>96.581000000000003</v>
      </c>
    </row>
    <row r="166" spans="1:6" x14ac:dyDescent="0.35">
      <c r="A166" s="4">
        <v>328952</v>
      </c>
      <c r="B166" s="4" t="s">
        <v>6</v>
      </c>
      <c r="C166" s="35" t="s">
        <v>82</v>
      </c>
      <c r="D166" s="7">
        <v>3.8</v>
      </c>
      <c r="E166" s="36">
        <v>1.2666666666666668</v>
      </c>
      <c r="F166" s="37">
        <v>96.581000000000003</v>
      </c>
    </row>
    <row r="167" spans="1:6" hidden="1" x14ac:dyDescent="0.35">
      <c r="A167" s="4">
        <v>326803</v>
      </c>
      <c r="B167" s="4" t="s">
        <v>45</v>
      </c>
      <c r="C167" s="35" t="s">
        <v>83</v>
      </c>
      <c r="D167" s="7">
        <v>5.2</v>
      </c>
      <c r="E167" s="36">
        <v>1.0321361058601135</v>
      </c>
      <c r="F167" s="37">
        <v>252.24</v>
      </c>
    </row>
    <row r="168" spans="1:6" hidden="1" x14ac:dyDescent="0.35">
      <c r="A168" s="4">
        <v>326803</v>
      </c>
      <c r="B168" s="4" t="s">
        <v>45</v>
      </c>
      <c r="C168" s="35" t="s">
        <v>84</v>
      </c>
      <c r="D168" s="7">
        <v>3.9</v>
      </c>
      <c r="E168" s="36">
        <v>0.77410207939508502</v>
      </c>
      <c r="F168" s="37">
        <v>220.72</v>
      </c>
    </row>
    <row r="169" spans="1:6" hidden="1" x14ac:dyDescent="0.35">
      <c r="A169" s="4">
        <v>326803</v>
      </c>
      <c r="B169" s="4" t="s">
        <v>45</v>
      </c>
      <c r="C169" s="35" t="s">
        <v>85</v>
      </c>
      <c r="D169" s="7">
        <v>4.4000000000000004</v>
      </c>
      <c r="E169" s="36">
        <v>0.8733459357277884</v>
      </c>
      <c r="F169" s="37">
        <v>236.9</v>
      </c>
    </row>
    <row r="170" spans="1:6" x14ac:dyDescent="0.35">
      <c r="A170" s="4">
        <v>326803</v>
      </c>
      <c r="B170" s="4" t="s">
        <v>14</v>
      </c>
      <c r="C170" s="35" t="s">
        <v>86</v>
      </c>
      <c r="D170" s="7">
        <v>3.2</v>
      </c>
      <c r="E170" s="36">
        <v>1.0462677359654535</v>
      </c>
      <c r="F170" s="37">
        <v>201.53</v>
      </c>
    </row>
    <row r="171" spans="1:6" x14ac:dyDescent="0.35">
      <c r="A171" s="4">
        <v>328952</v>
      </c>
      <c r="B171" s="4" t="s">
        <v>14</v>
      </c>
      <c r="C171" s="35" t="s">
        <v>86</v>
      </c>
      <c r="D171" s="7">
        <v>3.2</v>
      </c>
      <c r="E171" s="36">
        <v>1.0462677359654535</v>
      </c>
      <c r="F171" s="37">
        <v>201.53</v>
      </c>
    </row>
    <row r="172" spans="1:6" x14ac:dyDescent="0.35">
      <c r="A172" s="4">
        <v>326803</v>
      </c>
      <c r="B172" s="4" t="s">
        <v>14</v>
      </c>
      <c r="C172" s="35" t="s">
        <v>87</v>
      </c>
      <c r="D172" s="7">
        <v>3.1</v>
      </c>
      <c r="E172" s="36">
        <v>1.013571869216533</v>
      </c>
      <c r="F172" s="37">
        <v>212.97</v>
      </c>
    </row>
    <row r="173" spans="1:6" x14ac:dyDescent="0.35">
      <c r="A173" s="4">
        <v>328952</v>
      </c>
      <c r="B173" s="4" t="s">
        <v>14</v>
      </c>
      <c r="C173" s="35" t="s">
        <v>87</v>
      </c>
      <c r="D173" s="7">
        <v>3.1</v>
      </c>
      <c r="E173" s="36">
        <v>1.013571869216533</v>
      </c>
      <c r="F173" s="37">
        <v>212.97</v>
      </c>
    </row>
    <row r="174" spans="1:6" x14ac:dyDescent="0.35">
      <c r="A174" s="4">
        <v>326803</v>
      </c>
      <c r="B174" s="4" t="s">
        <v>14</v>
      </c>
      <c r="C174" s="35" t="s">
        <v>88</v>
      </c>
      <c r="D174" s="7">
        <v>3</v>
      </c>
      <c r="E174" s="36">
        <v>0.98087600246761264</v>
      </c>
      <c r="F174" s="37">
        <v>214.66</v>
      </c>
    </row>
    <row r="175" spans="1:6" x14ac:dyDescent="0.35">
      <c r="A175" s="4">
        <v>328952</v>
      </c>
      <c r="B175" s="4" t="s">
        <v>14</v>
      </c>
      <c r="C175" s="35" t="s">
        <v>88</v>
      </c>
      <c r="D175" s="7">
        <v>3</v>
      </c>
      <c r="E175" s="36">
        <v>0.98087600246761264</v>
      </c>
      <c r="F175" s="37">
        <v>214.66</v>
      </c>
    </row>
    <row r="176" spans="1:6" x14ac:dyDescent="0.35">
      <c r="A176" s="4">
        <v>326803</v>
      </c>
      <c r="B176" s="4" t="s">
        <v>14</v>
      </c>
      <c r="C176" s="35" t="s">
        <v>89</v>
      </c>
      <c r="D176" s="7">
        <v>2.9</v>
      </c>
      <c r="E176" s="36">
        <v>0.9481801357186922</v>
      </c>
      <c r="F176" s="37">
        <v>177.96</v>
      </c>
    </row>
    <row r="177" spans="1:6" x14ac:dyDescent="0.35">
      <c r="A177" s="4">
        <v>328952</v>
      </c>
      <c r="B177" s="4" t="s">
        <v>14</v>
      </c>
      <c r="C177" s="35" t="s">
        <v>89</v>
      </c>
      <c r="D177" s="7">
        <v>2.9</v>
      </c>
      <c r="E177" s="36">
        <v>0.9481801357186922</v>
      </c>
      <c r="F177" s="37">
        <v>177.96</v>
      </c>
    </row>
    <row r="178" spans="1:6" x14ac:dyDescent="0.35">
      <c r="A178" s="4">
        <v>326803</v>
      </c>
      <c r="B178" s="4" t="s">
        <v>14</v>
      </c>
      <c r="C178" s="35" t="s">
        <v>90</v>
      </c>
      <c r="D178" s="7">
        <v>3.1</v>
      </c>
      <c r="E178" s="36">
        <v>1.013571869216533</v>
      </c>
      <c r="F178" s="37">
        <v>202.72</v>
      </c>
    </row>
    <row r="179" spans="1:6" x14ac:dyDescent="0.35">
      <c r="A179" s="4">
        <v>328952</v>
      </c>
      <c r="B179" s="4" t="s">
        <v>14</v>
      </c>
      <c r="C179" s="35" t="s">
        <v>90</v>
      </c>
      <c r="D179" s="7">
        <v>3.1</v>
      </c>
      <c r="E179" s="36">
        <v>1.013571869216533</v>
      </c>
      <c r="F179" s="37">
        <v>202.72</v>
      </c>
    </row>
    <row r="180" spans="1:6" x14ac:dyDescent="0.35">
      <c r="A180" s="4">
        <v>326803</v>
      </c>
      <c r="B180" s="4" t="s">
        <v>14</v>
      </c>
      <c r="C180" s="35" t="s">
        <v>91</v>
      </c>
      <c r="D180" s="7">
        <v>3.1</v>
      </c>
      <c r="E180" s="36">
        <v>1.013571869216533</v>
      </c>
      <c r="F180" s="37">
        <v>175.82</v>
      </c>
    </row>
    <row r="181" spans="1:6" x14ac:dyDescent="0.35">
      <c r="A181" s="4">
        <v>328952</v>
      </c>
      <c r="B181" s="4" t="s">
        <v>14</v>
      </c>
      <c r="C181" s="35" t="s">
        <v>91</v>
      </c>
      <c r="D181" s="7">
        <v>3.1</v>
      </c>
      <c r="E181" s="36">
        <v>1.013571869216533</v>
      </c>
      <c r="F181" s="37">
        <v>175.82</v>
      </c>
    </row>
    <row r="182" spans="1:6" x14ac:dyDescent="0.35">
      <c r="A182" s="4">
        <v>326803</v>
      </c>
      <c r="B182" s="4" t="s">
        <v>14</v>
      </c>
      <c r="C182" s="35" t="s">
        <v>92</v>
      </c>
      <c r="D182" s="7">
        <v>3</v>
      </c>
      <c r="E182" s="36">
        <v>0.98087600246761264</v>
      </c>
      <c r="F182" s="37">
        <v>194.27</v>
      </c>
    </row>
    <row r="183" spans="1:6" x14ac:dyDescent="0.35">
      <c r="A183" s="4">
        <v>328952</v>
      </c>
      <c r="B183" s="4" t="s">
        <v>14</v>
      </c>
      <c r="C183" s="35" t="s">
        <v>92</v>
      </c>
      <c r="D183" s="7">
        <v>3</v>
      </c>
      <c r="E183" s="36">
        <v>0.98087600246761264</v>
      </c>
      <c r="F183" s="37">
        <v>194.27</v>
      </c>
    </row>
    <row r="184" spans="1:6" x14ac:dyDescent="0.35">
      <c r="A184" s="4">
        <v>326803</v>
      </c>
      <c r="B184" s="4" t="s">
        <v>14</v>
      </c>
      <c r="C184" s="35" t="s">
        <v>93</v>
      </c>
      <c r="D184" s="7">
        <v>3</v>
      </c>
      <c r="E184" s="36">
        <v>0.98087600246761264</v>
      </c>
      <c r="F184" s="37">
        <v>227.05999999999901</v>
      </c>
    </row>
    <row r="185" spans="1:6" x14ac:dyDescent="0.35">
      <c r="A185" s="4">
        <v>328952</v>
      </c>
      <c r="B185" s="4" t="s">
        <v>14</v>
      </c>
      <c r="C185" s="35" t="s">
        <v>93</v>
      </c>
      <c r="D185" s="7">
        <v>3</v>
      </c>
      <c r="E185" s="36">
        <v>0.98087600246761264</v>
      </c>
      <c r="F185" s="37">
        <v>227.05999999999901</v>
      </c>
    </row>
    <row r="186" spans="1:6" x14ac:dyDescent="0.35">
      <c r="A186" s="4">
        <v>326803</v>
      </c>
      <c r="B186" s="4" t="s">
        <v>14</v>
      </c>
      <c r="C186" s="35" t="s">
        <v>94</v>
      </c>
      <c r="D186" s="7">
        <v>3.2</v>
      </c>
      <c r="E186" s="36">
        <v>1.0462677359654535</v>
      </c>
      <c r="F186" s="37">
        <v>210.319999999999</v>
      </c>
    </row>
    <row r="187" spans="1:6" x14ac:dyDescent="0.35">
      <c r="A187" s="4">
        <v>328952</v>
      </c>
      <c r="B187" s="4" t="s">
        <v>14</v>
      </c>
      <c r="C187" s="35" t="s">
        <v>94</v>
      </c>
      <c r="D187" s="7">
        <v>3.2</v>
      </c>
      <c r="E187" s="36">
        <v>1.0462677359654535</v>
      </c>
      <c r="F187" s="37">
        <v>210.319999999999</v>
      </c>
    </row>
    <row r="188" spans="1:6" x14ac:dyDescent="0.35">
      <c r="A188" s="4">
        <v>326803</v>
      </c>
      <c r="B188" s="4" t="s">
        <v>14</v>
      </c>
      <c r="C188" s="35" t="s">
        <v>95</v>
      </c>
      <c r="D188" s="7">
        <v>3.2</v>
      </c>
      <c r="E188" s="36">
        <v>1.0462677359654535</v>
      </c>
      <c r="F188" s="37">
        <v>180.659999999999</v>
      </c>
    </row>
    <row r="189" spans="1:6" x14ac:dyDescent="0.35">
      <c r="A189" s="4">
        <v>328952</v>
      </c>
      <c r="B189" s="4" t="s">
        <v>14</v>
      </c>
      <c r="C189" s="35" t="s">
        <v>95</v>
      </c>
      <c r="D189" s="7">
        <v>3.2</v>
      </c>
      <c r="E189" s="36">
        <v>1.0462677359654535</v>
      </c>
      <c r="F189" s="37">
        <v>180.659999999999</v>
      </c>
    </row>
    <row r="190" spans="1:6" x14ac:dyDescent="0.35">
      <c r="A190" s="4">
        <v>326803</v>
      </c>
      <c r="B190" s="4" t="s">
        <v>14</v>
      </c>
      <c r="C190" s="35" t="s">
        <v>96</v>
      </c>
      <c r="D190" s="7">
        <v>3</v>
      </c>
      <c r="E190" s="36">
        <v>0.98087600246761264</v>
      </c>
      <c r="F190" s="37">
        <v>184.5</v>
      </c>
    </row>
    <row r="191" spans="1:6" x14ac:dyDescent="0.35">
      <c r="A191" s="4">
        <v>328952</v>
      </c>
      <c r="B191" s="4" t="s">
        <v>14</v>
      </c>
      <c r="C191" s="35" t="s">
        <v>96</v>
      </c>
      <c r="D191" s="7">
        <v>3</v>
      </c>
      <c r="E191" s="36">
        <v>0.98087600246761264</v>
      </c>
      <c r="F191" s="37">
        <v>184.5</v>
      </c>
    </row>
    <row r="192" spans="1:6" x14ac:dyDescent="0.35">
      <c r="A192" s="4">
        <v>326803</v>
      </c>
      <c r="B192" s="4" t="s">
        <v>14</v>
      </c>
      <c r="C192" s="35" t="s">
        <v>97</v>
      </c>
      <c r="D192" s="7">
        <v>2.9</v>
      </c>
      <c r="E192" s="36">
        <v>0.9481801357186922</v>
      </c>
      <c r="F192" s="37">
        <v>183.82999999999899</v>
      </c>
    </row>
    <row r="193" spans="1:6" x14ac:dyDescent="0.35">
      <c r="A193" s="4">
        <v>328952</v>
      </c>
      <c r="B193" s="4" t="s">
        <v>14</v>
      </c>
      <c r="C193" s="35" t="s">
        <v>97</v>
      </c>
      <c r="D193" s="7">
        <v>2.9</v>
      </c>
      <c r="E193" s="36">
        <v>0.9481801357186922</v>
      </c>
      <c r="F193" s="37">
        <v>183.82999999999899</v>
      </c>
    </row>
    <row r="194" spans="1:6" hidden="1" x14ac:dyDescent="0.35">
      <c r="A194" s="4">
        <v>328952</v>
      </c>
      <c r="B194" s="4" t="s">
        <v>45</v>
      </c>
      <c r="C194" s="35" t="s">
        <v>98</v>
      </c>
      <c r="D194" s="7">
        <v>5</v>
      </c>
      <c r="E194" s="36">
        <v>0.99243856332703217</v>
      </c>
      <c r="F194" s="37">
        <v>262.41000000000003</v>
      </c>
    </row>
    <row r="195" spans="1:6" x14ac:dyDescent="0.35">
      <c r="A195" s="4">
        <v>328952</v>
      </c>
      <c r="B195" s="4" t="s">
        <v>6</v>
      </c>
      <c r="C195" s="35" t="s">
        <v>99</v>
      </c>
      <c r="D195" s="7">
        <v>3.9</v>
      </c>
      <c r="E195" s="36">
        <v>1.3000000000000003</v>
      </c>
      <c r="F195" s="37">
        <v>116.372</v>
      </c>
    </row>
    <row r="196" spans="1:6" x14ac:dyDescent="0.35">
      <c r="A196" s="4">
        <v>328952</v>
      </c>
      <c r="B196" s="4" t="s">
        <v>6</v>
      </c>
      <c r="C196" s="35" t="s">
        <v>100</v>
      </c>
      <c r="D196" s="7">
        <v>3.5</v>
      </c>
      <c r="E196" s="36">
        <v>1.1666666666666667</v>
      </c>
      <c r="F196" s="37">
        <v>114.13</v>
      </c>
    </row>
    <row r="197" spans="1:6" hidden="1" x14ac:dyDescent="0.35">
      <c r="A197" s="4">
        <v>328952</v>
      </c>
      <c r="B197" s="4" t="s">
        <v>45</v>
      </c>
      <c r="C197" s="35" t="s">
        <v>101</v>
      </c>
      <c r="D197" s="7">
        <v>5.0999999999999996</v>
      </c>
      <c r="E197" s="36">
        <v>1.0122873345935728</v>
      </c>
      <c r="F197" s="37">
        <v>267.07</v>
      </c>
    </row>
    <row r="198" spans="1:6" hidden="1" x14ac:dyDescent="0.35">
      <c r="A198" s="4">
        <v>328952</v>
      </c>
      <c r="B198" s="4" t="s">
        <v>45</v>
      </c>
      <c r="C198" s="35" t="s">
        <v>102</v>
      </c>
      <c r="D198" s="7">
        <v>5</v>
      </c>
      <c r="E198" s="36">
        <v>0.99243856332703217</v>
      </c>
      <c r="F198" s="37">
        <v>255.34</v>
      </c>
    </row>
    <row r="199" spans="1:6" hidden="1" x14ac:dyDescent="0.35">
      <c r="A199" s="4">
        <v>328952</v>
      </c>
      <c r="B199" s="4" t="s">
        <v>45</v>
      </c>
      <c r="C199" s="35" t="s">
        <v>103</v>
      </c>
      <c r="D199" s="7">
        <v>4.9000000000000004</v>
      </c>
      <c r="E199" s="36">
        <v>0.97258979206049156</v>
      </c>
      <c r="F199" s="37">
        <v>244.98</v>
      </c>
    </row>
    <row r="200" spans="1:6" hidden="1" x14ac:dyDescent="0.35">
      <c r="A200" s="4">
        <v>328952</v>
      </c>
      <c r="B200" s="4" t="s">
        <v>45</v>
      </c>
      <c r="C200" s="35" t="s">
        <v>104</v>
      </c>
      <c r="D200" s="7">
        <v>5.7</v>
      </c>
      <c r="E200" s="36">
        <v>1.1313799621928167</v>
      </c>
      <c r="F200" s="37">
        <v>312.52</v>
      </c>
    </row>
    <row r="201" spans="1:6" hidden="1" x14ac:dyDescent="0.35">
      <c r="A201" s="4">
        <v>328952</v>
      </c>
      <c r="B201" s="4" t="s">
        <v>11</v>
      </c>
      <c r="C201" s="35" t="s">
        <v>105</v>
      </c>
      <c r="D201" s="7">
        <v>6.5</v>
      </c>
      <c r="E201" s="36">
        <v>1.0200078462142019</v>
      </c>
      <c r="F201" s="37">
        <v>221.77</v>
      </c>
    </row>
    <row r="202" spans="1:6" hidden="1" x14ac:dyDescent="0.35">
      <c r="A202" s="4">
        <v>328952</v>
      </c>
      <c r="B202" s="4" t="s">
        <v>11</v>
      </c>
      <c r="C202" s="35" t="s">
        <v>106</v>
      </c>
      <c r="D202" s="7">
        <v>6</v>
      </c>
      <c r="E202" s="36">
        <v>0.94154570419772488</v>
      </c>
      <c r="F202" s="37">
        <v>230.71799999999999</v>
      </c>
    </row>
    <row r="203" spans="1:6" hidden="1" x14ac:dyDescent="0.35">
      <c r="A203" s="4">
        <v>328952</v>
      </c>
      <c r="B203" s="4" t="s">
        <v>11</v>
      </c>
      <c r="C203" s="35" t="s">
        <v>107</v>
      </c>
      <c r="D203" s="7">
        <v>7.4</v>
      </c>
      <c r="E203" s="36">
        <v>1.1612397018438607</v>
      </c>
      <c r="F203" s="37">
        <v>213.32599999999999</v>
      </c>
    </row>
    <row r="204" spans="1:6" hidden="1" x14ac:dyDescent="0.35">
      <c r="A204" s="4">
        <v>328952</v>
      </c>
      <c r="B204" s="4" t="s">
        <v>11</v>
      </c>
      <c r="C204" s="35" t="s">
        <v>108</v>
      </c>
      <c r="D204" s="7">
        <v>6.9</v>
      </c>
      <c r="E204" s="36">
        <v>1.0827775598273837</v>
      </c>
      <c r="F204" s="37">
        <v>239.285</v>
      </c>
    </row>
    <row r="205" spans="1:6" hidden="1" x14ac:dyDescent="0.35">
      <c r="A205" s="4">
        <v>328952</v>
      </c>
      <c r="B205" s="4" t="s">
        <v>45</v>
      </c>
      <c r="C205" s="35" t="s">
        <v>109</v>
      </c>
      <c r="D205" s="7">
        <v>4.9000000000000004</v>
      </c>
      <c r="E205" s="36">
        <v>0.97258979206049156</v>
      </c>
      <c r="F205" s="37">
        <v>262.08999999999997</v>
      </c>
    </row>
    <row r="206" spans="1:6" hidden="1" x14ac:dyDescent="0.35">
      <c r="A206" s="4">
        <v>328952</v>
      </c>
      <c r="B206" s="4" t="s">
        <v>45</v>
      </c>
      <c r="C206" s="35" t="s">
        <v>110</v>
      </c>
      <c r="D206" s="7">
        <v>5.3</v>
      </c>
      <c r="E206" s="36">
        <v>1.051984877126654</v>
      </c>
      <c r="F206" s="37">
        <v>262.89</v>
      </c>
    </row>
    <row r="207" spans="1:6" x14ac:dyDescent="0.35">
      <c r="A207" s="4">
        <v>328952</v>
      </c>
      <c r="B207" s="4" t="s">
        <v>14</v>
      </c>
      <c r="C207" s="35" t="s">
        <v>111</v>
      </c>
      <c r="D207" s="7">
        <v>3.1</v>
      </c>
      <c r="E207" s="36">
        <v>1.013571869216533</v>
      </c>
      <c r="F207" s="37">
        <v>182.19</v>
      </c>
    </row>
    <row r="208" spans="1:6" x14ac:dyDescent="0.35">
      <c r="A208" s="4">
        <v>328952</v>
      </c>
      <c r="B208" s="4" t="s">
        <v>14</v>
      </c>
      <c r="C208" s="35" t="s">
        <v>112</v>
      </c>
      <c r="D208" s="7">
        <v>2.9</v>
      </c>
      <c r="E208" s="36">
        <v>0.9481801357186922</v>
      </c>
      <c r="F208" s="37">
        <v>160.45999999999901</v>
      </c>
    </row>
    <row r="209" spans="1:6" x14ac:dyDescent="0.35">
      <c r="A209" s="4">
        <v>328952</v>
      </c>
      <c r="B209" s="4" t="s">
        <v>14</v>
      </c>
      <c r="C209" s="35" t="s">
        <v>113</v>
      </c>
      <c r="D209" s="7">
        <v>3</v>
      </c>
      <c r="E209" s="36">
        <v>0.98087600246761264</v>
      </c>
      <c r="F209" s="37">
        <v>161.18</v>
      </c>
    </row>
    <row r="210" spans="1:6" x14ac:dyDescent="0.35">
      <c r="A210" s="4">
        <v>328952</v>
      </c>
      <c r="B210" s="4" t="s">
        <v>14</v>
      </c>
      <c r="C210" s="35" t="s">
        <v>114</v>
      </c>
      <c r="D210" s="7">
        <v>2.8</v>
      </c>
      <c r="E210" s="36">
        <v>0.91548426896977175</v>
      </c>
      <c r="F210" s="37">
        <v>157.23999999999899</v>
      </c>
    </row>
    <row r="211" spans="1:6" x14ac:dyDescent="0.35">
      <c r="A211" s="4">
        <v>334218</v>
      </c>
      <c r="B211" s="4" t="s">
        <v>14</v>
      </c>
      <c r="C211" s="35" t="s">
        <v>114</v>
      </c>
      <c r="D211" s="7">
        <v>2.8</v>
      </c>
      <c r="E211" s="36">
        <v>0.91548426896977175</v>
      </c>
      <c r="F211" s="37">
        <v>157.23999999999899</v>
      </c>
    </row>
    <row r="212" spans="1:6" x14ac:dyDescent="0.35">
      <c r="A212" s="4">
        <v>328952</v>
      </c>
      <c r="B212" s="4" t="s">
        <v>14</v>
      </c>
      <c r="C212" s="35" t="s">
        <v>115</v>
      </c>
      <c r="D212" s="7">
        <v>2.9</v>
      </c>
      <c r="E212" s="36">
        <v>0.9481801357186922</v>
      </c>
      <c r="F212" s="37">
        <v>171.28</v>
      </c>
    </row>
    <row r="213" spans="1:6" x14ac:dyDescent="0.35">
      <c r="A213" s="4">
        <v>334218</v>
      </c>
      <c r="B213" s="4" t="s">
        <v>14</v>
      </c>
      <c r="C213" s="35" t="s">
        <v>115</v>
      </c>
      <c r="D213" s="7">
        <v>2.9</v>
      </c>
      <c r="E213" s="36">
        <v>0.9481801357186922</v>
      </c>
      <c r="F213" s="37">
        <v>171.28</v>
      </c>
    </row>
    <row r="214" spans="1:6" hidden="1" x14ac:dyDescent="0.35">
      <c r="A214" s="4">
        <v>328952</v>
      </c>
      <c r="B214" s="4" t="s">
        <v>45</v>
      </c>
      <c r="C214" s="35" t="s">
        <v>116</v>
      </c>
      <c r="D214" s="7">
        <v>4.8</v>
      </c>
      <c r="E214" s="36">
        <v>0.95274102079395084</v>
      </c>
      <c r="F214" s="37">
        <v>246.31</v>
      </c>
    </row>
    <row r="215" spans="1:6" x14ac:dyDescent="0.35">
      <c r="A215" s="4">
        <v>328952</v>
      </c>
      <c r="B215" s="4" t="s">
        <v>14</v>
      </c>
      <c r="C215" s="35" t="s">
        <v>117</v>
      </c>
      <c r="D215" s="7">
        <v>3.2</v>
      </c>
      <c r="E215" s="36">
        <v>1.0462677359654535</v>
      </c>
      <c r="F215" s="37">
        <v>170.73</v>
      </c>
    </row>
    <row r="216" spans="1:6" x14ac:dyDescent="0.35">
      <c r="A216" s="4">
        <v>334218</v>
      </c>
      <c r="B216" s="4" t="s">
        <v>14</v>
      </c>
      <c r="C216" s="35" t="s">
        <v>117</v>
      </c>
      <c r="D216" s="7">
        <v>3.2</v>
      </c>
      <c r="E216" s="36">
        <v>1.0462677359654535</v>
      </c>
      <c r="F216" s="37">
        <v>170.73</v>
      </c>
    </row>
    <row r="217" spans="1:6" hidden="1" x14ac:dyDescent="0.35">
      <c r="A217" s="4">
        <v>328952</v>
      </c>
      <c r="B217" s="4" t="s">
        <v>11</v>
      </c>
      <c r="C217" s="35" t="s">
        <v>118</v>
      </c>
      <c r="D217" s="7">
        <v>6.7</v>
      </c>
      <c r="E217" s="36">
        <v>1.0513927030207928</v>
      </c>
      <c r="F217" s="37">
        <v>192.14</v>
      </c>
    </row>
    <row r="218" spans="1:6" hidden="1" x14ac:dyDescent="0.35">
      <c r="A218" s="4">
        <v>334218</v>
      </c>
      <c r="B218" s="4" t="s">
        <v>11</v>
      </c>
      <c r="C218" s="35" t="s">
        <v>118</v>
      </c>
      <c r="D218" s="7">
        <v>6.7</v>
      </c>
      <c r="E218" s="36">
        <v>1.0513927030207928</v>
      </c>
      <c r="F218" s="37">
        <v>192.14</v>
      </c>
    </row>
    <row r="219" spans="1:6" hidden="1" x14ac:dyDescent="0.35">
      <c r="A219" s="4">
        <v>328952</v>
      </c>
      <c r="B219" s="4" t="s">
        <v>11</v>
      </c>
      <c r="C219" s="35" t="s">
        <v>119</v>
      </c>
      <c r="D219" s="7">
        <v>5.9</v>
      </c>
      <c r="E219" s="36">
        <v>0.92585327579442955</v>
      </c>
      <c r="F219" s="37">
        <v>189.77500000000001</v>
      </c>
    </row>
    <row r="220" spans="1:6" hidden="1" x14ac:dyDescent="0.35">
      <c r="A220" s="4">
        <v>334218</v>
      </c>
      <c r="B220" s="4" t="s">
        <v>11</v>
      </c>
      <c r="C220" s="35" t="s">
        <v>119</v>
      </c>
      <c r="D220" s="7">
        <v>5.9</v>
      </c>
      <c r="E220" s="36">
        <v>0.92585327579442955</v>
      </c>
      <c r="F220" s="37">
        <v>189.77500000000001</v>
      </c>
    </row>
    <row r="221" spans="1:6" hidden="1" x14ac:dyDescent="0.35">
      <c r="A221" s="4">
        <v>328952</v>
      </c>
      <c r="B221" s="4" t="s">
        <v>11</v>
      </c>
      <c r="C221" s="35" t="s">
        <v>120</v>
      </c>
      <c r="D221" s="7">
        <v>6.1</v>
      </c>
      <c r="E221" s="36">
        <v>0.95723813260102031</v>
      </c>
      <c r="F221" s="37">
        <v>194.976</v>
      </c>
    </row>
    <row r="222" spans="1:6" hidden="1" x14ac:dyDescent="0.35">
      <c r="A222" s="4">
        <v>334218</v>
      </c>
      <c r="B222" s="4" t="s">
        <v>11</v>
      </c>
      <c r="C222" s="35" t="s">
        <v>120</v>
      </c>
      <c r="D222" s="7">
        <v>6.1</v>
      </c>
      <c r="E222" s="36">
        <v>0.95723813260102031</v>
      </c>
      <c r="F222" s="37">
        <v>194.976</v>
      </c>
    </row>
    <row r="223" spans="1:6" hidden="1" x14ac:dyDescent="0.35">
      <c r="A223" s="4">
        <v>328952</v>
      </c>
      <c r="B223" s="4" t="s">
        <v>11</v>
      </c>
      <c r="C223" s="35" t="s">
        <v>121</v>
      </c>
      <c r="D223" s="7">
        <v>6.4</v>
      </c>
      <c r="E223" s="36">
        <v>1.0043154178109066</v>
      </c>
      <c r="F223" s="37">
        <v>218.35999999999899</v>
      </c>
    </row>
    <row r="224" spans="1:6" hidden="1" x14ac:dyDescent="0.35">
      <c r="A224" s="4">
        <v>334218</v>
      </c>
      <c r="B224" s="4" t="s">
        <v>11</v>
      </c>
      <c r="C224" s="35" t="s">
        <v>121</v>
      </c>
      <c r="D224" s="7">
        <v>6.4</v>
      </c>
      <c r="E224" s="36">
        <v>1.0043154178109066</v>
      </c>
      <c r="F224" s="37">
        <v>218.35999999999899</v>
      </c>
    </row>
    <row r="225" spans="1:6" hidden="1" x14ac:dyDescent="0.35">
      <c r="A225" s="4">
        <v>328952</v>
      </c>
      <c r="B225" s="4" t="s">
        <v>11</v>
      </c>
      <c r="C225" s="35" t="s">
        <v>122</v>
      </c>
      <c r="D225" s="7">
        <v>5.8</v>
      </c>
      <c r="E225" s="36">
        <v>0.91016084739113401</v>
      </c>
      <c r="F225" s="37">
        <v>180.44200000000001</v>
      </c>
    </row>
    <row r="226" spans="1:6" hidden="1" x14ac:dyDescent="0.35">
      <c r="A226" s="4">
        <v>334218</v>
      </c>
      <c r="B226" s="4" t="s">
        <v>11</v>
      </c>
      <c r="C226" s="35" t="s">
        <v>122</v>
      </c>
      <c r="D226" s="7">
        <v>5.8</v>
      </c>
      <c r="E226" s="36">
        <v>0.91016084739113401</v>
      </c>
      <c r="F226" s="37">
        <v>180.44200000000001</v>
      </c>
    </row>
    <row r="227" spans="1:6" hidden="1" x14ac:dyDescent="0.35">
      <c r="A227" s="4">
        <v>328952</v>
      </c>
      <c r="B227" s="4" t="s">
        <v>11</v>
      </c>
      <c r="C227" s="35" t="s">
        <v>123</v>
      </c>
      <c r="D227" s="7">
        <v>6</v>
      </c>
      <c r="E227" s="36">
        <v>0.94154570419772488</v>
      </c>
      <c r="F227" s="37">
        <v>191.27</v>
      </c>
    </row>
    <row r="228" spans="1:6" hidden="1" x14ac:dyDescent="0.35">
      <c r="A228" s="4">
        <v>334218</v>
      </c>
      <c r="B228" s="4" t="s">
        <v>11</v>
      </c>
      <c r="C228" s="35" t="s">
        <v>123</v>
      </c>
      <c r="D228" s="7">
        <v>6</v>
      </c>
      <c r="E228" s="36">
        <v>0.94154570419772488</v>
      </c>
      <c r="F228" s="37">
        <v>191.27</v>
      </c>
    </row>
    <row r="229" spans="1:6" hidden="1" x14ac:dyDescent="0.35">
      <c r="A229" s="4">
        <v>328952</v>
      </c>
      <c r="B229" s="4" t="s">
        <v>11</v>
      </c>
      <c r="C229" s="35" t="s">
        <v>124</v>
      </c>
      <c r="D229" s="7">
        <v>6.7</v>
      </c>
      <c r="E229" s="36">
        <v>1.0513927030207928</v>
      </c>
      <c r="F229" s="37">
        <v>193.29400000000001</v>
      </c>
    </row>
    <row r="230" spans="1:6" hidden="1" x14ac:dyDescent="0.35">
      <c r="A230" s="4">
        <v>334218</v>
      </c>
      <c r="B230" s="4" t="s">
        <v>11</v>
      </c>
      <c r="C230" s="35" t="s">
        <v>124</v>
      </c>
      <c r="D230" s="7">
        <v>6.7</v>
      </c>
      <c r="E230" s="36">
        <v>1.0513927030207928</v>
      </c>
      <c r="F230" s="37">
        <v>193.29400000000001</v>
      </c>
    </row>
    <row r="231" spans="1:6" hidden="1" x14ac:dyDescent="0.35">
      <c r="A231" s="4">
        <v>328952</v>
      </c>
      <c r="B231" s="4" t="s">
        <v>11</v>
      </c>
      <c r="C231" s="35" t="s">
        <v>125</v>
      </c>
      <c r="D231" s="7">
        <v>6</v>
      </c>
      <c r="E231" s="36">
        <v>0.94154570419772488</v>
      </c>
      <c r="F231" s="37">
        <v>169.583</v>
      </c>
    </row>
    <row r="232" spans="1:6" hidden="1" x14ac:dyDescent="0.35">
      <c r="A232" s="4">
        <v>334218</v>
      </c>
      <c r="B232" s="4" t="s">
        <v>11</v>
      </c>
      <c r="C232" s="35" t="s">
        <v>125</v>
      </c>
      <c r="D232" s="7">
        <v>6</v>
      </c>
      <c r="E232" s="36">
        <v>0.94154570419772488</v>
      </c>
      <c r="F232" s="37">
        <v>169.583</v>
      </c>
    </row>
    <row r="233" spans="1:6" hidden="1" x14ac:dyDescent="0.35">
      <c r="A233" s="4">
        <v>328952</v>
      </c>
      <c r="B233" s="4" t="s">
        <v>11</v>
      </c>
      <c r="C233" s="35" t="s">
        <v>126</v>
      </c>
      <c r="D233" s="7">
        <v>6.3</v>
      </c>
      <c r="E233" s="36">
        <v>0.98862298940761117</v>
      </c>
      <c r="F233" s="37">
        <v>188.03</v>
      </c>
    </row>
    <row r="234" spans="1:6" hidden="1" x14ac:dyDescent="0.35">
      <c r="A234" s="4">
        <v>334218</v>
      </c>
      <c r="B234" s="4" t="s">
        <v>11</v>
      </c>
      <c r="C234" s="35" t="s">
        <v>126</v>
      </c>
      <c r="D234" s="7">
        <v>6.3</v>
      </c>
      <c r="E234" s="36">
        <v>0.98862298940761117</v>
      </c>
      <c r="F234" s="37">
        <v>188.03</v>
      </c>
    </row>
    <row r="235" spans="1:6" hidden="1" x14ac:dyDescent="0.35">
      <c r="A235" s="4">
        <v>328952</v>
      </c>
      <c r="B235" s="4" t="s">
        <v>11</v>
      </c>
      <c r="C235" s="35" t="s">
        <v>127</v>
      </c>
      <c r="D235" s="7">
        <v>6.1</v>
      </c>
      <c r="E235" s="36">
        <v>0.95723813260102031</v>
      </c>
      <c r="F235" s="37">
        <v>193.92</v>
      </c>
    </row>
    <row r="236" spans="1:6" hidden="1" x14ac:dyDescent="0.35">
      <c r="A236" s="4">
        <v>334218</v>
      </c>
      <c r="B236" s="4" t="s">
        <v>11</v>
      </c>
      <c r="C236" s="35" t="s">
        <v>127</v>
      </c>
      <c r="D236" s="7">
        <v>6.1</v>
      </c>
      <c r="E236" s="36">
        <v>0.95723813260102031</v>
      </c>
      <c r="F236" s="37">
        <v>193.92</v>
      </c>
    </row>
    <row r="237" spans="1:6" hidden="1" x14ac:dyDescent="0.35">
      <c r="A237" s="4">
        <v>334218</v>
      </c>
      <c r="B237" s="4" t="s">
        <v>11</v>
      </c>
      <c r="C237" s="35" t="s">
        <v>128</v>
      </c>
      <c r="D237" s="7">
        <v>6.3</v>
      </c>
      <c r="E237" s="36">
        <v>0.98862298940761117</v>
      </c>
      <c r="F237" s="37">
        <v>179.97</v>
      </c>
    </row>
    <row r="238" spans="1:6" hidden="1" x14ac:dyDescent="0.35">
      <c r="A238" s="4">
        <v>337544</v>
      </c>
      <c r="B238" s="4" t="s">
        <v>11</v>
      </c>
      <c r="C238" s="35" t="s">
        <v>128</v>
      </c>
      <c r="D238" s="7">
        <v>6.3</v>
      </c>
      <c r="E238" s="36">
        <v>0.98862298940761117</v>
      </c>
      <c r="F238" s="37">
        <v>179.97</v>
      </c>
    </row>
    <row r="239" spans="1:6" hidden="1" x14ac:dyDescent="0.35">
      <c r="A239" s="4">
        <v>334218</v>
      </c>
      <c r="B239" s="4" t="s">
        <v>11</v>
      </c>
      <c r="C239" s="35" t="s">
        <v>129</v>
      </c>
      <c r="D239" s="7">
        <v>5.7</v>
      </c>
      <c r="E239" s="36">
        <v>0.89446841898783869</v>
      </c>
      <c r="F239" s="37">
        <v>171.23999999999899</v>
      </c>
    </row>
    <row r="240" spans="1:6" hidden="1" x14ac:dyDescent="0.35">
      <c r="A240" s="4">
        <v>337544</v>
      </c>
      <c r="B240" s="4" t="s">
        <v>11</v>
      </c>
      <c r="C240" s="35" t="s">
        <v>129</v>
      </c>
      <c r="D240" s="7">
        <v>5.7</v>
      </c>
      <c r="E240" s="36">
        <v>0.89446841898783869</v>
      </c>
      <c r="F240" s="37">
        <v>171.23999999999899</v>
      </c>
    </row>
    <row r="241" spans="1:6" hidden="1" x14ac:dyDescent="0.35">
      <c r="A241" s="4">
        <v>334218</v>
      </c>
      <c r="B241" s="4" t="s">
        <v>11</v>
      </c>
      <c r="C241" s="35" t="s">
        <v>130</v>
      </c>
      <c r="D241" s="7">
        <v>6.4</v>
      </c>
      <c r="E241" s="36">
        <v>1.0043154178109066</v>
      </c>
      <c r="F241" s="37">
        <v>176.28399999999999</v>
      </c>
    </row>
    <row r="242" spans="1:6" hidden="1" x14ac:dyDescent="0.35">
      <c r="A242" s="4">
        <v>337544</v>
      </c>
      <c r="B242" s="4" t="s">
        <v>11</v>
      </c>
      <c r="C242" s="35" t="s">
        <v>130</v>
      </c>
      <c r="D242" s="7">
        <v>6.4</v>
      </c>
      <c r="E242" s="36">
        <v>1.0043154178109066</v>
      </c>
      <c r="F242" s="37">
        <v>176.28399999999999</v>
      </c>
    </row>
    <row r="243" spans="1:6" hidden="1" x14ac:dyDescent="0.35">
      <c r="A243" s="4">
        <v>334218</v>
      </c>
      <c r="B243" s="4" t="s">
        <v>11</v>
      </c>
      <c r="C243" s="35" t="s">
        <v>131</v>
      </c>
      <c r="D243" s="7">
        <v>6.7</v>
      </c>
      <c r="E243" s="36">
        <v>1.0513927030207928</v>
      </c>
      <c r="F243" s="37">
        <v>200.93</v>
      </c>
    </row>
    <row r="244" spans="1:6" hidden="1" x14ac:dyDescent="0.35">
      <c r="A244" s="4">
        <v>337544</v>
      </c>
      <c r="B244" s="4" t="s">
        <v>11</v>
      </c>
      <c r="C244" s="35" t="s">
        <v>131</v>
      </c>
      <c r="D244" s="7">
        <v>6.7</v>
      </c>
      <c r="E244" s="36">
        <v>1.0513927030207928</v>
      </c>
      <c r="F244" s="37">
        <v>200.93</v>
      </c>
    </row>
    <row r="245" spans="1:6" hidden="1" x14ac:dyDescent="0.35">
      <c r="A245" s="4">
        <v>334218</v>
      </c>
      <c r="B245" s="4" t="s">
        <v>11</v>
      </c>
      <c r="C245" s="35" t="s">
        <v>132</v>
      </c>
      <c r="D245" s="7">
        <v>7.2</v>
      </c>
      <c r="E245" s="36">
        <v>1.1298548450372699</v>
      </c>
      <c r="F245" s="37">
        <v>194.08399999999901</v>
      </c>
    </row>
    <row r="246" spans="1:6" hidden="1" x14ac:dyDescent="0.35">
      <c r="A246" s="4">
        <v>337544</v>
      </c>
      <c r="B246" s="4" t="s">
        <v>11</v>
      </c>
      <c r="C246" s="35" t="s">
        <v>132</v>
      </c>
      <c r="D246" s="7">
        <v>7.2</v>
      </c>
      <c r="E246" s="36">
        <v>1.1298548450372699</v>
      </c>
      <c r="F246" s="37">
        <v>194.08399999999901</v>
      </c>
    </row>
    <row r="247" spans="1:6" hidden="1" x14ac:dyDescent="0.35">
      <c r="A247" s="4">
        <v>334218</v>
      </c>
      <c r="B247" s="4" t="s">
        <v>11</v>
      </c>
      <c r="C247" s="35" t="s">
        <v>133</v>
      </c>
      <c r="D247" s="7">
        <v>6.3</v>
      </c>
      <c r="E247" s="36">
        <v>0.98862298940761117</v>
      </c>
      <c r="F247" s="37">
        <v>184.18</v>
      </c>
    </row>
    <row r="248" spans="1:6" hidden="1" x14ac:dyDescent="0.35">
      <c r="A248" s="4">
        <v>337544</v>
      </c>
      <c r="B248" s="4" t="s">
        <v>11</v>
      </c>
      <c r="C248" s="35" t="s">
        <v>133</v>
      </c>
      <c r="D248" s="7">
        <v>6.3</v>
      </c>
      <c r="E248" s="36">
        <v>0.98862298940761117</v>
      </c>
      <c r="F248" s="37">
        <v>184.18</v>
      </c>
    </row>
    <row r="249" spans="1:6" hidden="1" x14ac:dyDescent="0.35">
      <c r="A249" s="4">
        <v>334218</v>
      </c>
      <c r="B249" s="4" t="s">
        <v>11</v>
      </c>
      <c r="C249" s="35" t="s">
        <v>134</v>
      </c>
      <c r="D249" s="7">
        <v>6.4</v>
      </c>
      <c r="E249" s="36">
        <v>1.0043154178109066</v>
      </c>
      <c r="F249" s="37">
        <v>201.27999999999901</v>
      </c>
    </row>
    <row r="250" spans="1:6" hidden="1" x14ac:dyDescent="0.35">
      <c r="A250" s="4">
        <v>337544</v>
      </c>
      <c r="B250" s="4" t="s">
        <v>11</v>
      </c>
      <c r="C250" s="35" t="s">
        <v>134</v>
      </c>
      <c r="D250" s="7">
        <v>6.4</v>
      </c>
      <c r="E250" s="36">
        <v>1.0043154178109066</v>
      </c>
      <c r="F250" s="37">
        <v>201.27999999999901</v>
      </c>
    </row>
    <row r="251" spans="1:6" hidden="1" x14ac:dyDescent="0.35">
      <c r="A251" s="4">
        <v>334218</v>
      </c>
      <c r="B251" s="4" t="s">
        <v>11</v>
      </c>
      <c r="C251" s="35" t="s">
        <v>135</v>
      </c>
      <c r="D251" s="7">
        <v>7.4</v>
      </c>
      <c r="E251" s="36">
        <v>1.1612397018438607</v>
      </c>
      <c r="F251" s="37">
        <v>185.61799999999999</v>
      </c>
    </row>
    <row r="252" spans="1:6" hidden="1" x14ac:dyDescent="0.35">
      <c r="A252" s="4">
        <v>337544</v>
      </c>
      <c r="B252" s="4" t="s">
        <v>11</v>
      </c>
      <c r="C252" s="35" t="s">
        <v>135</v>
      </c>
      <c r="D252" s="7">
        <v>7.4</v>
      </c>
      <c r="E252" s="36">
        <v>1.1612397018438607</v>
      </c>
      <c r="F252" s="37">
        <v>185.61799999999999</v>
      </c>
    </row>
    <row r="253" spans="1:6" hidden="1" x14ac:dyDescent="0.35">
      <c r="A253" s="4">
        <v>334218</v>
      </c>
      <c r="B253" s="4" t="s">
        <v>11</v>
      </c>
      <c r="C253" s="35" t="s">
        <v>136</v>
      </c>
      <c r="D253" s="7">
        <v>7</v>
      </c>
      <c r="E253" s="36">
        <v>1.098469988230679</v>
      </c>
      <c r="F253" s="37">
        <v>181.55</v>
      </c>
    </row>
    <row r="254" spans="1:6" hidden="1" x14ac:dyDescent="0.35">
      <c r="A254" s="4">
        <v>337544</v>
      </c>
      <c r="B254" s="4" t="s">
        <v>11</v>
      </c>
      <c r="C254" s="35" t="s">
        <v>136</v>
      </c>
      <c r="D254" s="7">
        <v>7</v>
      </c>
      <c r="E254" s="36">
        <v>1.098469988230679</v>
      </c>
      <c r="F254" s="37">
        <v>181.55</v>
      </c>
    </row>
    <row r="255" spans="1:6" x14ac:dyDescent="0.35">
      <c r="A255" s="4">
        <v>337544</v>
      </c>
      <c r="B255" s="4" t="s">
        <v>14</v>
      </c>
      <c r="C255" s="35" t="s">
        <v>137</v>
      </c>
      <c r="D255" s="7">
        <v>2.8</v>
      </c>
      <c r="E255" s="36">
        <v>0.91548426896977175</v>
      </c>
      <c r="F255" s="37">
        <v>177.64</v>
      </c>
    </row>
    <row r="256" spans="1:6" x14ac:dyDescent="0.35">
      <c r="A256" s="4">
        <v>337544</v>
      </c>
      <c r="B256" s="4" t="s">
        <v>14</v>
      </c>
      <c r="C256" s="35" t="s">
        <v>138</v>
      </c>
      <c r="D256" s="7">
        <v>2.9</v>
      </c>
      <c r="E256" s="36">
        <v>0.9481801357186922</v>
      </c>
      <c r="F256" s="37">
        <v>189.94</v>
      </c>
    </row>
    <row r="257" spans="1:6" x14ac:dyDescent="0.35">
      <c r="A257" s="4">
        <v>337544</v>
      </c>
      <c r="B257" s="4" t="s">
        <v>14</v>
      </c>
      <c r="C257" s="35" t="s">
        <v>139</v>
      </c>
      <c r="D257" s="7">
        <v>3</v>
      </c>
      <c r="E257" s="36">
        <v>0.98087600246761264</v>
      </c>
      <c r="F257" s="37">
        <v>163</v>
      </c>
    </row>
    <row r="258" spans="1:6" x14ac:dyDescent="0.35">
      <c r="A258" s="4">
        <v>337544</v>
      </c>
      <c r="B258" s="4" t="s">
        <v>14</v>
      </c>
      <c r="C258" s="35" t="s">
        <v>140</v>
      </c>
      <c r="D258" s="7">
        <v>3.2</v>
      </c>
      <c r="E258" s="36">
        <v>1.0462677359654535</v>
      </c>
      <c r="F258" s="37">
        <v>170.22</v>
      </c>
    </row>
    <row r="259" spans="1:6" x14ac:dyDescent="0.35">
      <c r="A259" s="4">
        <v>337544</v>
      </c>
      <c r="B259" s="4" t="s">
        <v>14</v>
      </c>
      <c r="C259" s="35" t="s">
        <v>141</v>
      </c>
      <c r="D259" s="7">
        <v>3.2</v>
      </c>
      <c r="E259" s="36">
        <v>1.0462677359654535</v>
      </c>
      <c r="F259" s="37">
        <v>163.04999999999899</v>
      </c>
    </row>
    <row r="260" spans="1:6" x14ac:dyDescent="0.35">
      <c r="A260" s="4">
        <v>337544</v>
      </c>
      <c r="B260" s="4" t="s">
        <v>14</v>
      </c>
      <c r="C260" s="35" t="s">
        <v>142</v>
      </c>
      <c r="D260" s="7">
        <v>3.1</v>
      </c>
      <c r="E260" s="36">
        <v>1.013571869216533</v>
      </c>
      <c r="F260" s="37">
        <v>170.5</v>
      </c>
    </row>
    <row r="261" spans="1:6" x14ac:dyDescent="0.35">
      <c r="A261" s="4">
        <v>337544</v>
      </c>
      <c r="B261" s="4" t="s">
        <v>14</v>
      </c>
      <c r="C261" s="35" t="s">
        <v>143</v>
      </c>
      <c r="D261" s="7">
        <v>3</v>
      </c>
      <c r="E261" s="36">
        <v>0.98087600246761264</v>
      </c>
      <c r="F261" s="37">
        <v>179.02</v>
      </c>
    </row>
    <row r="262" spans="1:6" hidden="1" x14ac:dyDescent="0.35">
      <c r="A262" s="4">
        <v>337544</v>
      </c>
      <c r="B262" s="4" t="s">
        <v>45</v>
      </c>
      <c r="C262" s="35" t="s">
        <v>144</v>
      </c>
      <c r="D262" s="7">
        <v>4.2</v>
      </c>
      <c r="E262" s="36">
        <v>0.83364839319470707</v>
      </c>
      <c r="F262" s="37">
        <v>185.2</v>
      </c>
    </row>
    <row r="263" spans="1:6" hidden="1" x14ac:dyDescent="0.35">
      <c r="A263" s="4">
        <v>337544</v>
      </c>
      <c r="B263" s="4" t="s">
        <v>45</v>
      </c>
      <c r="C263" s="35" t="s">
        <v>145</v>
      </c>
      <c r="D263" s="7">
        <v>5.3</v>
      </c>
      <c r="E263" s="36">
        <v>1.051984877126654</v>
      </c>
      <c r="F263" s="37">
        <v>228.33</v>
      </c>
    </row>
    <row r="264" spans="1:6" x14ac:dyDescent="0.35">
      <c r="A264" s="4">
        <v>337544</v>
      </c>
      <c r="B264" s="4" t="s">
        <v>14</v>
      </c>
      <c r="C264" s="35" t="s">
        <v>146</v>
      </c>
      <c r="D264" s="7">
        <v>3.1</v>
      </c>
      <c r="E264" s="36">
        <v>1.013571869216533</v>
      </c>
      <c r="F264" s="37">
        <v>194.14</v>
      </c>
    </row>
    <row r="265" spans="1:6" x14ac:dyDescent="0.35">
      <c r="A265" s="4">
        <v>337544</v>
      </c>
      <c r="B265" s="4" t="s">
        <v>14</v>
      </c>
      <c r="C265" s="35" t="s">
        <v>147</v>
      </c>
      <c r="D265" s="7">
        <v>3</v>
      </c>
      <c r="E265" s="36">
        <v>0.98087600246761264</v>
      </c>
      <c r="F265" s="37">
        <v>177.45999999999901</v>
      </c>
    </row>
    <row r="266" spans="1:6" x14ac:dyDescent="0.35">
      <c r="A266" s="4">
        <v>337544</v>
      </c>
      <c r="B266" s="4" t="s">
        <v>14</v>
      </c>
      <c r="C266" s="35" t="s">
        <v>148</v>
      </c>
      <c r="D266" s="7">
        <v>3</v>
      </c>
      <c r="E266" s="36">
        <v>0.98087600246761264</v>
      </c>
      <c r="F266" s="37">
        <v>173.81</v>
      </c>
    </row>
    <row r="267" spans="1:6" x14ac:dyDescent="0.35">
      <c r="A267" s="4">
        <v>339753</v>
      </c>
      <c r="B267" s="4" t="s">
        <v>14</v>
      </c>
      <c r="C267" s="35" t="s">
        <v>148</v>
      </c>
      <c r="D267" s="7">
        <v>3</v>
      </c>
      <c r="E267" s="36">
        <v>0.98087600246761264</v>
      </c>
      <c r="F267" s="37">
        <v>173.81</v>
      </c>
    </row>
    <row r="268" spans="1:6" x14ac:dyDescent="0.35">
      <c r="A268" s="5">
        <v>344562</v>
      </c>
      <c r="B268" s="4" t="s">
        <v>14</v>
      </c>
      <c r="C268" s="35" t="s">
        <v>148</v>
      </c>
      <c r="D268" s="7">
        <v>3</v>
      </c>
      <c r="E268" s="36">
        <v>0.98087600246761264</v>
      </c>
      <c r="F268" s="37">
        <v>173.81</v>
      </c>
    </row>
    <row r="269" spans="1:6" x14ac:dyDescent="0.35">
      <c r="A269" s="4">
        <v>337544</v>
      </c>
      <c r="B269" s="4" t="s">
        <v>14</v>
      </c>
      <c r="C269" s="35" t="s">
        <v>149</v>
      </c>
      <c r="D269" s="7">
        <v>3</v>
      </c>
      <c r="E269" s="36">
        <v>0.98087600246761264</v>
      </c>
      <c r="F269" s="37">
        <v>192.56</v>
      </c>
    </row>
    <row r="270" spans="1:6" x14ac:dyDescent="0.35">
      <c r="A270" s="4">
        <v>339753</v>
      </c>
      <c r="B270" s="4" t="s">
        <v>14</v>
      </c>
      <c r="C270" s="35" t="s">
        <v>149</v>
      </c>
      <c r="D270" s="7">
        <v>3</v>
      </c>
      <c r="E270" s="36">
        <v>0.98087600246761264</v>
      </c>
      <c r="F270" s="37">
        <v>192.56</v>
      </c>
    </row>
    <row r="271" spans="1:6" x14ac:dyDescent="0.35">
      <c r="A271" s="5">
        <v>344562</v>
      </c>
      <c r="B271" s="4" t="s">
        <v>14</v>
      </c>
      <c r="C271" s="35" t="s">
        <v>149</v>
      </c>
      <c r="D271" s="7">
        <v>3</v>
      </c>
      <c r="E271" s="36">
        <v>0.98087600246761264</v>
      </c>
      <c r="F271" s="37">
        <v>192.56</v>
      </c>
    </row>
    <row r="272" spans="1:6" x14ac:dyDescent="0.35">
      <c r="A272" s="4">
        <v>337544</v>
      </c>
      <c r="B272" s="4" t="s">
        <v>14</v>
      </c>
      <c r="C272" s="35" t="s">
        <v>150</v>
      </c>
      <c r="D272" s="7">
        <v>2.9</v>
      </c>
      <c r="E272" s="36">
        <v>0.9481801357186922</v>
      </c>
      <c r="F272" s="37">
        <v>180.84</v>
      </c>
    </row>
    <row r="273" spans="1:6" x14ac:dyDescent="0.35">
      <c r="A273" s="4">
        <v>339753</v>
      </c>
      <c r="B273" s="4" t="s">
        <v>14</v>
      </c>
      <c r="C273" s="35" t="s">
        <v>150</v>
      </c>
      <c r="D273" s="7">
        <v>2.9</v>
      </c>
      <c r="E273" s="36">
        <v>0.9481801357186922</v>
      </c>
      <c r="F273" s="37">
        <v>180.84</v>
      </c>
    </row>
    <row r="274" spans="1:6" x14ac:dyDescent="0.35">
      <c r="A274" s="5">
        <v>344562</v>
      </c>
      <c r="B274" s="4" t="s">
        <v>14</v>
      </c>
      <c r="C274" s="35" t="s">
        <v>150</v>
      </c>
      <c r="D274" s="7">
        <v>2.9</v>
      </c>
      <c r="E274" s="36">
        <v>0.9481801357186922</v>
      </c>
      <c r="F274" s="37">
        <v>180.84</v>
      </c>
    </row>
    <row r="275" spans="1:6" x14ac:dyDescent="0.35">
      <c r="A275" s="4">
        <v>337544</v>
      </c>
      <c r="B275" s="4" t="s">
        <v>14</v>
      </c>
      <c r="C275" s="35" t="s">
        <v>151</v>
      </c>
      <c r="D275" s="7">
        <v>3</v>
      </c>
      <c r="E275" s="36">
        <v>0.98087600246761264</v>
      </c>
      <c r="F275" s="37">
        <v>155.63</v>
      </c>
    </row>
    <row r="276" spans="1:6" x14ac:dyDescent="0.35">
      <c r="A276" s="4">
        <v>339753</v>
      </c>
      <c r="B276" s="4" t="s">
        <v>14</v>
      </c>
      <c r="C276" s="35" t="s">
        <v>151</v>
      </c>
      <c r="D276" s="7">
        <v>3</v>
      </c>
      <c r="E276" s="36">
        <v>0.98087600246761264</v>
      </c>
      <c r="F276" s="37">
        <v>155.63</v>
      </c>
    </row>
    <row r="277" spans="1:6" hidden="1" x14ac:dyDescent="0.35">
      <c r="A277" s="4">
        <v>337544</v>
      </c>
      <c r="B277" s="4" t="s">
        <v>45</v>
      </c>
      <c r="C277" s="35" t="s">
        <v>152</v>
      </c>
      <c r="D277" s="7">
        <v>5.3</v>
      </c>
      <c r="E277" s="36">
        <v>1.051984877126654</v>
      </c>
      <c r="F277" s="37">
        <v>241.88</v>
      </c>
    </row>
    <row r="278" spans="1:6" hidden="1" x14ac:dyDescent="0.35">
      <c r="A278" s="4">
        <v>339753</v>
      </c>
      <c r="B278" s="4" t="s">
        <v>45</v>
      </c>
      <c r="C278" s="35" t="s">
        <v>153</v>
      </c>
      <c r="D278" s="7">
        <v>4.3</v>
      </c>
      <c r="E278" s="36">
        <v>0.85349716446124757</v>
      </c>
      <c r="F278" s="37">
        <v>229.99</v>
      </c>
    </row>
    <row r="279" spans="1:6" x14ac:dyDescent="0.35">
      <c r="A279" s="4">
        <v>337544</v>
      </c>
      <c r="B279" s="4" t="s">
        <v>6</v>
      </c>
      <c r="C279" s="35" t="s">
        <v>154</v>
      </c>
      <c r="D279" s="7">
        <v>2.9</v>
      </c>
      <c r="E279" s="36">
        <v>0.96666666666666679</v>
      </c>
      <c r="F279" s="37">
        <v>71.915999999999997</v>
      </c>
    </row>
    <row r="280" spans="1:6" x14ac:dyDescent="0.35">
      <c r="A280" s="4">
        <v>339753</v>
      </c>
      <c r="B280" s="4" t="s">
        <v>6</v>
      </c>
      <c r="C280" s="35" t="s">
        <v>154</v>
      </c>
      <c r="D280" s="7">
        <v>2.9</v>
      </c>
      <c r="E280" s="36">
        <v>0.96666666666666679</v>
      </c>
      <c r="F280" s="37">
        <v>71.915999999999997</v>
      </c>
    </row>
    <row r="281" spans="1:6" x14ac:dyDescent="0.35">
      <c r="A281" s="4">
        <v>337544</v>
      </c>
      <c r="B281" s="4" t="s">
        <v>6</v>
      </c>
      <c r="C281" s="35" t="s">
        <v>155</v>
      </c>
      <c r="D281" s="7">
        <v>2.2000000000000002</v>
      </c>
      <c r="E281" s="36">
        <v>0.7333333333333335</v>
      </c>
      <c r="F281" s="37">
        <v>65.953999999999994</v>
      </c>
    </row>
    <row r="282" spans="1:6" x14ac:dyDescent="0.35">
      <c r="A282" s="4">
        <v>339753</v>
      </c>
      <c r="B282" s="4" t="s">
        <v>6</v>
      </c>
      <c r="C282" s="35" t="s">
        <v>155</v>
      </c>
      <c r="D282" s="7">
        <v>2.2000000000000002</v>
      </c>
      <c r="E282" s="36">
        <v>0.7333333333333335</v>
      </c>
      <c r="F282" s="37">
        <v>65.953999999999994</v>
      </c>
    </row>
    <row r="283" spans="1:6" x14ac:dyDescent="0.35">
      <c r="A283" s="4">
        <v>337544</v>
      </c>
      <c r="B283" s="4" t="s">
        <v>6</v>
      </c>
      <c r="C283" s="35" t="s">
        <v>156</v>
      </c>
      <c r="D283" s="7">
        <v>3.1</v>
      </c>
      <c r="E283" s="36">
        <v>1.0333333333333334</v>
      </c>
      <c r="F283" s="37">
        <v>79.560999999999893</v>
      </c>
    </row>
    <row r="284" spans="1:6" x14ac:dyDescent="0.35">
      <c r="A284" s="4">
        <v>339753</v>
      </c>
      <c r="B284" s="4" t="s">
        <v>6</v>
      </c>
      <c r="C284" s="35" t="s">
        <v>156</v>
      </c>
      <c r="D284" s="7">
        <v>3.1</v>
      </c>
      <c r="E284" s="36">
        <v>1.0333333333333334</v>
      </c>
      <c r="F284" s="37">
        <v>79.560999999999893</v>
      </c>
    </row>
    <row r="285" spans="1:6" x14ac:dyDescent="0.35">
      <c r="A285" s="4">
        <v>337544</v>
      </c>
      <c r="B285" s="4" t="s">
        <v>6</v>
      </c>
      <c r="C285" s="35" t="s">
        <v>157</v>
      </c>
      <c r="D285" s="7">
        <v>2.1</v>
      </c>
      <c r="E285" s="36">
        <v>0.70000000000000018</v>
      </c>
      <c r="F285" s="37">
        <v>60.219000000000001</v>
      </c>
    </row>
    <row r="286" spans="1:6" x14ac:dyDescent="0.35">
      <c r="A286" s="4">
        <v>339753</v>
      </c>
      <c r="B286" s="4" t="s">
        <v>6</v>
      </c>
      <c r="C286" s="35" t="s">
        <v>157</v>
      </c>
      <c r="D286" s="7">
        <v>2.1</v>
      </c>
      <c r="E286" s="36">
        <v>0.70000000000000018</v>
      </c>
      <c r="F286" s="37">
        <v>60.219000000000001</v>
      </c>
    </row>
    <row r="287" spans="1:6" hidden="1" x14ac:dyDescent="0.35">
      <c r="A287" s="4">
        <v>339753</v>
      </c>
      <c r="B287" s="4" t="s">
        <v>45</v>
      </c>
      <c r="C287" s="35" t="s">
        <v>158</v>
      </c>
      <c r="D287" s="7">
        <v>3.7</v>
      </c>
      <c r="E287" s="36">
        <v>0.7344045368620038</v>
      </c>
      <c r="F287" s="37">
        <v>186.25</v>
      </c>
    </row>
    <row r="288" spans="1:6" hidden="1" x14ac:dyDescent="0.35">
      <c r="A288" s="4">
        <v>339753</v>
      </c>
      <c r="B288" s="4" t="s">
        <v>45</v>
      </c>
      <c r="C288" s="35" t="s">
        <v>159</v>
      </c>
      <c r="D288" s="7">
        <v>4.7</v>
      </c>
      <c r="E288" s="36">
        <v>0.93289224952741023</v>
      </c>
      <c r="F288" s="37">
        <v>254.75</v>
      </c>
    </row>
    <row r="289" spans="1:6" x14ac:dyDescent="0.35">
      <c r="A289" s="4">
        <v>337544</v>
      </c>
      <c r="B289" s="4" t="s">
        <v>14</v>
      </c>
      <c r="C289" s="35" t="s">
        <v>160</v>
      </c>
      <c r="D289" s="7">
        <v>3.1</v>
      </c>
      <c r="E289" s="36">
        <v>1.013571869216533</v>
      </c>
      <c r="F289" s="37">
        <v>178.1</v>
      </c>
    </row>
    <row r="290" spans="1:6" x14ac:dyDescent="0.35">
      <c r="A290" s="4">
        <v>339753</v>
      </c>
      <c r="B290" s="4" t="s">
        <v>14</v>
      </c>
      <c r="C290" s="35" t="s">
        <v>160</v>
      </c>
      <c r="D290" s="7">
        <v>3.1</v>
      </c>
      <c r="E290" s="36">
        <v>1.013571869216533</v>
      </c>
      <c r="F290" s="37">
        <v>178.1</v>
      </c>
    </row>
    <row r="291" spans="1:6" x14ac:dyDescent="0.35">
      <c r="A291" s="4">
        <v>337544</v>
      </c>
      <c r="B291" s="4" t="s">
        <v>6</v>
      </c>
      <c r="C291" s="35" t="s">
        <v>161</v>
      </c>
      <c r="D291" s="7">
        <v>2.9</v>
      </c>
      <c r="E291" s="36">
        <v>0.96666666666666679</v>
      </c>
      <c r="F291" s="37">
        <v>105.45599999999899</v>
      </c>
    </row>
    <row r="292" spans="1:6" x14ac:dyDescent="0.35">
      <c r="A292" s="4">
        <v>339753</v>
      </c>
      <c r="B292" s="4" t="s">
        <v>6</v>
      </c>
      <c r="C292" s="35" t="s">
        <v>161</v>
      </c>
      <c r="D292" s="7">
        <v>2.9</v>
      </c>
      <c r="E292" s="36">
        <v>0.96666666666666679</v>
      </c>
      <c r="F292" s="37">
        <v>105.45599999999899</v>
      </c>
    </row>
    <row r="293" spans="1:6" x14ac:dyDescent="0.35">
      <c r="A293" s="4">
        <v>339753</v>
      </c>
      <c r="B293" s="4" t="s">
        <v>14</v>
      </c>
      <c r="C293" s="35" t="s">
        <v>162</v>
      </c>
      <c r="D293" s="7">
        <v>3.1</v>
      </c>
      <c r="E293" s="36">
        <v>1.013571869216533</v>
      </c>
      <c r="F293" s="37">
        <v>206.219999999999</v>
      </c>
    </row>
    <row r="294" spans="1:6" x14ac:dyDescent="0.35">
      <c r="A294" s="4">
        <v>339753</v>
      </c>
      <c r="B294" s="4" t="s">
        <v>14</v>
      </c>
      <c r="C294" s="35" t="s">
        <v>163</v>
      </c>
      <c r="D294" s="7">
        <v>2.9</v>
      </c>
      <c r="E294" s="36">
        <v>0.9481801357186922</v>
      </c>
      <c r="F294" s="37">
        <v>154.16</v>
      </c>
    </row>
    <row r="295" spans="1:6" x14ac:dyDescent="0.35">
      <c r="A295" s="4">
        <v>339753</v>
      </c>
      <c r="B295" s="4" t="s">
        <v>14</v>
      </c>
      <c r="C295" s="35" t="s">
        <v>164</v>
      </c>
      <c r="D295" s="7">
        <v>3.2</v>
      </c>
      <c r="E295" s="36">
        <v>1.0462677359654535</v>
      </c>
      <c r="F295" s="37">
        <v>144.35000000000002</v>
      </c>
    </row>
    <row r="296" spans="1:6" x14ac:dyDescent="0.35">
      <c r="A296" s="4">
        <v>339753</v>
      </c>
      <c r="B296" s="4" t="s">
        <v>14</v>
      </c>
      <c r="C296" s="35" t="s">
        <v>165</v>
      </c>
      <c r="D296" s="7">
        <v>2.8</v>
      </c>
      <c r="E296" s="36">
        <v>0.91548426896977175</v>
      </c>
      <c r="F296" s="37">
        <v>137.39999999999998</v>
      </c>
    </row>
    <row r="297" spans="1:6" x14ac:dyDescent="0.35">
      <c r="A297" s="4">
        <v>339753</v>
      </c>
      <c r="B297" s="4" t="s">
        <v>14</v>
      </c>
      <c r="C297" s="35" t="s">
        <v>166</v>
      </c>
      <c r="D297" s="7">
        <v>2.9</v>
      </c>
      <c r="E297" s="36">
        <v>0.9481801357186922</v>
      </c>
      <c r="F297" s="37">
        <v>150.88</v>
      </c>
    </row>
    <row r="298" spans="1:6" x14ac:dyDescent="0.35">
      <c r="A298" s="4">
        <v>339753</v>
      </c>
      <c r="B298" s="4" t="s">
        <v>14</v>
      </c>
      <c r="C298" s="35" t="s">
        <v>167</v>
      </c>
      <c r="D298" s="7">
        <v>3</v>
      </c>
      <c r="E298" s="36">
        <v>0.98087600246761264</v>
      </c>
      <c r="F298" s="37">
        <v>140.77999999999997</v>
      </c>
    </row>
    <row r="299" spans="1:6" x14ac:dyDescent="0.35">
      <c r="A299" s="4">
        <v>339753</v>
      </c>
      <c r="B299" s="4" t="s">
        <v>14</v>
      </c>
      <c r="C299" s="35" t="s">
        <v>168</v>
      </c>
      <c r="D299" s="7">
        <v>3.3</v>
      </c>
      <c r="E299" s="36">
        <v>1.0789636027143739</v>
      </c>
      <c r="F299" s="37">
        <v>145.75000000000003</v>
      </c>
    </row>
    <row r="300" spans="1:6" x14ac:dyDescent="0.35">
      <c r="A300" s="5">
        <v>344562</v>
      </c>
      <c r="B300" s="4" t="s">
        <v>14</v>
      </c>
      <c r="C300" s="35" t="s">
        <v>168</v>
      </c>
      <c r="D300" s="7">
        <v>3.3</v>
      </c>
      <c r="E300" s="36">
        <v>1.0789636027143739</v>
      </c>
      <c r="F300" s="37">
        <v>145.75000000000003</v>
      </c>
    </row>
    <row r="301" spans="1:6" x14ac:dyDescent="0.35">
      <c r="A301" s="4">
        <v>339753</v>
      </c>
      <c r="B301" s="4" t="s">
        <v>14</v>
      </c>
      <c r="C301" s="35" t="s">
        <v>169</v>
      </c>
      <c r="D301" s="7">
        <v>3.1</v>
      </c>
      <c r="E301" s="36">
        <v>1.013571869216533</v>
      </c>
      <c r="F301" s="37">
        <v>141.57999999999998</v>
      </c>
    </row>
    <row r="302" spans="1:6" x14ac:dyDescent="0.35">
      <c r="A302" s="5">
        <v>344562</v>
      </c>
      <c r="B302" s="4" t="s">
        <v>14</v>
      </c>
      <c r="C302" s="35" t="s">
        <v>169</v>
      </c>
      <c r="D302" s="7">
        <v>3.1</v>
      </c>
      <c r="E302" s="36">
        <v>1.013571869216533</v>
      </c>
      <c r="F302" s="37">
        <v>141.57999999999998</v>
      </c>
    </row>
    <row r="303" spans="1:6" x14ac:dyDescent="0.35">
      <c r="A303" s="4">
        <v>339753</v>
      </c>
      <c r="B303" s="4" t="s">
        <v>14</v>
      </c>
      <c r="C303" s="35" t="s">
        <v>170</v>
      </c>
      <c r="D303" s="7">
        <v>3.1</v>
      </c>
      <c r="E303" s="36">
        <v>1.013571869216533</v>
      </c>
      <c r="F303" s="37">
        <v>174.47</v>
      </c>
    </row>
    <row r="304" spans="1:6" x14ac:dyDescent="0.35">
      <c r="A304" s="5">
        <v>344562</v>
      </c>
      <c r="B304" s="4" t="s">
        <v>14</v>
      </c>
      <c r="C304" s="35" t="s">
        <v>170</v>
      </c>
      <c r="D304" s="7">
        <v>3.1</v>
      </c>
      <c r="E304" s="36">
        <v>1.013571869216533</v>
      </c>
      <c r="F304" s="37">
        <v>174.47</v>
      </c>
    </row>
    <row r="305" spans="1:6" x14ac:dyDescent="0.35">
      <c r="A305" s="4">
        <v>339753</v>
      </c>
      <c r="B305" s="4" t="s">
        <v>14</v>
      </c>
      <c r="C305" s="35" t="s">
        <v>171</v>
      </c>
      <c r="D305" s="7">
        <v>3.2</v>
      </c>
      <c r="E305" s="36">
        <v>1.0462677359654535</v>
      </c>
      <c r="F305" s="37">
        <v>157.17000000000002</v>
      </c>
    </row>
    <row r="306" spans="1:6" x14ac:dyDescent="0.35">
      <c r="A306" s="4">
        <v>339753</v>
      </c>
      <c r="B306" s="4" t="s">
        <v>14</v>
      </c>
      <c r="C306" s="35" t="s">
        <v>172</v>
      </c>
      <c r="D306" s="7">
        <v>3</v>
      </c>
      <c r="E306" s="36">
        <v>0.98087600246761264</v>
      </c>
      <c r="F306" s="37">
        <v>153.14999999999998</v>
      </c>
    </row>
    <row r="307" spans="1:6" x14ac:dyDescent="0.35">
      <c r="A307" s="4">
        <v>339753</v>
      </c>
      <c r="B307" s="4" t="s">
        <v>14</v>
      </c>
      <c r="C307" s="35" t="s">
        <v>173</v>
      </c>
      <c r="D307" s="7">
        <v>3.1</v>
      </c>
      <c r="E307" s="36">
        <v>1.013571869216533</v>
      </c>
      <c r="F307" s="37">
        <v>141.43999999999997</v>
      </c>
    </row>
    <row r="308" spans="1:6" x14ac:dyDescent="0.35">
      <c r="A308" s="4">
        <v>339753</v>
      </c>
      <c r="B308" s="4" t="s">
        <v>14</v>
      </c>
      <c r="C308" s="35" t="s">
        <v>174</v>
      </c>
      <c r="D308" s="7">
        <v>2.9</v>
      </c>
      <c r="E308" s="36">
        <v>0.9481801357186922</v>
      </c>
      <c r="F308" s="37">
        <v>149.82</v>
      </c>
    </row>
    <row r="309" spans="1:6" x14ac:dyDescent="0.35">
      <c r="A309" s="4">
        <v>339753</v>
      </c>
      <c r="B309" s="4" t="s">
        <v>14</v>
      </c>
      <c r="C309" s="35" t="s">
        <v>175</v>
      </c>
      <c r="D309" s="7">
        <v>3.1</v>
      </c>
      <c r="E309" s="36">
        <v>1.013571869216533</v>
      </c>
      <c r="F309" s="37">
        <v>153.19</v>
      </c>
    </row>
  </sheetData>
  <autoFilter ref="A1:D309" xr:uid="{8722D43A-887E-408C-B684-D78A89FD8883}">
    <filterColumn colId="1">
      <filters>
        <filter val="Anifro"/>
        <filter val="Tralo"/>
      </filters>
    </filterColumn>
    <sortState xmlns:xlrd2="http://schemas.microsoft.com/office/spreadsheetml/2017/richdata2" ref="A2:D309">
      <sortCondition ref="B1"/>
    </sortState>
  </autoFilter>
  <sortState xmlns:xlrd2="http://schemas.microsoft.com/office/spreadsheetml/2017/richdata2" ref="A2:F309">
    <sortCondition ref="C2:C30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E500-63C1-49C6-83CA-3CBF8BDE0378}">
  <sheetPr codeName="Sheet8"/>
  <dimension ref="A1:I81"/>
  <sheetViews>
    <sheetView workbookViewId="0">
      <selection activeCell="C15" sqref="C15"/>
    </sheetView>
  </sheetViews>
  <sheetFormatPr defaultRowHeight="14.5" x14ac:dyDescent="0.35"/>
  <cols>
    <col min="1" max="1" width="14.7265625" bestFit="1" customWidth="1"/>
    <col min="3" max="3" width="10.26953125" bestFit="1" customWidth="1"/>
    <col min="7" max="7" width="14.7265625" customWidth="1"/>
  </cols>
  <sheetData>
    <row r="1" spans="1:9" x14ac:dyDescent="0.35">
      <c r="A1" t="s">
        <v>0</v>
      </c>
      <c r="B1" t="s">
        <v>249</v>
      </c>
      <c r="C1" t="s">
        <v>250</v>
      </c>
      <c r="G1" t="s">
        <v>0</v>
      </c>
      <c r="H1" t="s">
        <v>251</v>
      </c>
      <c r="I1" t="s">
        <v>252</v>
      </c>
    </row>
    <row r="2" spans="1:9" x14ac:dyDescent="0.35">
      <c r="A2">
        <v>326803</v>
      </c>
      <c r="B2" t="s">
        <v>81</v>
      </c>
      <c r="C2">
        <f>VLOOKUP(B2,Sheet2!$B$2:$C$17,2,FALSE)</f>
        <v>4</v>
      </c>
      <c r="G2" s="2">
        <v>324937</v>
      </c>
      <c r="H2" s="2" t="s">
        <v>67</v>
      </c>
      <c r="I2">
        <f>VLOOKUP(H2,Sheet2!$E$3:$F$56,2,FALSE)</f>
        <v>3.3</v>
      </c>
    </row>
    <row r="3" spans="1:9" x14ac:dyDescent="0.35">
      <c r="A3">
        <v>328952</v>
      </c>
      <c r="B3" t="s">
        <v>81</v>
      </c>
      <c r="C3">
        <f>VLOOKUP(B3,Sheet2!$B$2:$C$17,2,FALSE)</f>
        <v>4</v>
      </c>
      <c r="G3" s="2">
        <v>324937</v>
      </c>
      <c r="H3" s="2" t="s">
        <v>68</v>
      </c>
      <c r="I3">
        <f>VLOOKUP(H3,Sheet2!$E$3:$F$56,2,FALSE)</f>
        <v>3.3</v>
      </c>
    </row>
    <row r="4" spans="1:9" x14ac:dyDescent="0.35">
      <c r="A4">
        <v>326803</v>
      </c>
      <c r="B4" t="s">
        <v>82</v>
      </c>
      <c r="C4">
        <f>VLOOKUP(B4,Sheet2!$B$2:$C$17,2,FALSE)</f>
        <v>3.8</v>
      </c>
      <c r="G4" s="2">
        <v>324937</v>
      </c>
      <c r="H4" s="2" t="s">
        <v>69</v>
      </c>
      <c r="I4">
        <f>VLOOKUP(H4,Sheet2!$E$3:$F$56,2,FALSE)</f>
        <v>3.3</v>
      </c>
    </row>
    <row r="5" spans="1:9" x14ac:dyDescent="0.35">
      <c r="A5" s="1">
        <v>328952</v>
      </c>
      <c r="B5" s="1" t="s">
        <v>82</v>
      </c>
      <c r="C5">
        <f>VLOOKUP(B5,Sheet2!$B$2:$C$17,2,FALSE)</f>
        <v>3.8</v>
      </c>
      <c r="G5">
        <v>326466</v>
      </c>
      <c r="H5" t="s">
        <v>67</v>
      </c>
      <c r="I5">
        <f>VLOOKUP(H5,Sheet2!$E$3:$F$56,2,FALSE)</f>
        <v>3.3</v>
      </c>
    </row>
    <row r="6" spans="1:9" x14ac:dyDescent="0.35">
      <c r="A6">
        <v>328952</v>
      </c>
      <c r="B6" t="s">
        <v>99</v>
      </c>
      <c r="C6">
        <f>VLOOKUP(B6,Sheet2!$B$2:$C$17,2,FALSE)</f>
        <v>3.9</v>
      </c>
      <c r="G6">
        <v>326466</v>
      </c>
      <c r="H6" t="s">
        <v>68</v>
      </c>
      <c r="I6">
        <f>VLOOKUP(H6,Sheet2!$E$3:$F$56,2,FALSE)</f>
        <v>3.3</v>
      </c>
    </row>
    <row r="7" spans="1:9" x14ac:dyDescent="0.35">
      <c r="A7">
        <v>328952</v>
      </c>
      <c r="B7" t="s">
        <v>100</v>
      </c>
      <c r="C7">
        <f>VLOOKUP(B7,Sheet2!$B$2:$C$17,2,FALSE)</f>
        <v>3.5</v>
      </c>
      <c r="G7" s="2">
        <v>326466</v>
      </c>
      <c r="H7" s="2" t="s">
        <v>69</v>
      </c>
      <c r="I7">
        <f>VLOOKUP(H7,Sheet2!$E$3:$F$56,2,FALSE)</f>
        <v>3.3</v>
      </c>
    </row>
    <row r="8" spans="1:9" x14ac:dyDescent="0.35">
      <c r="A8">
        <v>337544</v>
      </c>
      <c r="B8" t="s">
        <v>154</v>
      </c>
      <c r="C8">
        <f>VLOOKUP(B8,Sheet2!$B$2:$C$17,2,FALSE)</f>
        <v>2.9</v>
      </c>
      <c r="G8" s="2">
        <v>326803</v>
      </c>
      <c r="H8" s="2" t="s">
        <v>86</v>
      </c>
      <c r="I8">
        <f>VLOOKUP(H8,Sheet2!$E$3:$F$56,2,FALSE)</f>
        <v>3.2</v>
      </c>
    </row>
    <row r="9" spans="1:9" x14ac:dyDescent="0.35">
      <c r="A9">
        <v>339753</v>
      </c>
      <c r="B9" t="s">
        <v>154</v>
      </c>
      <c r="C9">
        <f>VLOOKUP(B9,Sheet2!$B$2:$C$17,2,FALSE)</f>
        <v>2.9</v>
      </c>
      <c r="G9" s="2">
        <v>326803</v>
      </c>
      <c r="H9" s="2" t="s">
        <v>87</v>
      </c>
      <c r="I9">
        <f>VLOOKUP(H9,Sheet2!$E$3:$F$56,2,FALSE)</f>
        <v>3.1</v>
      </c>
    </row>
    <row r="10" spans="1:9" x14ac:dyDescent="0.35">
      <c r="A10">
        <v>337544</v>
      </c>
      <c r="B10" t="s">
        <v>242</v>
      </c>
      <c r="C10" t="s">
        <v>256</v>
      </c>
      <c r="G10" s="2">
        <v>326803</v>
      </c>
      <c r="H10" s="2" t="s">
        <v>88</v>
      </c>
      <c r="I10">
        <f>VLOOKUP(H10,Sheet2!$E$3:$F$56,2,FALSE)</f>
        <v>3</v>
      </c>
    </row>
    <row r="11" spans="1:9" x14ac:dyDescent="0.35">
      <c r="A11">
        <v>337544</v>
      </c>
      <c r="B11" t="s">
        <v>155</v>
      </c>
      <c r="C11">
        <f>VLOOKUP(B11,Sheet2!$B$2:$C$17,2,FALSE)</f>
        <v>2.2000000000000002</v>
      </c>
      <c r="G11" s="2">
        <v>326803</v>
      </c>
      <c r="H11" s="2" t="s">
        <v>89</v>
      </c>
      <c r="I11">
        <f>VLOOKUP(H11,Sheet2!$E$3:$F$56,2,FALSE)</f>
        <v>2.9</v>
      </c>
    </row>
    <row r="12" spans="1:9" x14ac:dyDescent="0.35">
      <c r="A12">
        <v>339753</v>
      </c>
      <c r="B12" t="s">
        <v>155</v>
      </c>
      <c r="C12">
        <f>VLOOKUP(B12,Sheet2!$B$2:$C$17,2,FALSE)</f>
        <v>2.2000000000000002</v>
      </c>
      <c r="G12" s="2">
        <v>326803</v>
      </c>
      <c r="H12" s="2" t="s">
        <v>90</v>
      </c>
      <c r="I12">
        <f>VLOOKUP(H12,Sheet2!$E$3:$F$56,2,FALSE)</f>
        <v>3.1</v>
      </c>
    </row>
    <row r="13" spans="1:9" x14ac:dyDescent="0.35">
      <c r="A13">
        <v>337544</v>
      </c>
      <c r="B13" t="s">
        <v>156</v>
      </c>
      <c r="C13">
        <f>VLOOKUP(B13,Sheet2!$B$2:$C$17,2,FALSE)</f>
        <v>3.1</v>
      </c>
      <c r="G13" s="2">
        <v>326803</v>
      </c>
      <c r="H13" s="2" t="s">
        <v>91</v>
      </c>
      <c r="I13">
        <f>VLOOKUP(H13,Sheet2!$E$3:$F$56,2,FALSE)</f>
        <v>3.1</v>
      </c>
    </row>
    <row r="14" spans="1:9" x14ac:dyDescent="0.35">
      <c r="A14">
        <v>339753</v>
      </c>
      <c r="B14" t="s">
        <v>156</v>
      </c>
      <c r="C14">
        <f>VLOOKUP(B14,Sheet2!$B$2:$C$17,2,FALSE)</f>
        <v>3.1</v>
      </c>
      <c r="G14" s="2">
        <v>326803</v>
      </c>
      <c r="H14" s="2" t="s">
        <v>92</v>
      </c>
      <c r="I14">
        <f>VLOOKUP(H14,Sheet2!$E$3:$F$56,2,FALSE)</f>
        <v>3</v>
      </c>
    </row>
    <row r="15" spans="1:9" x14ac:dyDescent="0.35">
      <c r="A15">
        <v>337544</v>
      </c>
      <c r="B15" t="s">
        <v>157</v>
      </c>
      <c r="C15">
        <f>VLOOKUP(B15,Sheet2!$B$2:$C$17,2,FALSE)</f>
        <v>2.1</v>
      </c>
      <c r="G15" s="2">
        <v>326803</v>
      </c>
      <c r="H15" s="2" t="s">
        <v>93</v>
      </c>
      <c r="I15">
        <f>VLOOKUP(H15,Sheet2!$E$3:$F$56,2,FALSE)</f>
        <v>3</v>
      </c>
    </row>
    <row r="16" spans="1:9" x14ac:dyDescent="0.35">
      <c r="A16">
        <v>339753</v>
      </c>
      <c r="B16" t="s">
        <v>157</v>
      </c>
      <c r="C16">
        <f>VLOOKUP(B16,Sheet2!$B$2:$C$17,2,FALSE)</f>
        <v>2.1</v>
      </c>
      <c r="G16" s="2">
        <v>326803</v>
      </c>
      <c r="H16" s="2" t="s">
        <v>94</v>
      </c>
      <c r="I16">
        <f>VLOOKUP(H16,Sheet2!$E$3:$F$56,2,FALSE)</f>
        <v>3.2</v>
      </c>
    </row>
    <row r="17" spans="1:9" x14ac:dyDescent="0.35">
      <c r="A17">
        <v>337544</v>
      </c>
      <c r="B17" t="s">
        <v>161</v>
      </c>
      <c r="C17">
        <f>VLOOKUP(B17,Sheet2!$B$2:$C$17,2,FALSE)</f>
        <v>2.9</v>
      </c>
      <c r="G17" s="2">
        <v>326803</v>
      </c>
      <c r="H17" s="2" t="s">
        <v>95</v>
      </c>
      <c r="I17">
        <f>VLOOKUP(H17,Sheet2!$E$3:$F$56,2,FALSE)</f>
        <v>3.2</v>
      </c>
    </row>
    <row r="18" spans="1:9" x14ac:dyDescent="0.35">
      <c r="A18">
        <v>339753</v>
      </c>
      <c r="B18" t="s">
        <v>161</v>
      </c>
      <c r="C18">
        <f>VLOOKUP(B18,Sheet2!$B$2:$C$17,2,FALSE)</f>
        <v>2.9</v>
      </c>
      <c r="G18" s="2">
        <v>326803</v>
      </c>
      <c r="H18" s="2" t="s">
        <v>96</v>
      </c>
      <c r="I18">
        <f>VLOOKUP(H18,Sheet2!$E$3:$F$56,2,FALSE)</f>
        <v>3</v>
      </c>
    </row>
    <row r="19" spans="1:9" x14ac:dyDescent="0.35">
      <c r="A19" s="2"/>
      <c r="G19" s="2">
        <v>326803</v>
      </c>
      <c r="H19" s="2" t="s">
        <v>97</v>
      </c>
      <c r="I19">
        <f>VLOOKUP(H19,Sheet2!$E$3:$F$56,2,FALSE)</f>
        <v>2.9</v>
      </c>
    </row>
    <row r="20" spans="1:9" x14ac:dyDescent="0.35">
      <c r="A20" s="2"/>
      <c r="G20">
        <v>328952</v>
      </c>
      <c r="H20" t="s">
        <v>86</v>
      </c>
      <c r="I20">
        <f>VLOOKUP(H20,Sheet2!$E$3:$F$56,2,FALSE)</f>
        <v>3.2</v>
      </c>
    </row>
    <row r="21" spans="1:9" x14ac:dyDescent="0.35">
      <c r="A21" s="2"/>
      <c r="G21">
        <v>328952</v>
      </c>
      <c r="H21" t="s">
        <v>87</v>
      </c>
      <c r="I21">
        <f>VLOOKUP(H21,Sheet2!$E$3:$F$56,2,FALSE)</f>
        <v>3.1</v>
      </c>
    </row>
    <row r="22" spans="1:9" x14ac:dyDescent="0.35">
      <c r="A22" s="2"/>
      <c r="G22">
        <v>328952</v>
      </c>
      <c r="H22" t="s">
        <v>88</v>
      </c>
      <c r="I22">
        <f>VLOOKUP(H22,Sheet2!$E$3:$F$56,2,FALSE)</f>
        <v>3</v>
      </c>
    </row>
    <row r="23" spans="1:9" x14ac:dyDescent="0.35">
      <c r="A23" s="2"/>
      <c r="G23">
        <v>328952</v>
      </c>
      <c r="H23" t="s">
        <v>89</v>
      </c>
      <c r="I23">
        <f>VLOOKUP(H23,Sheet2!$E$3:$F$56,2,FALSE)</f>
        <v>2.9</v>
      </c>
    </row>
    <row r="24" spans="1:9" x14ac:dyDescent="0.35">
      <c r="A24" s="2"/>
      <c r="G24" s="1">
        <v>328952</v>
      </c>
      <c r="H24" s="1" t="s">
        <v>90</v>
      </c>
      <c r="I24">
        <f>VLOOKUP(H24,Sheet2!$E$3:$F$56,2,FALSE)</f>
        <v>3.1</v>
      </c>
    </row>
    <row r="25" spans="1:9" x14ac:dyDescent="0.35">
      <c r="A25" s="2"/>
      <c r="G25" s="2">
        <v>328952</v>
      </c>
      <c r="H25" s="2" t="s">
        <v>91</v>
      </c>
      <c r="I25">
        <f>VLOOKUP(H25,Sheet2!$E$3:$F$56,2,FALSE)</f>
        <v>3.1</v>
      </c>
    </row>
    <row r="26" spans="1:9" x14ac:dyDescent="0.35">
      <c r="A26" s="2"/>
      <c r="G26">
        <v>328952</v>
      </c>
      <c r="H26" t="s">
        <v>92</v>
      </c>
      <c r="I26">
        <f>VLOOKUP(H26,Sheet2!$E$3:$F$56,2,FALSE)</f>
        <v>3</v>
      </c>
    </row>
    <row r="27" spans="1:9" x14ac:dyDescent="0.35">
      <c r="A27" s="2"/>
      <c r="G27" s="2">
        <v>328952</v>
      </c>
      <c r="H27" s="2" t="s">
        <v>93</v>
      </c>
      <c r="I27">
        <f>VLOOKUP(H27,Sheet2!$E$3:$F$56,2,FALSE)</f>
        <v>3</v>
      </c>
    </row>
    <row r="28" spans="1:9" x14ac:dyDescent="0.35">
      <c r="A28" s="2"/>
      <c r="G28" s="2">
        <v>328952</v>
      </c>
      <c r="H28" s="2" t="s">
        <v>94</v>
      </c>
      <c r="I28">
        <f>VLOOKUP(H28,Sheet2!$E$3:$F$56,2,FALSE)</f>
        <v>3.2</v>
      </c>
    </row>
    <row r="29" spans="1:9" x14ac:dyDescent="0.35">
      <c r="A29" s="2"/>
      <c r="G29" s="2">
        <v>328952</v>
      </c>
      <c r="H29" s="2" t="s">
        <v>95</v>
      </c>
      <c r="I29">
        <f>VLOOKUP(H29,Sheet2!$E$3:$F$56,2,FALSE)</f>
        <v>3.2</v>
      </c>
    </row>
    <row r="30" spans="1:9" x14ac:dyDescent="0.35">
      <c r="A30" s="2"/>
      <c r="G30" s="2">
        <v>328952</v>
      </c>
      <c r="H30" s="2" t="s">
        <v>96</v>
      </c>
      <c r="I30">
        <f>VLOOKUP(H30,Sheet2!$E$3:$F$56,2,FALSE)</f>
        <v>3</v>
      </c>
    </row>
    <row r="31" spans="1:9" x14ac:dyDescent="0.35">
      <c r="G31" s="2">
        <v>328952</v>
      </c>
      <c r="H31" s="2" t="s">
        <v>97</v>
      </c>
      <c r="I31">
        <f>VLOOKUP(H31,Sheet2!$E$3:$F$56,2,FALSE)</f>
        <v>2.9</v>
      </c>
    </row>
    <row r="32" spans="1:9" x14ac:dyDescent="0.35">
      <c r="G32" s="2">
        <v>328952</v>
      </c>
      <c r="H32" s="2" t="s">
        <v>111</v>
      </c>
      <c r="I32">
        <f>VLOOKUP(H32,Sheet2!$E$3:$F$56,2,FALSE)</f>
        <v>3.1</v>
      </c>
    </row>
    <row r="33" spans="7:9" x14ac:dyDescent="0.35">
      <c r="G33" s="2">
        <v>328952</v>
      </c>
      <c r="H33" s="2" t="s">
        <v>112</v>
      </c>
      <c r="I33">
        <f>VLOOKUP(H33,Sheet2!$E$3:$F$56,2,FALSE)</f>
        <v>2.9</v>
      </c>
    </row>
    <row r="34" spans="7:9" x14ac:dyDescent="0.35">
      <c r="G34" s="2">
        <v>328952</v>
      </c>
      <c r="H34" s="2" t="s">
        <v>113</v>
      </c>
      <c r="I34">
        <f>VLOOKUP(H34,Sheet2!$E$3:$F$56,2,FALSE)</f>
        <v>3</v>
      </c>
    </row>
    <row r="35" spans="7:9" x14ac:dyDescent="0.35">
      <c r="G35" s="2">
        <v>328952</v>
      </c>
      <c r="H35" s="2" t="s">
        <v>114</v>
      </c>
      <c r="I35">
        <f>VLOOKUP(H35,Sheet2!$E$3:$F$56,2,FALSE)</f>
        <v>2.8</v>
      </c>
    </row>
    <row r="36" spans="7:9" x14ac:dyDescent="0.35">
      <c r="G36" s="2">
        <v>328952</v>
      </c>
      <c r="H36" s="2" t="s">
        <v>115</v>
      </c>
      <c r="I36">
        <f>VLOOKUP(H36,Sheet2!$E$3:$F$56,2,FALSE)</f>
        <v>2.9</v>
      </c>
    </row>
    <row r="37" spans="7:9" x14ac:dyDescent="0.35">
      <c r="G37" s="2">
        <v>328952</v>
      </c>
      <c r="H37" s="2" t="s">
        <v>117</v>
      </c>
      <c r="I37">
        <f>VLOOKUP(H37,Sheet2!$E$3:$F$56,2,FALSE)</f>
        <v>3.2</v>
      </c>
    </row>
    <row r="38" spans="7:9" x14ac:dyDescent="0.35">
      <c r="G38">
        <v>334218</v>
      </c>
      <c r="H38" t="s">
        <v>114</v>
      </c>
      <c r="I38">
        <f>VLOOKUP(H38,Sheet2!$E$3:$F$56,2,FALSE)</f>
        <v>2.8</v>
      </c>
    </row>
    <row r="39" spans="7:9" x14ac:dyDescent="0.35">
      <c r="G39">
        <v>334218</v>
      </c>
      <c r="H39" t="s">
        <v>115</v>
      </c>
      <c r="I39">
        <f>VLOOKUP(H39,Sheet2!$E$3:$F$56,2,FALSE)</f>
        <v>2.9</v>
      </c>
    </row>
    <row r="40" spans="7:9" x14ac:dyDescent="0.35">
      <c r="G40" s="2">
        <v>334218</v>
      </c>
      <c r="H40" s="2" t="s">
        <v>117</v>
      </c>
      <c r="I40">
        <f>VLOOKUP(H40,Sheet2!$E$3:$F$56,2,FALSE)</f>
        <v>3.2</v>
      </c>
    </row>
    <row r="41" spans="7:9" x14ac:dyDescent="0.35">
      <c r="G41" s="2">
        <v>337544</v>
      </c>
      <c r="H41" s="2" t="s">
        <v>137</v>
      </c>
      <c r="I41">
        <f>VLOOKUP(H41,Sheet2!$E$3:$F$56,2,FALSE)</f>
        <v>2.8</v>
      </c>
    </row>
    <row r="42" spans="7:9" x14ac:dyDescent="0.35">
      <c r="G42" s="2">
        <v>337544</v>
      </c>
      <c r="H42" s="2" t="s">
        <v>138</v>
      </c>
      <c r="I42">
        <f>VLOOKUP(H42,Sheet2!$E$3:$F$56,2,FALSE)</f>
        <v>2.9</v>
      </c>
    </row>
    <row r="43" spans="7:9" x14ac:dyDescent="0.35">
      <c r="G43" s="2">
        <v>337544</v>
      </c>
      <c r="H43" s="2" t="s">
        <v>139</v>
      </c>
      <c r="I43">
        <f>VLOOKUP(H43,Sheet2!$E$3:$F$56,2,FALSE)</f>
        <v>3</v>
      </c>
    </row>
    <row r="44" spans="7:9" x14ac:dyDescent="0.35">
      <c r="G44" s="2">
        <v>337544</v>
      </c>
      <c r="H44" s="2" t="s">
        <v>140</v>
      </c>
      <c r="I44">
        <f>VLOOKUP(H44,Sheet2!$E$3:$F$56,2,FALSE)</f>
        <v>3.2</v>
      </c>
    </row>
    <row r="45" spans="7:9" x14ac:dyDescent="0.35">
      <c r="G45" s="2">
        <v>337544</v>
      </c>
      <c r="H45" s="2" t="s">
        <v>141</v>
      </c>
      <c r="I45">
        <f>VLOOKUP(H45,Sheet2!$E$3:$F$56,2,FALSE)</f>
        <v>3.2</v>
      </c>
    </row>
    <row r="46" spans="7:9" x14ac:dyDescent="0.35">
      <c r="G46" s="2">
        <v>337544</v>
      </c>
      <c r="H46" s="2" t="s">
        <v>142</v>
      </c>
      <c r="I46">
        <f>VLOOKUP(H46,Sheet2!$E$3:$F$56,2,FALSE)</f>
        <v>3.1</v>
      </c>
    </row>
    <row r="47" spans="7:9" x14ac:dyDescent="0.35">
      <c r="G47" s="2">
        <v>337544</v>
      </c>
      <c r="H47" s="2" t="s">
        <v>143</v>
      </c>
      <c r="I47">
        <f>VLOOKUP(H47,Sheet2!$E$3:$F$56,2,FALSE)</f>
        <v>3</v>
      </c>
    </row>
    <row r="48" spans="7:9" x14ac:dyDescent="0.35">
      <c r="G48" s="2">
        <v>337544</v>
      </c>
      <c r="H48" s="2" t="s">
        <v>146</v>
      </c>
      <c r="I48">
        <f>VLOOKUP(H48,Sheet2!$E$3:$F$56,2,FALSE)</f>
        <v>3.1</v>
      </c>
    </row>
    <row r="49" spans="7:9" x14ac:dyDescent="0.35">
      <c r="G49" s="2">
        <v>337544</v>
      </c>
      <c r="H49" s="2" t="s">
        <v>147</v>
      </c>
      <c r="I49">
        <f>VLOOKUP(H49,Sheet2!$E$3:$F$56,2,FALSE)</f>
        <v>3</v>
      </c>
    </row>
    <row r="50" spans="7:9" x14ac:dyDescent="0.35">
      <c r="G50" s="2">
        <v>337544</v>
      </c>
      <c r="H50" s="2" t="s">
        <v>148</v>
      </c>
      <c r="I50">
        <f>VLOOKUP(H50,Sheet2!$E$3:$F$56,2,FALSE)</f>
        <v>3</v>
      </c>
    </row>
    <row r="51" spans="7:9" x14ac:dyDescent="0.35">
      <c r="G51" s="2">
        <v>337544</v>
      </c>
      <c r="H51" s="2" t="s">
        <v>149</v>
      </c>
      <c r="I51">
        <f>VLOOKUP(H51,Sheet2!$E$3:$F$56,2,FALSE)</f>
        <v>3</v>
      </c>
    </row>
    <row r="52" spans="7:9" x14ac:dyDescent="0.35">
      <c r="G52" s="2">
        <v>337544</v>
      </c>
      <c r="H52" s="2" t="s">
        <v>150</v>
      </c>
      <c r="I52">
        <f>VLOOKUP(H52,Sheet2!$E$3:$F$56,2,FALSE)</f>
        <v>2.9</v>
      </c>
    </row>
    <row r="53" spans="7:9" x14ac:dyDescent="0.35">
      <c r="G53" s="2">
        <v>337544</v>
      </c>
      <c r="H53" s="2" t="s">
        <v>151</v>
      </c>
      <c r="I53">
        <f>VLOOKUP(H53,Sheet2!$E$3:$F$56,2,FALSE)</f>
        <v>3</v>
      </c>
    </row>
    <row r="54" spans="7:9" x14ac:dyDescent="0.35">
      <c r="G54" s="2">
        <v>337544</v>
      </c>
      <c r="H54" s="2" t="s">
        <v>160</v>
      </c>
      <c r="I54">
        <f>VLOOKUP(H54,Sheet2!$E$3:$F$56,2,FALSE)</f>
        <v>3.1</v>
      </c>
    </row>
    <row r="55" spans="7:9" x14ac:dyDescent="0.35">
      <c r="G55">
        <v>339753</v>
      </c>
      <c r="H55" t="s">
        <v>148</v>
      </c>
      <c r="I55">
        <f>VLOOKUP(H55,Sheet2!$E$3:$F$56,2,FALSE)</f>
        <v>3</v>
      </c>
    </row>
    <row r="56" spans="7:9" x14ac:dyDescent="0.35">
      <c r="G56">
        <v>339753</v>
      </c>
      <c r="H56" t="s">
        <v>149</v>
      </c>
      <c r="I56">
        <f>VLOOKUP(H56,Sheet2!$E$3:$F$56,2,FALSE)</f>
        <v>3</v>
      </c>
    </row>
    <row r="57" spans="7:9" x14ac:dyDescent="0.35">
      <c r="G57">
        <v>339753</v>
      </c>
      <c r="H57" t="s">
        <v>150</v>
      </c>
      <c r="I57">
        <f>VLOOKUP(H57,Sheet2!$E$3:$F$56,2,FALSE)</f>
        <v>2.9</v>
      </c>
    </row>
    <row r="58" spans="7:9" x14ac:dyDescent="0.35">
      <c r="G58">
        <v>339753</v>
      </c>
      <c r="H58" t="s">
        <v>151</v>
      </c>
      <c r="I58">
        <f>VLOOKUP(H58,Sheet2!$E$3:$F$56,2,FALSE)</f>
        <v>3</v>
      </c>
    </row>
    <row r="59" spans="7:9" x14ac:dyDescent="0.35">
      <c r="G59" s="2">
        <v>339753</v>
      </c>
      <c r="H59" s="2" t="s">
        <v>160</v>
      </c>
      <c r="I59">
        <f>VLOOKUP(H59,Sheet2!$E$3:$F$56,2,FALSE)</f>
        <v>3.1</v>
      </c>
    </row>
    <row r="60" spans="7:9" x14ac:dyDescent="0.35">
      <c r="G60" s="2">
        <v>339753</v>
      </c>
      <c r="H60" s="2" t="s">
        <v>257</v>
      </c>
      <c r="I60" t="e">
        <f>VLOOKUP(H60,Sheet2!$E$3:$F$56,2,FALSE)</f>
        <v>#N/A</v>
      </c>
    </row>
    <row r="61" spans="7:9" x14ac:dyDescent="0.35">
      <c r="G61" s="2">
        <v>339753</v>
      </c>
      <c r="H61" s="2" t="s">
        <v>162</v>
      </c>
      <c r="I61">
        <f>VLOOKUP(H61,Sheet2!$E$3:$F$56,2,FALSE)</f>
        <v>3.1</v>
      </c>
    </row>
    <row r="62" spans="7:9" x14ac:dyDescent="0.35">
      <c r="G62" s="2">
        <v>339753</v>
      </c>
      <c r="H62" s="2" t="s">
        <v>163</v>
      </c>
      <c r="I62">
        <f>VLOOKUP(H62,Sheet2!$E$3:$F$56,2,FALSE)</f>
        <v>2.9</v>
      </c>
    </row>
    <row r="63" spans="7:9" x14ac:dyDescent="0.35">
      <c r="G63" s="2">
        <v>339753</v>
      </c>
      <c r="H63" s="2" t="s">
        <v>164</v>
      </c>
      <c r="I63">
        <f>VLOOKUP(H63,Sheet2!$E$3:$F$56,2,FALSE)</f>
        <v>3.2</v>
      </c>
    </row>
    <row r="64" spans="7:9" x14ac:dyDescent="0.35">
      <c r="G64" s="2">
        <v>339753</v>
      </c>
      <c r="H64" s="2" t="s">
        <v>165</v>
      </c>
      <c r="I64">
        <f>VLOOKUP(H64,Sheet2!$E$3:$F$56,2,FALSE)</f>
        <v>2.8</v>
      </c>
    </row>
    <row r="65" spans="7:9" x14ac:dyDescent="0.35">
      <c r="G65" s="2">
        <v>339753</v>
      </c>
      <c r="H65" s="2" t="s">
        <v>166</v>
      </c>
      <c r="I65">
        <f>VLOOKUP(H65,Sheet2!$E$3:$F$56,2,FALSE)</f>
        <v>2.9</v>
      </c>
    </row>
    <row r="66" spans="7:9" x14ac:dyDescent="0.35">
      <c r="G66" s="2">
        <v>339753</v>
      </c>
      <c r="H66" s="2" t="s">
        <v>167</v>
      </c>
      <c r="I66">
        <f>VLOOKUP(H66,Sheet2!$E$3:$F$56,2,FALSE)</f>
        <v>3</v>
      </c>
    </row>
    <row r="67" spans="7:9" x14ac:dyDescent="0.35">
      <c r="G67" s="2">
        <v>339753</v>
      </c>
      <c r="H67" s="2" t="s">
        <v>168</v>
      </c>
      <c r="I67">
        <f>VLOOKUP(H67,Sheet2!$E$3:$F$56,2,FALSE)</f>
        <v>3.3</v>
      </c>
    </row>
    <row r="68" spans="7:9" x14ac:dyDescent="0.35">
      <c r="G68" s="2">
        <v>339753</v>
      </c>
      <c r="H68" s="2" t="s">
        <v>169</v>
      </c>
      <c r="I68">
        <f>VLOOKUP(H68,Sheet2!$E$3:$F$56,2,FALSE)</f>
        <v>3.1</v>
      </c>
    </row>
    <row r="69" spans="7:9" x14ac:dyDescent="0.35">
      <c r="G69" s="2">
        <v>339753</v>
      </c>
      <c r="H69" s="2" t="s">
        <v>170</v>
      </c>
      <c r="I69">
        <f>VLOOKUP(H69,Sheet2!$E$3:$F$56,2,FALSE)</f>
        <v>3.1</v>
      </c>
    </row>
    <row r="70" spans="7:9" x14ac:dyDescent="0.35">
      <c r="G70" s="2">
        <v>339753</v>
      </c>
      <c r="H70" s="2" t="s">
        <v>171</v>
      </c>
      <c r="I70">
        <f>VLOOKUP(H70,Sheet2!$E$3:$F$56,2,FALSE)</f>
        <v>3.2</v>
      </c>
    </row>
    <row r="71" spans="7:9" x14ac:dyDescent="0.35">
      <c r="G71" s="2">
        <v>339753</v>
      </c>
      <c r="H71" s="2" t="s">
        <v>172</v>
      </c>
      <c r="I71">
        <f>VLOOKUP(H71,Sheet2!$E$3:$F$56,2,FALSE)</f>
        <v>3</v>
      </c>
    </row>
    <row r="72" spans="7:9" x14ac:dyDescent="0.35">
      <c r="G72" s="2">
        <v>339753</v>
      </c>
      <c r="H72" s="2" t="s">
        <v>173</v>
      </c>
      <c r="I72">
        <f>VLOOKUP(H72,Sheet2!$E$3:$F$56,2,FALSE)</f>
        <v>3.1</v>
      </c>
    </row>
    <row r="73" spans="7:9" x14ac:dyDescent="0.35">
      <c r="G73" s="2">
        <v>339753</v>
      </c>
      <c r="H73" s="2" t="s">
        <v>174</v>
      </c>
      <c r="I73">
        <f>VLOOKUP(H73,Sheet2!$E$3:$F$56,2,FALSE)</f>
        <v>2.9</v>
      </c>
    </row>
    <row r="74" spans="7:9" x14ac:dyDescent="0.35">
      <c r="G74" s="2">
        <v>339753</v>
      </c>
      <c r="H74" s="2" t="s">
        <v>175</v>
      </c>
      <c r="I74">
        <f>VLOOKUP(H74,Sheet2!$E$3:$F$56,2,FALSE)</f>
        <v>3.1</v>
      </c>
    </row>
    <row r="75" spans="7:9" x14ac:dyDescent="0.35">
      <c r="G75" s="2">
        <v>339753</v>
      </c>
      <c r="H75" s="2" t="s">
        <v>245</v>
      </c>
      <c r="I75" t="str">
        <f>VLOOKUP(H75,Sheet2!$E$3:$F$56,2,FALSE)</f>
        <v>null</v>
      </c>
    </row>
    <row r="76" spans="7:9" x14ac:dyDescent="0.35">
      <c r="G76">
        <v>344562</v>
      </c>
      <c r="H76" t="s">
        <v>148</v>
      </c>
      <c r="I76">
        <f>VLOOKUP(H76,Sheet2!$E$3:$F$56,2,FALSE)</f>
        <v>3</v>
      </c>
    </row>
    <row r="77" spans="7:9" x14ac:dyDescent="0.35">
      <c r="G77">
        <v>344562</v>
      </c>
      <c r="H77" t="s">
        <v>149</v>
      </c>
      <c r="I77">
        <f>VLOOKUP(H77,Sheet2!$E$3:$F$56,2,FALSE)</f>
        <v>3</v>
      </c>
    </row>
    <row r="78" spans="7:9" x14ac:dyDescent="0.35">
      <c r="G78">
        <v>344562</v>
      </c>
      <c r="H78" t="s">
        <v>150</v>
      </c>
      <c r="I78">
        <f>VLOOKUP(H78,Sheet2!$E$3:$F$56,2,FALSE)</f>
        <v>2.9</v>
      </c>
    </row>
    <row r="79" spans="7:9" x14ac:dyDescent="0.35">
      <c r="G79">
        <v>344562</v>
      </c>
      <c r="H79" t="s">
        <v>168</v>
      </c>
      <c r="I79">
        <f>VLOOKUP(H79,Sheet2!$E$3:$F$56,2,FALSE)</f>
        <v>3.3</v>
      </c>
    </row>
    <row r="80" spans="7:9" x14ac:dyDescent="0.35">
      <c r="G80">
        <v>344562</v>
      </c>
      <c r="H80" t="s">
        <v>169</v>
      </c>
      <c r="I80">
        <f>VLOOKUP(H80,Sheet2!$E$3:$F$56,2,FALSE)</f>
        <v>3.1</v>
      </c>
    </row>
    <row r="81" spans="7:9" x14ac:dyDescent="0.35">
      <c r="G81">
        <v>344562</v>
      </c>
      <c r="H81" t="s">
        <v>170</v>
      </c>
      <c r="I81">
        <f>VLOOKUP(H81,Sheet2!$E$3:$F$56,2,FALSE)</f>
        <v>3.1</v>
      </c>
    </row>
  </sheetData>
  <sortState xmlns:xlrd2="http://schemas.microsoft.com/office/spreadsheetml/2017/richdata2" ref="A2:C18">
    <sortCondition ref="B2:B18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9DE6-C50E-41B6-A857-B79FD582DB32}">
  <sheetPr codeName="Sheet9"/>
  <dimension ref="B2:F56"/>
  <sheetViews>
    <sheetView workbookViewId="0">
      <selection activeCell="E3" sqref="E3:F56"/>
    </sheetView>
  </sheetViews>
  <sheetFormatPr defaultRowHeight="14.5" x14ac:dyDescent="0.35"/>
  <sheetData>
    <row r="2" spans="2:6" x14ac:dyDescent="0.35">
      <c r="B2" t="s">
        <v>249</v>
      </c>
      <c r="C2" t="s">
        <v>178</v>
      </c>
      <c r="E2" t="s">
        <v>251</v>
      </c>
      <c r="F2" t="s">
        <v>178</v>
      </c>
    </row>
    <row r="3" spans="2:6" x14ac:dyDescent="0.35">
      <c r="B3" t="s">
        <v>247</v>
      </c>
      <c r="C3" t="s">
        <v>182</v>
      </c>
      <c r="E3" t="s">
        <v>180</v>
      </c>
      <c r="F3" t="s">
        <v>182</v>
      </c>
    </row>
    <row r="4" spans="2:6" x14ac:dyDescent="0.35">
      <c r="B4" t="s">
        <v>248</v>
      </c>
      <c r="C4" t="s">
        <v>182</v>
      </c>
      <c r="E4" t="s">
        <v>15</v>
      </c>
      <c r="F4">
        <v>3.4</v>
      </c>
    </row>
    <row r="5" spans="2:6" x14ac:dyDescent="0.35">
      <c r="B5" t="s">
        <v>7</v>
      </c>
      <c r="C5">
        <v>2.8</v>
      </c>
      <c r="E5" t="s">
        <v>16</v>
      </c>
      <c r="F5">
        <v>3</v>
      </c>
    </row>
    <row r="6" spans="2:6" x14ac:dyDescent="0.35">
      <c r="B6" t="s">
        <v>8</v>
      </c>
      <c r="C6">
        <v>3.2</v>
      </c>
      <c r="E6" t="s">
        <v>17</v>
      </c>
      <c r="F6">
        <v>3.1</v>
      </c>
    </row>
    <row r="7" spans="2:6" x14ac:dyDescent="0.35">
      <c r="B7" t="s">
        <v>9</v>
      </c>
      <c r="C7">
        <v>2.6</v>
      </c>
      <c r="E7" t="s">
        <v>67</v>
      </c>
      <c r="F7">
        <v>3.3</v>
      </c>
    </row>
    <row r="8" spans="2:6" x14ac:dyDescent="0.35">
      <c r="B8" t="s">
        <v>10</v>
      </c>
      <c r="C8">
        <v>2</v>
      </c>
      <c r="E8" t="s">
        <v>69</v>
      </c>
      <c r="F8">
        <v>3.3</v>
      </c>
    </row>
    <row r="9" spans="2:6" x14ac:dyDescent="0.35">
      <c r="B9" t="s">
        <v>81</v>
      </c>
      <c r="C9">
        <v>4</v>
      </c>
      <c r="E9" t="s">
        <v>68</v>
      </c>
      <c r="F9">
        <v>3.3</v>
      </c>
    </row>
    <row r="10" spans="2:6" x14ac:dyDescent="0.35">
      <c r="B10" t="s">
        <v>82</v>
      </c>
      <c r="C10">
        <v>3.8</v>
      </c>
      <c r="E10" t="s">
        <v>86</v>
      </c>
      <c r="F10">
        <v>3.2</v>
      </c>
    </row>
    <row r="11" spans="2:6" x14ac:dyDescent="0.35">
      <c r="B11" t="s">
        <v>99</v>
      </c>
      <c r="C11">
        <v>3.9</v>
      </c>
      <c r="E11" t="s">
        <v>87</v>
      </c>
      <c r="F11">
        <v>3.1</v>
      </c>
    </row>
    <row r="12" spans="2:6" x14ac:dyDescent="0.35">
      <c r="B12" t="s">
        <v>100</v>
      </c>
      <c r="C12">
        <v>3.5</v>
      </c>
      <c r="E12" t="s">
        <v>88</v>
      </c>
      <c r="F12">
        <v>3</v>
      </c>
    </row>
    <row r="13" spans="2:6" x14ac:dyDescent="0.35">
      <c r="B13" t="s">
        <v>154</v>
      </c>
      <c r="C13">
        <v>2.9</v>
      </c>
      <c r="E13" t="s">
        <v>89</v>
      </c>
      <c r="F13">
        <v>2.9</v>
      </c>
    </row>
    <row r="14" spans="2:6" x14ac:dyDescent="0.35">
      <c r="B14" t="s">
        <v>155</v>
      </c>
      <c r="C14">
        <v>2.2000000000000002</v>
      </c>
      <c r="E14" t="s">
        <v>90</v>
      </c>
      <c r="F14">
        <v>3.1</v>
      </c>
    </row>
    <row r="15" spans="2:6" x14ac:dyDescent="0.35">
      <c r="B15" t="s">
        <v>156</v>
      </c>
      <c r="C15">
        <v>3.1</v>
      </c>
      <c r="E15" t="s">
        <v>91</v>
      </c>
      <c r="F15">
        <v>3.1</v>
      </c>
    </row>
    <row r="16" spans="2:6" x14ac:dyDescent="0.35">
      <c r="B16" t="s">
        <v>157</v>
      </c>
      <c r="C16">
        <v>2.1</v>
      </c>
      <c r="E16" t="s">
        <v>92</v>
      </c>
      <c r="F16">
        <v>3</v>
      </c>
    </row>
    <row r="17" spans="2:6" x14ac:dyDescent="0.35">
      <c r="B17" t="s">
        <v>161</v>
      </c>
      <c r="C17">
        <v>2.9</v>
      </c>
      <c r="E17" t="s">
        <v>93</v>
      </c>
      <c r="F17">
        <v>3</v>
      </c>
    </row>
    <row r="18" spans="2:6" x14ac:dyDescent="0.35">
      <c r="E18" t="s">
        <v>94</v>
      </c>
      <c r="F18">
        <v>3.2</v>
      </c>
    </row>
    <row r="19" spans="2:6" x14ac:dyDescent="0.35">
      <c r="E19" t="s">
        <v>95</v>
      </c>
      <c r="F19">
        <v>3.2</v>
      </c>
    </row>
    <row r="20" spans="2:6" x14ac:dyDescent="0.35">
      <c r="E20" t="s">
        <v>96</v>
      </c>
      <c r="F20">
        <v>3</v>
      </c>
    </row>
    <row r="21" spans="2:6" x14ac:dyDescent="0.35">
      <c r="E21" t="s">
        <v>97</v>
      </c>
      <c r="F21">
        <v>2.9</v>
      </c>
    </row>
    <row r="22" spans="2:6" x14ac:dyDescent="0.35">
      <c r="E22" t="s">
        <v>111</v>
      </c>
      <c r="F22">
        <v>3.1</v>
      </c>
    </row>
    <row r="23" spans="2:6" x14ac:dyDescent="0.35">
      <c r="E23" t="s">
        <v>112</v>
      </c>
      <c r="F23">
        <v>2.9</v>
      </c>
    </row>
    <row r="24" spans="2:6" x14ac:dyDescent="0.35">
      <c r="E24" t="s">
        <v>113</v>
      </c>
      <c r="F24">
        <v>3</v>
      </c>
    </row>
    <row r="25" spans="2:6" x14ac:dyDescent="0.35">
      <c r="E25" t="s">
        <v>114</v>
      </c>
      <c r="F25">
        <v>2.8</v>
      </c>
    </row>
    <row r="26" spans="2:6" x14ac:dyDescent="0.35">
      <c r="E26" t="s">
        <v>115</v>
      </c>
      <c r="F26">
        <v>2.9</v>
      </c>
    </row>
    <row r="27" spans="2:6" x14ac:dyDescent="0.35">
      <c r="E27" t="s">
        <v>117</v>
      </c>
      <c r="F27">
        <v>3.2</v>
      </c>
    </row>
    <row r="28" spans="2:6" x14ac:dyDescent="0.35">
      <c r="E28" t="s">
        <v>137</v>
      </c>
      <c r="F28">
        <v>2.8</v>
      </c>
    </row>
    <row r="29" spans="2:6" x14ac:dyDescent="0.35">
      <c r="E29" t="s">
        <v>138</v>
      </c>
      <c r="F29">
        <v>2.9</v>
      </c>
    </row>
    <row r="30" spans="2:6" x14ac:dyDescent="0.35">
      <c r="E30" t="s">
        <v>139</v>
      </c>
      <c r="F30">
        <v>3</v>
      </c>
    </row>
    <row r="31" spans="2:6" x14ac:dyDescent="0.35">
      <c r="E31" t="s">
        <v>140</v>
      </c>
      <c r="F31">
        <v>3.2</v>
      </c>
    </row>
    <row r="32" spans="2:6" x14ac:dyDescent="0.35">
      <c r="E32" t="s">
        <v>141</v>
      </c>
      <c r="F32">
        <v>3.2</v>
      </c>
    </row>
    <row r="33" spans="5:6" x14ac:dyDescent="0.35">
      <c r="E33" t="s">
        <v>142</v>
      </c>
      <c r="F33">
        <v>3.1</v>
      </c>
    </row>
    <row r="34" spans="5:6" x14ac:dyDescent="0.35">
      <c r="E34" t="s">
        <v>143</v>
      </c>
      <c r="F34">
        <v>3</v>
      </c>
    </row>
    <row r="35" spans="5:6" x14ac:dyDescent="0.35">
      <c r="E35" t="s">
        <v>146</v>
      </c>
      <c r="F35">
        <v>3.1</v>
      </c>
    </row>
    <row r="36" spans="5:6" x14ac:dyDescent="0.35">
      <c r="E36" t="s">
        <v>147</v>
      </c>
      <c r="F36">
        <v>3</v>
      </c>
    </row>
    <row r="37" spans="5:6" x14ac:dyDescent="0.35">
      <c r="E37" t="s">
        <v>148</v>
      </c>
      <c r="F37">
        <v>3</v>
      </c>
    </row>
    <row r="38" spans="5:6" x14ac:dyDescent="0.35">
      <c r="E38" t="s">
        <v>149</v>
      </c>
      <c r="F38">
        <v>3</v>
      </c>
    </row>
    <row r="39" spans="5:6" x14ac:dyDescent="0.35">
      <c r="E39" t="s">
        <v>150</v>
      </c>
      <c r="F39">
        <v>2.9</v>
      </c>
    </row>
    <row r="40" spans="5:6" x14ac:dyDescent="0.35">
      <c r="E40" t="s">
        <v>151</v>
      </c>
      <c r="F40">
        <v>3</v>
      </c>
    </row>
    <row r="41" spans="5:6" x14ac:dyDescent="0.35">
      <c r="E41" t="s">
        <v>160</v>
      </c>
      <c r="F41">
        <v>3.1</v>
      </c>
    </row>
    <row r="42" spans="5:6" x14ac:dyDescent="0.35">
      <c r="E42" t="s">
        <v>162</v>
      </c>
      <c r="F42">
        <v>3.1</v>
      </c>
    </row>
    <row r="43" spans="5:6" x14ac:dyDescent="0.35">
      <c r="E43" t="s">
        <v>163</v>
      </c>
      <c r="F43">
        <v>2.9</v>
      </c>
    </row>
    <row r="44" spans="5:6" x14ac:dyDescent="0.35">
      <c r="E44" t="s">
        <v>164</v>
      </c>
      <c r="F44">
        <v>3.2</v>
      </c>
    </row>
    <row r="45" spans="5:6" x14ac:dyDescent="0.35">
      <c r="E45" t="s">
        <v>165</v>
      </c>
      <c r="F45">
        <v>2.8</v>
      </c>
    </row>
    <row r="46" spans="5:6" x14ac:dyDescent="0.35">
      <c r="E46" t="s">
        <v>166</v>
      </c>
      <c r="F46">
        <v>2.9</v>
      </c>
    </row>
    <row r="47" spans="5:6" x14ac:dyDescent="0.35">
      <c r="E47" t="s">
        <v>167</v>
      </c>
      <c r="F47">
        <v>3</v>
      </c>
    </row>
    <row r="48" spans="5:6" x14ac:dyDescent="0.35">
      <c r="E48" t="s">
        <v>168</v>
      </c>
      <c r="F48">
        <v>3.3</v>
      </c>
    </row>
    <row r="49" spans="5:6" x14ac:dyDescent="0.35">
      <c r="E49" t="s">
        <v>169</v>
      </c>
      <c r="F49">
        <v>3.1</v>
      </c>
    </row>
    <row r="50" spans="5:6" x14ac:dyDescent="0.35">
      <c r="E50" t="s">
        <v>170</v>
      </c>
      <c r="F50">
        <v>3.1</v>
      </c>
    </row>
    <row r="51" spans="5:6" x14ac:dyDescent="0.35">
      <c r="E51" t="s">
        <v>171</v>
      </c>
      <c r="F51">
        <v>3.2</v>
      </c>
    </row>
    <row r="52" spans="5:6" x14ac:dyDescent="0.35">
      <c r="E52" t="s">
        <v>172</v>
      </c>
      <c r="F52">
        <v>3</v>
      </c>
    </row>
    <row r="53" spans="5:6" x14ac:dyDescent="0.35">
      <c r="E53" t="s">
        <v>173</v>
      </c>
      <c r="F53">
        <v>3.1</v>
      </c>
    </row>
    <row r="54" spans="5:6" x14ac:dyDescent="0.35">
      <c r="E54" t="s">
        <v>175</v>
      </c>
      <c r="F54">
        <v>3.1</v>
      </c>
    </row>
    <row r="55" spans="5:6" x14ac:dyDescent="0.35">
      <c r="E55" t="s">
        <v>174</v>
      </c>
      <c r="F55">
        <v>2.9</v>
      </c>
    </row>
    <row r="56" spans="5:6" x14ac:dyDescent="0.35">
      <c r="E56" t="s">
        <v>245</v>
      </c>
      <c r="F56" t="s">
        <v>182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9F1B-AF30-4777-A559-66D5F13B5938}">
  <sheetPr codeName="Sheet10"/>
  <dimension ref="B1:C19"/>
  <sheetViews>
    <sheetView workbookViewId="0">
      <selection activeCell="C2" sqref="C2"/>
    </sheetView>
  </sheetViews>
  <sheetFormatPr defaultRowHeight="14.5" x14ac:dyDescent="0.35"/>
  <cols>
    <col min="2" max="2" width="37.7265625" bestFit="1" customWidth="1"/>
  </cols>
  <sheetData>
    <row r="1" spans="2:3" x14ac:dyDescent="0.35">
      <c r="B1" t="s">
        <v>14</v>
      </c>
    </row>
    <row r="2" spans="2:3" x14ac:dyDescent="0.35">
      <c r="B2" t="s">
        <v>258</v>
      </c>
      <c r="C2">
        <v>6002238</v>
      </c>
    </row>
    <row r="3" spans="2:3" x14ac:dyDescent="0.35">
      <c r="B3" t="s">
        <v>259</v>
      </c>
      <c r="C3">
        <v>6002238</v>
      </c>
    </row>
    <row r="4" spans="2:3" x14ac:dyDescent="0.35">
      <c r="B4" t="s">
        <v>260</v>
      </c>
      <c r="C4">
        <v>6002238</v>
      </c>
    </row>
    <row r="5" spans="2:3" x14ac:dyDescent="0.35">
      <c r="B5" t="s">
        <v>261</v>
      </c>
      <c r="C5">
        <v>6002238</v>
      </c>
    </row>
    <row r="6" spans="2:3" x14ac:dyDescent="0.35">
      <c r="B6" t="s">
        <v>262</v>
      </c>
      <c r="C6">
        <v>6002238</v>
      </c>
    </row>
    <row r="7" spans="2:3" x14ac:dyDescent="0.35">
      <c r="B7" t="s">
        <v>11</v>
      </c>
    </row>
    <row r="8" spans="2:3" x14ac:dyDescent="0.35">
      <c r="B8" t="s">
        <v>263</v>
      </c>
      <c r="C8">
        <v>100061</v>
      </c>
    </row>
    <row r="9" spans="2:3" x14ac:dyDescent="0.35">
      <c r="B9" t="s">
        <v>263</v>
      </c>
      <c r="C9">
        <v>6002965</v>
      </c>
    </row>
    <row r="10" spans="2:3" x14ac:dyDescent="0.35">
      <c r="B10" t="s">
        <v>264</v>
      </c>
      <c r="C10">
        <v>100061</v>
      </c>
    </row>
    <row r="11" spans="2:3" x14ac:dyDescent="0.35">
      <c r="B11" t="s">
        <v>264</v>
      </c>
      <c r="C11">
        <v>6002965</v>
      </c>
    </row>
    <row r="12" spans="2:3" x14ac:dyDescent="0.35">
      <c r="B12" t="s">
        <v>265</v>
      </c>
      <c r="C12">
        <v>100061</v>
      </c>
    </row>
    <row r="13" spans="2:3" x14ac:dyDescent="0.35">
      <c r="B13" t="s">
        <v>265</v>
      </c>
      <c r="C13">
        <v>6002965</v>
      </c>
    </row>
    <row r="14" spans="2:3" x14ac:dyDescent="0.35">
      <c r="B14" t="s">
        <v>266</v>
      </c>
      <c r="C14">
        <v>100061</v>
      </c>
    </row>
    <row r="15" spans="2:3" x14ac:dyDescent="0.35">
      <c r="B15" t="s">
        <v>266</v>
      </c>
      <c r="C15">
        <v>6002965</v>
      </c>
    </row>
    <row r="16" spans="2:3" x14ac:dyDescent="0.35">
      <c r="B16" t="s">
        <v>267</v>
      </c>
      <c r="C16">
        <v>100061</v>
      </c>
    </row>
    <row r="17" spans="2:3" x14ac:dyDescent="0.35">
      <c r="B17" t="s">
        <v>267</v>
      </c>
      <c r="C17">
        <v>6002965</v>
      </c>
    </row>
    <row r="18" spans="2:3" x14ac:dyDescent="0.35">
      <c r="B18" t="s">
        <v>268</v>
      </c>
      <c r="C18">
        <v>100061</v>
      </c>
    </row>
    <row r="19" spans="2:3" x14ac:dyDescent="0.35">
      <c r="B19" t="s">
        <v>268</v>
      </c>
      <c r="C19">
        <v>6002965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E96CD-2A5F-42CB-9BA1-1006EB24AEDD}">
  <dimension ref="A1:F295"/>
  <sheetViews>
    <sheetView zoomScaleNormal="100" workbookViewId="0">
      <selection activeCell="F14" sqref="F14"/>
    </sheetView>
  </sheetViews>
  <sheetFormatPr defaultRowHeight="14.5" x14ac:dyDescent="0.35"/>
  <cols>
    <col min="1" max="2" width="13.7265625" bestFit="1" customWidth="1"/>
    <col min="3" max="3" width="11" bestFit="1" customWidth="1"/>
    <col min="4" max="4" width="8.7265625" bestFit="1" customWidth="1"/>
    <col min="5" max="5" width="16" bestFit="1" customWidth="1"/>
  </cols>
  <sheetData>
    <row r="1" spans="1:6" x14ac:dyDescent="0.35">
      <c r="A1" s="10" t="s">
        <v>176</v>
      </c>
      <c r="B1" s="10" t="s">
        <v>177</v>
      </c>
      <c r="C1" s="10" t="s">
        <v>2</v>
      </c>
      <c r="D1" s="10" t="s">
        <v>178</v>
      </c>
      <c r="E1" s="10" t="s">
        <v>179</v>
      </c>
      <c r="F1" s="10" t="s">
        <v>5</v>
      </c>
    </row>
    <row r="2" spans="1:6" x14ac:dyDescent="0.35">
      <c r="A2" s="65">
        <v>277624</v>
      </c>
      <c r="B2" s="65" t="s">
        <v>6</v>
      </c>
      <c r="C2" s="65" t="s">
        <v>7</v>
      </c>
      <c r="D2" s="65">
        <v>2.8</v>
      </c>
      <c r="E2" s="66">
        <v>0.93333333333333346</v>
      </c>
      <c r="F2" s="67">
        <v>90.429999999999893</v>
      </c>
    </row>
    <row r="3" spans="1:6" x14ac:dyDescent="0.35">
      <c r="A3" s="65">
        <v>277624</v>
      </c>
      <c r="B3" s="65" t="s">
        <v>6</v>
      </c>
      <c r="C3" s="65" t="s">
        <v>8</v>
      </c>
      <c r="D3" s="65">
        <v>3.2</v>
      </c>
      <c r="E3" s="66">
        <v>1.0666666666666669</v>
      </c>
      <c r="F3" s="67">
        <v>94.17</v>
      </c>
    </row>
    <row r="4" spans="1:6" x14ac:dyDescent="0.35">
      <c r="A4" s="65">
        <v>277624</v>
      </c>
      <c r="B4" s="65" t="s">
        <v>6</v>
      </c>
      <c r="C4" s="65" t="s">
        <v>9</v>
      </c>
      <c r="D4" s="65">
        <v>2.6</v>
      </c>
      <c r="E4" s="66">
        <v>0.86666666666666681</v>
      </c>
      <c r="F4" s="67">
        <v>77.55</v>
      </c>
    </row>
    <row r="5" spans="1:6" x14ac:dyDescent="0.35">
      <c r="A5" s="65">
        <v>277624</v>
      </c>
      <c r="B5" s="65" t="s">
        <v>6</v>
      </c>
      <c r="C5" s="65" t="s">
        <v>10</v>
      </c>
      <c r="D5" s="65">
        <v>2</v>
      </c>
      <c r="E5" s="66">
        <v>0.66666666666666674</v>
      </c>
      <c r="F5" s="67">
        <v>62.9</v>
      </c>
    </row>
    <row r="6" spans="1:6" x14ac:dyDescent="0.35">
      <c r="A6" s="5">
        <v>280596</v>
      </c>
      <c r="B6" s="5" t="s">
        <v>11</v>
      </c>
      <c r="C6" s="5" t="s">
        <v>12</v>
      </c>
      <c r="D6" s="5">
        <v>5.5</v>
      </c>
      <c r="E6" s="39">
        <v>0.86308356218124782</v>
      </c>
      <c r="F6" s="38">
        <v>183.85999999999899</v>
      </c>
    </row>
    <row r="7" spans="1:6" x14ac:dyDescent="0.35">
      <c r="A7" s="5">
        <v>280596</v>
      </c>
      <c r="B7" s="5" t="s">
        <v>11</v>
      </c>
      <c r="C7" s="5" t="s">
        <v>13</v>
      </c>
      <c r="D7" s="5">
        <v>5.9</v>
      </c>
      <c r="E7" s="39">
        <v>0.92585327579442955</v>
      </c>
      <c r="F7" s="38">
        <v>189.58999999999901</v>
      </c>
    </row>
    <row r="8" spans="1:6" x14ac:dyDescent="0.35">
      <c r="A8" s="31">
        <v>280596</v>
      </c>
      <c r="B8" s="31" t="s">
        <v>14</v>
      </c>
      <c r="C8" s="31" t="s">
        <v>16</v>
      </c>
      <c r="D8" s="15">
        <v>3</v>
      </c>
      <c r="E8" s="39">
        <v>0.98087600246761264</v>
      </c>
      <c r="F8" s="38">
        <v>139.77999999999901</v>
      </c>
    </row>
    <row r="9" spans="1:6" x14ac:dyDescent="0.35">
      <c r="A9" s="5">
        <v>282838</v>
      </c>
      <c r="B9" s="5" t="s">
        <v>11</v>
      </c>
      <c r="C9" s="5" t="s">
        <v>12</v>
      </c>
      <c r="D9" s="5">
        <v>5.5</v>
      </c>
      <c r="E9" s="39">
        <v>0.86308356218124782</v>
      </c>
      <c r="F9" s="38">
        <v>183.85999999999899</v>
      </c>
    </row>
    <row r="10" spans="1:6" x14ac:dyDescent="0.35">
      <c r="A10" s="5">
        <v>282838</v>
      </c>
      <c r="B10" s="5" t="s">
        <v>11</v>
      </c>
      <c r="C10" s="5" t="s">
        <v>13</v>
      </c>
      <c r="D10" s="5">
        <v>5.9</v>
      </c>
      <c r="E10" s="39">
        <v>0.92585327579442955</v>
      </c>
      <c r="F10" s="38">
        <v>189.58999999999901</v>
      </c>
    </row>
    <row r="11" spans="1:6" x14ac:dyDescent="0.35">
      <c r="A11" s="5">
        <v>282838</v>
      </c>
      <c r="B11" s="5" t="s">
        <v>11</v>
      </c>
      <c r="C11" s="5" t="s">
        <v>18</v>
      </c>
      <c r="D11" s="5">
        <v>6.6</v>
      </c>
      <c r="E11" s="39">
        <v>1.0357002746174973</v>
      </c>
      <c r="F11" s="38">
        <v>164.63</v>
      </c>
    </row>
    <row r="12" spans="1:6" x14ac:dyDescent="0.35">
      <c r="A12" s="5">
        <v>282838</v>
      </c>
      <c r="B12" s="5" t="s">
        <v>11</v>
      </c>
      <c r="C12" s="5" t="s">
        <v>19</v>
      </c>
      <c r="D12" s="5">
        <v>5.8</v>
      </c>
      <c r="E12" s="39">
        <v>0.91016084739113401</v>
      </c>
      <c r="F12" s="38">
        <v>156.319999999999</v>
      </c>
    </row>
    <row r="13" spans="1:6" x14ac:dyDescent="0.35">
      <c r="A13" s="5">
        <v>282838</v>
      </c>
      <c r="B13" s="5" t="s">
        <v>11</v>
      </c>
      <c r="C13" s="5" t="s">
        <v>20</v>
      </c>
      <c r="D13" s="5">
        <v>6</v>
      </c>
      <c r="E13" s="39">
        <v>0.94154570419772488</v>
      </c>
      <c r="F13" s="38">
        <v>174.48</v>
      </c>
    </row>
    <row r="14" spans="1:6" x14ac:dyDescent="0.35">
      <c r="A14" s="5">
        <v>282838</v>
      </c>
      <c r="B14" s="5" t="s">
        <v>11</v>
      </c>
      <c r="C14" s="5" t="s">
        <v>21</v>
      </c>
      <c r="D14" s="5">
        <v>6</v>
      </c>
      <c r="E14" s="39">
        <v>0.94154570419772488</v>
      </c>
      <c r="F14" s="38">
        <v>170.56</v>
      </c>
    </row>
    <row r="15" spans="1:6" x14ac:dyDescent="0.35">
      <c r="A15" s="5">
        <v>282838</v>
      </c>
      <c r="B15" s="5" t="s">
        <v>11</v>
      </c>
      <c r="C15" s="5" t="s">
        <v>22</v>
      </c>
      <c r="D15" s="5">
        <v>5.7</v>
      </c>
      <c r="E15" s="39">
        <v>0.89446841898783869</v>
      </c>
      <c r="F15" s="38">
        <v>149.63999999999999</v>
      </c>
    </row>
    <row r="16" spans="1:6" x14ac:dyDescent="0.35">
      <c r="A16" s="5">
        <v>282838</v>
      </c>
      <c r="B16" s="5" t="s">
        <v>11</v>
      </c>
      <c r="C16" s="5" t="s">
        <v>23</v>
      </c>
      <c r="D16" s="5">
        <v>5.3</v>
      </c>
      <c r="E16" s="39">
        <v>0.83169870537465695</v>
      </c>
      <c r="F16" s="38">
        <v>174.59</v>
      </c>
    </row>
    <row r="17" spans="1:6" x14ac:dyDescent="0.35">
      <c r="A17" s="5">
        <v>282838</v>
      </c>
      <c r="B17" s="5" t="s">
        <v>11</v>
      </c>
      <c r="C17" s="5" t="s">
        <v>24</v>
      </c>
      <c r="D17" s="5">
        <v>5</v>
      </c>
      <c r="E17" s="39">
        <v>0.78462142016477077</v>
      </c>
      <c r="F17" s="38">
        <v>188.27999999999901</v>
      </c>
    </row>
    <row r="18" spans="1:6" x14ac:dyDescent="0.35">
      <c r="A18" s="5">
        <v>282838</v>
      </c>
      <c r="B18" s="5" t="s">
        <v>11</v>
      </c>
      <c r="C18" s="5" t="s">
        <v>25</v>
      </c>
      <c r="D18" s="5">
        <v>5.7</v>
      </c>
      <c r="E18" s="39">
        <v>0.89446841898783869</v>
      </c>
      <c r="F18" s="38">
        <v>186.6</v>
      </c>
    </row>
    <row r="19" spans="1:6" x14ac:dyDescent="0.35">
      <c r="A19" s="5">
        <v>282838</v>
      </c>
      <c r="B19" s="5" t="s">
        <v>14</v>
      </c>
      <c r="C19" s="5" t="s">
        <v>180</v>
      </c>
      <c r="D19" s="5" t="s">
        <v>181</v>
      </c>
      <c r="E19" s="39" t="s">
        <v>182</v>
      </c>
      <c r="F19" s="38" t="s">
        <v>182</v>
      </c>
    </row>
    <row r="20" spans="1:6" x14ac:dyDescent="0.35">
      <c r="A20" s="5">
        <v>282838</v>
      </c>
      <c r="B20" s="5" t="s">
        <v>14</v>
      </c>
      <c r="C20" s="5" t="s">
        <v>15</v>
      </c>
      <c r="D20" s="5">
        <v>3.4</v>
      </c>
      <c r="E20" s="39">
        <v>1.1116594694632942</v>
      </c>
      <c r="F20" s="38">
        <v>144.73999999999899</v>
      </c>
    </row>
    <row r="21" spans="1:6" x14ac:dyDescent="0.35">
      <c r="A21" s="5">
        <v>282838</v>
      </c>
      <c r="B21" s="5" t="s">
        <v>14</v>
      </c>
      <c r="C21" s="5" t="s">
        <v>16</v>
      </c>
      <c r="D21" s="5">
        <v>3</v>
      </c>
      <c r="E21" s="39">
        <v>0.98087600246761264</v>
      </c>
      <c r="F21" s="38">
        <v>139.77999999999901</v>
      </c>
    </row>
    <row r="22" spans="1:6" x14ac:dyDescent="0.35">
      <c r="A22" s="5">
        <v>282838</v>
      </c>
      <c r="B22" s="5" t="s">
        <v>14</v>
      </c>
      <c r="C22" s="5" t="s">
        <v>17</v>
      </c>
      <c r="D22" s="5">
        <v>3.1</v>
      </c>
      <c r="E22" s="39">
        <v>1.013571869216533</v>
      </c>
      <c r="F22" s="38">
        <v>166.49</v>
      </c>
    </row>
    <row r="23" spans="1:6" x14ac:dyDescent="0.35">
      <c r="A23" s="5">
        <v>284087</v>
      </c>
      <c r="B23" s="5" t="s">
        <v>11</v>
      </c>
      <c r="C23" s="5" t="s">
        <v>18</v>
      </c>
      <c r="D23" s="5">
        <v>6.6</v>
      </c>
      <c r="E23" s="39">
        <v>1.0357002746174973</v>
      </c>
      <c r="F23" s="38">
        <v>164.63</v>
      </c>
    </row>
    <row r="24" spans="1:6" x14ac:dyDescent="0.35">
      <c r="A24" s="5">
        <v>284087</v>
      </c>
      <c r="B24" s="5" t="s">
        <v>11</v>
      </c>
      <c r="C24" s="5" t="s">
        <v>19</v>
      </c>
      <c r="D24" s="5">
        <v>5.8</v>
      </c>
      <c r="E24" s="39">
        <v>0.91016084739113401</v>
      </c>
      <c r="F24" s="38">
        <v>156.319999999999</v>
      </c>
    </row>
    <row r="25" spans="1:6" x14ac:dyDescent="0.35">
      <c r="A25" s="5">
        <v>284087</v>
      </c>
      <c r="B25" s="5" t="s">
        <v>11</v>
      </c>
      <c r="C25" s="5" t="s">
        <v>20</v>
      </c>
      <c r="D25" s="5">
        <v>6</v>
      </c>
      <c r="E25" s="39">
        <v>0.94154570419772488</v>
      </c>
      <c r="F25" s="38">
        <v>174.48</v>
      </c>
    </row>
    <row r="26" spans="1:6" x14ac:dyDescent="0.35">
      <c r="A26" s="5">
        <v>284087</v>
      </c>
      <c r="B26" s="5" t="s">
        <v>11</v>
      </c>
      <c r="C26" s="5" t="s">
        <v>21</v>
      </c>
      <c r="D26" s="5">
        <v>6</v>
      </c>
      <c r="E26" s="39">
        <v>0.94154570419772488</v>
      </c>
      <c r="F26" s="38">
        <v>170.56</v>
      </c>
    </row>
    <row r="27" spans="1:6" x14ac:dyDescent="0.35">
      <c r="A27" s="5">
        <v>284087</v>
      </c>
      <c r="B27" s="5" t="s">
        <v>11</v>
      </c>
      <c r="C27" s="5" t="s">
        <v>22</v>
      </c>
      <c r="D27" s="5">
        <v>5.7</v>
      </c>
      <c r="E27" s="39">
        <v>0.89446841898783869</v>
      </c>
      <c r="F27" s="38">
        <v>149.63999999999999</v>
      </c>
    </row>
    <row r="28" spans="1:6" x14ac:dyDescent="0.35">
      <c r="A28" s="5">
        <v>284087</v>
      </c>
      <c r="B28" s="5" t="s">
        <v>14</v>
      </c>
      <c r="C28" s="5" t="s">
        <v>16</v>
      </c>
      <c r="D28" s="5">
        <v>3</v>
      </c>
      <c r="E28" s="39">
        <v>0.98087600246761264</v>
      </c>
      <c r="F28" s="38">
        <v>139.77999999999901</v>
      </c>
    </row>
    <row r="29" spans="1:6" x14ac:dyDescent="0.35">
      <c r="A29" s="5">
        <v>284087</v>
      </c>
      <c r="B29" s="5" t="s">
        <v>14</v>
      </c>
      <c r="C29" s="5" t="s">
        <v>17</v>
      </c>
      <c r="D29" s="5">
        <v>3.1</v>
      </c>
      <c r="E29" s="39">
        <v>1.013571869216533</v>
      </c>
      <c r="F29" s="38">
        <v>166.49</v>
      </c>
    </row>
    <row r="30" spans="1:6" x14ac:dyDescent="0.35">
      <c r="A30" s="5">
        <v>304484</v>
      </c>
      <c r="B30" s="5" t="s">
        <v>11</v>
      </c>
      <c r="C30" s="5" t="s">
        <v>22</v>
      </c>
      <c r="D30" s="5">
        <v>5.7</v>
      </c>
      <c r="E30" s="39">
        <v>0.89446841898783869</v>
      </c>
      <c r="F30" s="38">
        <v>149.63999999999999</v>
      </c>
    </row>
    <row r="31" spans="1:6" x14ac:dyDescent="0.35">
      <c r="A31" s="5">
        <v>304484</v>
      </c>
      <c r="B31" s="5" t="s">
        <v>11</v>
      </c>
      <c r="C31" s="5" t="s">
        <v>23</v>
      </c>
      <c r="D31" s="5">
        <v>5.3</v>
      </c>
      <c r="E31" s="39">
        <v>0.83169870537465695</v>
      </c>
      <c r="F31" s="38">
        <v>174.59</v>
      </c>
    </row>
    <row r="32" spans="1:6" x14ac:dyDescent="0.35">
      <c r="A32" s="5">
        <v>304484</v>
      </c>
      <c r="B32" s="5" t="s">
        <v>11</v>
      </c>
      <c r="C32" s="5" t="s">
        <v>24</v>
      </c>
      <c r="D32" s="5">
        <v>5</v>
      </c>
      <c r="E32" s="39">
        <v>0.78462142016477077</v>
      </c>
      <c r="F32" s="38">
        <v>188.27999999999901</v>
      </c>
    </row>
    <row r="33" spans="1:6" x14ac:dyDescent="0.35">
      <c r="A33" s="5">
        <v>304484</v>
      </c>
      <c r="B33" s="5" t="s">
        <v>11</v>
      </c>
      <c r="C33" s="5" t="s">
        <v>25</v>
      </c>
      <c r="D33" s="5">
        <v>5.7</v>
      </c>
      <c r="E33" s="39">
        <v>0.89446841898783869</v>
      </c>
      <c r="F33" s="38">
        <v>186.6</v>
      </c>
    </row>
    <row r="34" spans="1:6" x14ac:dyDescent="0.35">
      <c r="A34" s="5">
        <v>304484</v>
      </c>
      <c r="B34" s="5" t="s">
        <v>11</v>
      </c>
      <c r="C34" s="5" t="s">
        <v>26</v>
      </c>
      <c r="D34" s="5">
        <v>5.0999999999999996</v>
      </c>
      <c r="E34" s="39">
        <v>0.80031384856806609</v>
      </c>
      <c r="F34" s="38">
        <v>167.719999999999</v>
      </c>
    </row>
    <row r="35" spans="1:6" x14ac:dyDescent="0.35">
      <c r="A35" s="5">
        <v>304919</v>
      </c>
      <c r="B35" s="5" t="s">
        <v>11</v>
      </c>
      <c r="C35" s="5" t="s">
        <v>25</v>
      </c>
      <c r="D35" s="5">
        <v>5.7</v>
      </c>
      <c r="E35" s="39">
        <v>0.89446841898783869</v>
      </c>
      <c r="F35" s="38">
        <v>186.6</v>
      </c>
    </row>
    <row r="36" spans="1:6" x14ac:dyDescent="0.35">
      <c r="A36" s="5">
        <v>304919</v>
      </c>
      <c r="B36" s="5" t="s">
        <v>11</v>
      </c>
      <c r="C36" s="5" t="s">
        <v>26</v>
      </c>
      <c r="D36" s="5">
        <v>5.0999999999999996</v>
      </c>
      <c r="E36" s="39">
        <v>0.80031384856806609</v>
      </c>
      <c r="F36" s="38">
        <v>167.719999999999</v>
      </c>
    </row>
    <row r="37" spans="1:6" x14ac:dyDescent="0.35">
      <c r="A37" s="5">
        <v>304919</v>
      </c>
      <c r="B37" s="5" t="s">
        <v>11</v>
      </c>
      <c r="C37" s="5" t="s">
        <v>27</v>
      </c>
      <c r="D37" s="5">
        <v>6.8</v>
      </c>
      <c r="E37" s="39">
        <v>1.0670851314240881</v>
      </c>
      <c r="F37" s="38">
        <v>193.43</v>
      </c>
    </row>
    <row r="38" spans="1:6" x14ac:dyDescent="0.35">
      <c r="A38" s="5">
        <v>304919</v>
      </c>
      <c r="B38" s="5" t="s">
        <v>11</v>
      </c>
      <c r="C38" s="5" t="s">
        <v>28</v>
      </c>
      <c r="D38" s="5">
        <v>6.4</v>
      </c>
      <c r="E38" s="39">
        <v>1.0043154178109066</v>
      </c>
      <c r="F38" s="38">
        <v>163.29999999999899</v>
      </c>
    </row>
    <row r="39" spans="1:6" x14ac:dyDescent="0.35">
      <c r="A39" s="5">
        <v>304919</v>
      </c>
      <c r="B39" s="5" t="s">
        <v>11</v>
      </c>
      <c r="C39" s="5" t="s">
        <v>29</v>
      </c>
      <c r="D39" s="5">
        <v>5.7</v>
      </c>
      <c r="E39" s="39">
        <v>0.89446841898783869</v>
      </c>
      <c r="F39" s="38">
        <v>199.47</v>
      </c>
    </row>
    <row r="40" spans="1:6" x14ac:dyDescent="0.35">
      <c r="A40" s="5">
        <v>304919</v>
      </c>
      <c r="B40" s="5" t="s">
        <v>11</v>
      </c>
      <c r="C40" s="5" t="s">
        <v>30</v>
      </c>
      <c r="D40" s="5">
        <v>5.4</v>
      </c>
      <c r="E40" s="39">
        <v>0.8473911337779525</v>
      </c>
      <c r="F40" s="38">
        <v>196.319999999999</v>
      </c>
    </row>
    <row r="41" spans="1:6" x14ac:dyDescent="0.35">
      <c r="A41" s="5">
        <v>304919</v>
      </c>
      <c r="B41" s="5" t="s">
        <v>11</v>
      </c>
      <c r="C41" s="5" t="s">
        <v>31</v>
      </c>
      <c r="D41" s="5">
        <v>5.3</v>
      </c>
      <c r="E41" s="39">
        <v>0.83169870537465695</v>
      </c>
      <c r="F41" s="38">
        <v>215.04999999999899</v>
      </c>
    </row>
    <row r="42" spans="1:6" x14ac:dyDescent="0.35">
      <c r="A42" s="5">
        <v>304919</v>
      </c>
      <c r="B42" s="5" t="s">
        <v>11</v>
      </c>
      <c r="C42" s="5" t="s">
        <v>32</v>
      </c>
      <c r="D42" s="5">
        <v>4.9000000000000004</v>
      </c>
      <c r="E42" s="39">
        <v>0.76892899176147544</v>
      </c>
      <c r="F42" s="38">
        <v>175.75</v>
      </c>
    </row>
    <row r="43" spans="1:6" x14ac:dyDescent="0.35">
      <c r="A43" s="5">
        <v>304919</v>
      </c>
      <c r="B43" s="5" t="s">
        <v>11</v>
      </c>
      <c r="C43" s="5" t="s">
        <v>33</v>
      </c>
      <c r="D43" s="5">
        <v>5</v>
      </c>
      <c r="E43" s="39">
        <v>0.78462142016477077</v>
      </c>
      <c r="F43" s="38">
        <v>180.07999999999899</v>
      </c>
    </row>
    <row r="44" spans="1:6" x14ac:dyDescent="0.35">
      <c r="A44" s="5">
        <v>304919</v>
      </c>
      <c r="B44" s="5" t="s">
        <v>11</v>
      </c>
      <c r="C44" s="5" t="s">
        <v>34</v>
      </c>
      <c r="D44" s="5">
        <v>5.9</v>
      </c>
      <c r="E44" s="39">
        <v>0.92585327579442955</v>
      </c>
      <c r="F44" s="38">
        <v>186.98</v>
      </c>
    </row>
    <row r="45" spans="1:6" x14ac:dyDescent="0.35">
      <c r="A45" s="5">
        <v>304919</v>
      </c>
      <c r="B45" s="5" t="s">
        <v>11</v>
      </c>
      <c r="C45" s="5" t="s">
        <v>35</v>
      </c>
      <c r="D45" s="5">
        <v>6.9</v>
      </c>
      <c r="E45" s="39">
        <v>1.0827775598273837</v>
      </c>
      <c r="F45" s="38">
        <v>202.29999999999899</v>
      </c>
    </row>
    <row r="46" spans="1:6" x14ac:dyDescent="0.35">
      <c r="A46" s="5">
        <v>304919</v>
      </c>
      <c r="B46" s="5" t="s">
        <v>11</v>
      </c>
      <c r="C46" s="5" t="s">
        <v>36</v>
      </c>
      <c r="D46" s="5">
        <v>5.6</v>
      </c>
      <c r="E46" s="39">
        <v>0.87877599058454325</v>
      </c>
      <c r="F46" s="38">
        <v>188.66</v>
      </c>
    </row>
    <row r="47" spans="1:6" x14ac:dyDescent="0.35">
      <c r="A47" s="5">
        <v>304919</v>
      </c>
      <c r="B47" s="5" t="s">
        <v>11</v>
      </c>
      <c r="C47" s="5" t="s">
        <v>37</v>
      </c>
      <c r="D47" s="5">
        <v>6.4</v>
      </c>
      <c r="E47" s="39">
        <v>1.0043154178109066</v>
      </c>
      <c r="F47" s="38">
        <v>169.19</v>
      </c>
    </row>
    <row r="48" spans="1:6" x14ac:dyDescent="0.35">
      <c r="A48" s="5">
        <v>304919</v>
      </c>
      <c r="B48" s="5" t="s">
        <v>11</v>
      </c>
      <c r="C48" s="5" t="s">
        <v>38</v>
      </c>
      <c r="D48" s="5">
        <v>6.6</v>
      </c>
      <c r="E48" s="39">
        <v>1.0357002746174973</v>
      </c>
      <c r="F48" s="38">
        <v>193.16</v>
      </c>
    </row>
    <row r="49" spans="1:6" x14ac:dyDescent="0.35">
      <c r="A49" s="5">
        <v>304919</v>
      </c>
      <c r="B49" s="5" t="s">
        <v>11</v>
      </c>
      <c r="C49" s="5" t="s">
        <v>183</v>
      </c>
      <c r="D49" s="5" t="s">
        <v>184</v>
      </c>
      <c r="E49" s="39" t="s">
        <v>185</v>
      </c>
      <c r="F49" s="38" t="s">
        <v>185</v>
      </c>
    </row>
    <row r="50" spans="1:6" x14ac:dyDescent="0.35">
      <c r="A50" s="5">
        <v>304919</v>
      </c>
      <c r="B50" s="5" t="s">
        <v>11</v>
      </c>
      <c r="C50" s="5" t="s">
        <v>23</v>
      </c>
      <c r="D50" s="5">
        <v>5.3</v>
      </c>
      <c r="E50" s="39">
        <v>0.83169870537465695</v>
      </c>
      <c r="F50" s="38">
        <v>174.59</v>
      </c>
    </row>
    <row r="51" spans="1:6" x14ac:dyDescent="0.35">
      <c r="A51" s="5">
        <v>304919</v>
      </c>
      <c r="B51" s="5" t="s">
        <v>11</v>
      </c>
      <c r="C51" s="5" t="s">
        <v>24</v>
      </c>
      <c r="D51" s="5">
        <v>5</v>
      </c>
      <c r="E51" s="39">
        <v>0.78462142016477077</v>
      </c>
      <c r="F51" s="38">
        <v>188.27999999999901</v>
      </c>
    </row>
    <row r="52" spans="1:6" x14ac:dyDescent="0.35">
      <c r="A52" s="5">
        <v>304919</v>
      </c>
      <c r="B52" s="5" t="s">
        <v>11</v>
      </c>
      <c r="C52" s="5" t="s">
        <v>22</v>
      </c>
      <c r="D52" s="5">
        <v>5.7</v>
      </c>
      <c r="E52" s="39">
        <v>0.89446841898783869</v>
      </c>
      <c r="F52" s="38">
        <v>149.63999999999999</v>
      </c>
    </row>
    <row r="53" spans="1:6" x14ac:dyDescent="0.35">
      <c r="A53" s="5">
        <v>310476</v>
      </c>
      <c r="B53" s="5" t="s">
        <v>11</v>
      </c>
      <c r="C53" s="5" t="s">
        <v>43</v>
      </c>
      <c r="D53" s="5">
        <v>7.2</v>
      </c>
      <c r="E53" s="39">
        <v>1.1298548450372699</v>
      </c>
      <c r="F53" s="38">
        <v>188.41</v>
      </c>
    </row>
    <row r="54" spans="1:6" x14ac:dyDescent="0.35">
      <c r="A54" s="5">
        <v>310476</v>
      </c>
      <c r="B54" s="5" t="s">
        <v>11</v>
      </c>
      <c r="C54" s="5" t="s">
        <v>44</v>
      </c>
      <c r="D54" s="5">
        <v>6.2</v>
      </c>
      <c r="E54" s="39">
        <v>0.97293056100431574</v>
      </c>
      <c r="F54" s="38">
        <v>142.04</v>
      </c>
    </row>
    <row r="55" spans="1:6" x14ac:dyDescent="0.35">
      <c r="A55" s="5">
        <v>310476</v>
      </c>
      <c r="B55" s="5" t="s">
        <v>11</v>
      </c>
      <c r="C55" s="5" t="s">
        <v>39</v>
      </c>
      <c r="D55" s="5">
        <v>6.6</v>
      </c>
      <c r="E55" s="39">
        <v>1.0357002746174973</v>
      </c>
      <c r="F55" s="38">
        <v>172.49</v>
      </c>
    </row>
    <row r="56" spans="1:6" x14ac:dyDescent="0.35">
      <c r="A56" s="5">
        <v>310476</v>
      </c>
      <c r="B56" s="5" t="s">
        <v>11</v>
      </c>
      <c r="C56" s="5" t="s">
        <v>40</v>
      </c>
      <c r="D56" s="5">
        <v>7.2</v>
      </c>
      <c r="E56" s="39">
        <v>1.1298548450372699</v>
      </c>
      <c r="F56" s="38">
        <v>188.76999999999899</v>
      </c>
    </row>
    <row r="57" spans="1:6" x14ac:dyDescent="0.35">
      <c r="A57" s="5">
        <v>310476</v>
      </c>
      <c r="B57" s="5" t="s">
        <v>11</v>
      </c>
      <c r="C57" s="5" t="s">
        <v>41</v>
      </c>
      <c r="D57" s="5">
        <v>6.6</v>
      </c>
      <c r="E57" s="39">
        <v>1.0357002746174973</v>
      </c>
      <c r="F57" s="38">
        <v>173.289999999999</v>
      </c>
    </row>
    <row r="58" spans="1:6" x14ac:dyDescent="0.35">
      <c r="A58" s="5">
        <v>310476</v>
      </c>
      <c r="B58" s="5" t="s">
        <v>11</v>
      </c>
      <c r="C58" s="5" t="s">
        <v>42</v>
      </c>
      <c r="D58" s="5">
        <v>6.6</v>
      </c>
      <c r="E58" s="39">
        <v>1.0357002746174973</v>
      </c>
      <c r="F58" s="38">
        <v>186.73</v>
      </c>
    </row>
    <row r="59" spans="1:6" x14ac:dyDescent="0.35">
      <c r="A59" s="5">
        <v>310476</v>
      </c>
      <c r="B59" s="5" t="s">
        <v>11</v>
      </c>
      <c r="C59" s="5" t="s">
        <v>26</v>
      </c>
      <c r="D59" s="5">
        <v>5.0999999999999996</v>
      </c>
      <c r="E59" s="39">
        <v>0.80031384856806609</v>
      </c>
      <c r="F59" s="38">
        <v>167.719999999999</v>
      </c>
    </row>
    <row r="60" spans="1:6" x14ac:dyDescent="0.35">
      <c r="A60" s="5">
        <v>310476</v>
      </c>
      <c r="B60" s="5" t="s">
        <v>11</v>
      </c>
      <c r="C60" s="5" t="s">
        <v>27</v>
      </c>
      <c r="D60" s="5">
        <v>6.8</v>
      </c>
      <c r="E60" s="39">
        <v>1.0670851314240881</v>
      </c>
      <c r="F60" s="38">
        <v>193.43</v>
      </c>
    </row>
    <row r="61" spans="1:6" x14ac:dyDescent="0.35">
      <c r="A61" s="5">
        <v>310476</v>
      </c>
      <c r="B61" s="5" t="s">
        <v>11</v>
      </c>
      <c r="C61" s="5" t="s">
        <v>28</v>
      </c>
      <c r="D61" s="5">
        <v>6.4</v>
      </c>
      <c r="E61" s="39">
        <v>1.0043154178109066</v>
      </c>
      <c r="F61" s="38">
        <v>163.29999999999899</v>
      </c>
    </row>
    <row r="62" spans="1:6" x14ac:dyDescent="0.35">
      <c r="A62" s="5">
        <v>310476</v>
      </c>
      <c r="B62" s="5" t="s">
        <v>11</v>
      </c>
      <c r="C62" s="5" t="s">
        <v>29</v>
      </c>
      <c r="D62" s="5">
        <v>5.7</v>
      </c>
      <c r="E62" s="39">
        <v>0.89446841898783869</v>
      </c>
      <c r="F62" s="38">
        <v>199.47</v>
      </c>
    </row>
    <row r="63" spans="1:6" x14ac:dyDescent="0.35">
      <c r="A63" s="5">
        <v>310476</v>
      </c>
      <c r="B63" s="5" t="s">
        <v>11</v>
      </c>
      <c r="C63" s="5" t="s">
        <v>30</v>
      </c>
      <c r="D63" s="5">
        <v>5.4</v>
      </c>
      <c r="E63" s="39">
        <v>0.8473911337779525</v>
      </c>
      <c r="F63" s="38">
        <v>196.319999999999</v>
      </c>
    </row>
    <row r="64" spans="1:6" x14ac:dyDescent="0.35">
      <c r="A64" s="5">
        <v>310476</v>
      </c>
      <c r="B64" s="5" t="s">
        <v>11</v>
      </c>
      <c r="C64" s="5" t="s">
        <v>31</v>
      </c>
      <c r="D64" s="5">
        <v>5.3</v>
      </c>
      <c r="E64" s="39">
        <v>0.83169870537465695</v>
      </c>
      <c r="F64" s="38">
        <v>215.04999999999899</v>
      </c>
    </row>
    <row r="65" spans="1:6" x14ac:dyDescent="0.35">
      <c r="A65" s="5">
        <v>310476</v>
      </c>
      <c r="B65" s="5" t="s">
        <v>11</v>
      </c>
      <c r="C65" s="5" t="s">
        <v>32</v>
      </c>
      <c r="D65" s="5">
        <v>4.9000000000000004</v>
      </c>
      <c r="E65" s="39">
        <v>0.76892899176147544</v>
      </c>
      <c r="F65" s="38">
        <v>175.75</v>
      </c>
    </row>
    <row r="66" spans="1:6" x14ac:dyDescent="0.35">
      <c r="A66" s="5">
        <v>310476</v>
      </c>
      <c r="B66" s="5" t="s">
        <v>11</v>
      </c>
      <c r="C66" s="5" t="s">
        <v>33</v>
      </c>
      <c r="D66" s="5">
        <v>5</v>
      </c>
      <c r="E66" s="39">
        <v>0.78462142016477077</v>
      </c>
      <c r="F66" s="38">
        <v>180.07999999999899</v>
      </c>
    </row>
    <row r="67" spans="1:6" x14ac:dyDescent="0.35">
      <c r="A67" s="5">
        <v>310476</v>
      </c>
      <c r="B67" s="5" t="s">
        <v>11</v>
      </c>
      <c r="C67" s="5" t="s">
        <v>38</v>
      </c>
      <c r="D67" s="5">
        <v>6.6</v>
      </c>
      <c r="E67" s="39">
        <v>1.0357002746174973</v>
      </c>
      <c r="F67" s="38">
        <v>193.16</v>
      </c>
    </row>
    <row r="68" spans="1:6" x14ac:dyDescent="0.35">
      <c r="A68" s="5">
        <v>311147</v>
      </c>
      <c r="B68" s="5" t="s">
        <v>11</v>
      </c>
      <c r="C68" s="5" t="s">
        <v>28</v>
      </c>
      <c r="D68" s="5">
        <v>6.4</v>
      </c>
      <c r="E68" s="39">
        <v>1.0043154178109066</v>
      </c>
      <c r="F68" s="38">
        <v>163.29999999999899</v>
      </c>
    </row>
    <row r="69" spans="1:6" x14ac:dyDescent="0.35">
      <c r="A69" s="5">
        <v>311147</v>
      </c>
      <c r="B69" s="5" t="s">
        <v>11</v>
      </c>
      <c r="C69" s="5" t="s">
        <v>29</v>
      </c>
      <c r="D69" s="5">
        <v>5.7</v>
      </c>
      <c r="E69" s="39">
        <v>0.89446841898783869</v>
      </c>
      <c r="F69" s="38">
        <v>199.47</v>
      </c>
    </row>
    <row r="70" spans="1:6" x14ac:dyDescent="0.35">
      <c r="A70" s="5">
        <v>311147</v>
      </c>
      <c r="B70" s="5" t="s">
        <v>11</v>
      </c>
      <c r="C70" s="5" t="s">
        <v>30</v>
      </c>
      <c r="D70" s="5">
        <v>5.4</v>
      </c>
      <c r="E70" s="39">
        <v>0.8473911337779525</v>
      </c>
      <c r="F70" s="38">
        <v>196.319999999999</v>
      </c>
    </row>
    <row r="71" spans="1:6" x14ac:dyDescent="0.35">
      <c r="A71" s="5">
        <v>311147</v>
      </c>
      <c r="B71" s="5" t="s">
        <v>11</v>
      </c>
      <c r="C71" s="5" t="s">
        <v>31</v>
      </c>
      <c r="D71" s="5">
        <v>5.3</v>
      </c>
      <c r="E71" s="39">
        <v>0.83169870537465695</v>
      </c>
      <c r="F71" s="38">
        <v>215.04999999999899</v>
      </c>
    </row>
    <row r="72" spans="1:6" x14ac:dyDescent="0.35">
      <c r="A72" s="5">
        <v>311147</v>
      </c>
      <c r="B72" s="5" t="s">
        <v>11</v>
      </c>
      <c r="C72" s="5" t="s">
        <v>32</v>
      </c>
      <c r="D72" s="5">
        <v>4.9000000000000004</v>
      </c>
      <c r="E72" s="39">
        <v>0.76892899176147544</v>
      </c>
      <c r="F72" s="38">
        <v>175.75</v>
      </c>
    </row>
    <row r="73" spans="1:6" x14ac:dyDescent="0.35">
      <c r="A73" s="5">
        <v>311147</v>
      </c>
      <c r="B73" s="5" t="s">
        <v>11</v>
      </c>
      <c r="C73" s="5" t="s">
        <v>33</v>
      </c>
      <c r="D73" s="5">
        <v>5</v>
      </c>
      <c r="E73" s="39">
        <v>0.78462142016477077</v>
      </c>
      <c r="F73" s="38">
        <v>180.07999999999899</v>
      </c>
    </row>
    <row r="74" spans="1:6" x14ac:dyDescent="0.35">
      <c r="A74" s="5">
        <v>311147</v>
      </c>
      <c r="B74" s="5" t="s">
        <v>11</v>
      </c>
      <c r="C74" s="5" t="s">
        <v>34</v>
      </c>
      <c r="D74" s="5">
        <v>5.9</v>
      </c>
      <c r="E74" s="39">
        <v>0.92585327579442955</v>
      </c>
      <c r="F74" s="38">
        <v>186.98</v>
      </c>
    </row>
    <row r="75" spans="1:6" x14ac:dyDescent="0.35">
      <c r="A75" s="5">
        <v>311147</v>
      </c>
      <c r="B75" s="5" t="s">
        <v>11</v>
      </c>
      <c r="C75" s="5" t="s">
        <v>35</v>
      </c>
      <c r="D75" s="5">
        <v>6.9</v>
      </c>
      <c r="E75" s="39">
        <v>1.0827775598273837</v>
      </c>
      <c r="F75" s="38">
        <v>202.29999999999899</v>
      </c>
    </row>
    <row r="76" spans="1:6" x14ac:dyDescent="0.35">
      <c r="A76" s="5">
        <v>311147</v>
      </c>
      <c r="B76" s="5" t="s">
        <v>11</v>
      </c>
      <c r="C76" s="5" t="s">
        <v>36</v>
      </c>
      <c r="D76" s="5">
        <v>5.6</v>
      </c>
      <c r="E76" s="39">
        <v>0.87877599058454325</v>
      </c>
      <c r="F76" s="38">
        <v>188.66</v>
      </c>
    </row>
    <row r="77" spans="1:6" x14ac:dyDescent="0.35">
      <c r="A77" s="5">
        <v>311147</v>
      </c>
      <c r="B77" s="5" t="s">
        <v>11</v>
      </c>
      <c r="C77" s="5" t="s">
        <v>37</v>
      </c>
      <c r="D77" s="5">
        <v>6.4</v>
      </c>
      <c r="E77" s="39">
        <v>1.0043154178109066</v>
      </c>
      <c r="F77" s="38">
        <v>169.19</v>
      </c>
    </row>
    <row r="78" spans="1:6" x14ac:dyDescent="0.35">
      <c r="A78" s="5">
        <v>311147</v>
      </c>
      <c r="B78" s="5" t="s">
        <v>11</v>
      </c>
      <c r="C78" s="5" t="s">
        <v>39</v>
      </c>
      <c r="D78" s="5">
        <v>6.6</v>
      </c>
      <c r="E78" s="39">
        <v>1.0357002746174973</v>
      </c>
      <c r="F78" s="38">
        <v>172.49</v>
      </c>
    </row>
    <row r="79" spans="1:6" x14ac:dyDescent="0.35">
      <c r="A79" s="5">
        <v>311147</v>
      </c>
      <c r="B79" s="5" t="s">
        <v>11</v>
      </c>
      <c r="C79" s="5" t="s">
        <v>27</v>
      </c>
      <c r="D79" s="5">
        <v>6.8</v>
      </c>
      <c r="E79" s="39">
        <v>1.0670851314240881</v>
      </c>
      <c r="F79" s="38">
        <v>193.43</v>
      </c>
    </row>
    <row r="80" spans="1:6" x14ac:dyDescent="0.35">
      <c r="A80" s="5">
        <v>312345</v>
      </c>
      <c r="B80" s="5" t="s">
        <v>11</v>
      </c>
      <c r="C80" s="5" t="s">
        <v>38</v>
      </c>
      <c r="D80" s="5">
        <v>6.6</v>
      </c>
      <c r="E80" s="39">
        <v>1.0357002746174973</v>
      </c>
      <c r="F80" s="38">
        <v>193.16</v>
      </c>
    </row>
    <row r="81" spans="1:6" x14ac:dyDescent="0.35">
      <c r="A81" s="5">
        <v>312345</v>
      </c>
      <c r="B81" s="5" t="s">
        <v>11</v>
      </c>
      <c r="C81" s="5" t="s">
        <v>39</v>
      </c>
      <c r="D81" s="5">
        <v>6.6</v>
      </c>
      <c r="E81" s="39">
        <v>1.0357002746174973</v>
      </c>
      <c r="F81" s="38">
        <v>172.49</v>
      </c>
    </row>
    <row r="82" spans="1:6" x14ac:dyDescent="0.35">
      <c r="A82" s="5">
        <v>312345</v>
      </c>
      <c r="B82" s="5" t="s">
        <v>11</v>
      </c>
      <c r="C82" s="5" t="s">
        <v>40</v>
      </c>
      <c r="D82" s="5">
        <v>7.2</v>
      </c>
      <c r="E82" s="39">
        <v>1.1298548450372699</v>
      </c>
      <c r="F82" s="38">
        <v>188.76999999999899</v>
      </c>
    </row>
    <row r="83" spans="1:6" x14ac:dyDescent="0.35">
      <c r="A83" s="5">
        <v>312345</v>
      </c>
      <c r="B83" s="5" t="s">
        <v>11</v>
      </c>
      <c r="C83" s="5" t="s">
        <v>41</v>
      </c>
      <c r="D83" s="5">
        <v>6.6</v>
      </c>
      <c r="E83" s="39">
        <v>1.0357002746174973</v>
      </c>
      <c r="F83" s="38">
        <v>173.289999999999</v>
      </c>
    </row>
    <row r="84" spans="1:6" x14ac:dyDescent="0.35">
      <c r="A84" s="5">
        <v>312345</v>
      </c>
      <c r="B84" s="5" t="s">
        <v>11</v>
      </c>
      <c r="C84" s="5" t="s">
        <v>42</v>
      </c>
      <c r="D84" s="5">
        <v>6.6</v>
      </c>
      <c r="E84" s="39">
        <v>1.0357002746174973</v>
      </c>
      <c r="F84" s="38">
        <v>186.73</v>
      </c>
    </row>
    <row r="85" spans="1:6" x14ac:dyDescent="0.35">
      <c r="A85" s="5">
        <v>312345</v>
      </c>
      <c r="B85" s="5" t="s">
        <v>11</v>
      </c>
      <c r="C85" s="5" t="s">
        <v>43</v>
      </c>
      <c r="D85" s="5">
        <v>7.2</v>
      </c>
      <c r="E85" s="39">
        <v>1.1298548450372699</v>
      </c>
      <c r="F85" s="38">
        <v>188.41</v>
      </c>
    </row>
    <row r="86" spans="1:6" x14ac:dyDescent="0.35">
      <c r="A86" s="5">
        <v>312345</v>
      </c>
      <c r="B86" s="5" t="s">
        <v>11</v>
      </c>
      <c r="C86" s="5" t="s">
        <v>37</v>
      </c>
      <c r="D86" s="5">
        <v>6.4</v>
      </c>
      <c r="E86" s="39">
        <v>1.0043154178109066</v>
      </c>
      <c r="F86" s="38">
        <v>169.19</v>
      </c>
    </row>
    <row r="87" spans="1:6" x14ac:dyDescent="0.35">
      <c r="A87" s="5">
        <v>312345</v>
      </c>
      <c r="B87" s="5" t="s">
        <v>11</v>
      </c>
      <c r="C87" s="5" t="s">
        <v>33</v>
      </c>
      <c r="D87" s="5">
        <v>5</v>
      </c>
      <c r="E87" s="39">
        <v>0.78462142016477077</v>
      </c>
      <c r="F87" s="38">
        <v>180.07999999999899</v>
      </c>
    </row>
    <row r="88" spans="1:6" x14ac:dyDescent="0.35">
      <c r="A88" s="5">
        <v>312345</v>
      </c>
      <c r="B88" s="5" t="s">
        <v>11</v>
      </c>
      <c r="C88" s="5" t="s">
        <v>34</v>
      </c>
      <c r="D88" s="5">
        <v>5.9</v>
      </c>
      <c r="E88" s="39">
        <v>0.92585327579442955</v>
      </c>
      <c r="F88" s="38">
        <v>186.98</v>
      </c>
    </row>
    <row r="89" spans="1:6" x14ac:dyDescent="0.35">
      <c r="A89" s="5">
        <v>312345</v>
      </c>
      <c r="B89" s="5" t="s">
        <v>11</v>
      </c>
      <c r="C89" s="5" t="s">
        <v>35</v>
      </c>
      <c r="D89" s="5">
        <v>6.9</v>
      </c>
      <c r="E89" s="39">
        <v>1.0827775598273837</v>
      </c>
      <c r="F89" s="38">
        <v>202.29999999999899</v>
      </c>
    </row>
    <row r="90" spans="1:6" x14ac:dyDescent="0.35">
      <c r="A90" s="5">
        <v>312345</v>
      </c>
      <c r="B90" s="5" t="s">
        <v>11</v>
      </c>
      <c r="C90" s="5" t="s">
        <v>36</v>
      </c>
      <c r="D90" s="5">
        <v>5.6</v>
      </c>
      <c r="E90" s="39">
        <v>0.87877599058454325</v>
      </c>
      <c r="F90" s="38">
        <v>188.66</v>
      </c>
    </row>
    <row r="91" spans="1:6" x14ac:dyDescent="0.35">
      <c r="A91" s="5">
        <v>316579</v>
      </c>
      <c r="B91" s="5" t="s">
        <v>11</v>
      </c>
      <c r="C91" s="5" t="s">
        <v>50</v>
      </c>
      <c r="D91" s="5">
        <v>7.6</v>
      </c>
      <c r="E91" s="39">
        <v>1.1926245586504516</v>
      </c>
      <c r="F91" s="38">
        <v>215.61699999999999</v>
      </c>
    </row>
    <row r="92" spans="1:6" x14ac:dyDescent="0.35">
      <c r="A92" s="5">
        <v>316579</v>
      </c>
      <c r="B92" s="5" t="s">
        <v>11</v>
      </c>
      <c r="C92" s="5" t="s">
        <v>51</v>
      </c>
      <c r="D92" s="5">
        <v>7.4</v>
      </c>
      <c r="E92" s="39">
        <v>1.1612397018438607</v>
      </c>
      <c r="F92" s="38">
        <v>192.69300000000001</v>
      </c>
    </row>
    <row r="93" spans="1:6" x14ac:dyDescent="0.35">
      <c r="A93" s="5">
        <v>316579</v>
      </c>
      <c r="B93" s="5" t="s">
        <v>11</v>
      </c>
      <c r="C93" s="5" t="s">
        <v>52</v>
      </c>
      <c r="D93" s="5">
        <v>6.9</v>
      </c>
      <c r="E93" s="39">
        <v>1.0827775598273837</v>
      </c>
      <c r="F93" s="38">
        <v>222.05999999999901</v>
      </c>
    </row>
    <row r="94" spans="1:6" x14ac:dyDescent="0.35">
      <c r="A94" s="5">
        <v>316579</v>
      </c>
      <c r="B94" s="5" t="s">
        <v>11</v>
      </c>
      <c r="C94" s="5" t="s">
        <v>53</v>
      </c>
      <c r="D94" s="5">
        <v>6.8</v>
      </c>
      <c r="E94" s="39">
        <v>1.0670851314240881</v>
      </c>
      <c r="F94" s="38">
        <v>230.39</v>
      </c>
    </row>
    <row r="95" spans="1:6" x14ac:dyDescent="0.35">
      <c r="A95" s="5">
        <v>316579</v>
      </c>
      <c r="B95" s="5" t="s">
        <v>11</v>
      </c>
      <c r="C95" s="5" t="s">
        <v>54</v>
      </c>
      <c r="D95" s="5">
        <v>7.6</v>
      </c>
      <c r="E95" s="39">
        <v>1.1926245586504516</v>
      </c>
      <c r="F95" s="38">
        <v>221.67</v>
      </c>
    </row>
    <row r="96" spans="1:6" x14ac:dyDescent="0.35">
      <c r="A96" s="5">
        <v>316579</v>
      </c>
      <c r="B96" s="5" t="s">
        <v>11</v>
      </c>
      <c r="C96" s="5" t="s">
        <v>55</v>
      </c>
      <c r="D96" s="5">
        <v>7.3</v>
      </c>
      <c r="E96" s="39">
        <v>1.1455472734405654</v>
      </c>
      <c r="F96" s="38">
        <v>229.74199999999999</v>
      </c>
    </row>
    <row r="97" spans="1:6" x14ac:dyDescent="0.35">
      <c r="A97" s="5">
        <v>316579</v>
      </c>
      <c r="B97" s="5" t="s">
        <v>11</v>
      </c>
      <c r="C97" s="5" t="s">
        <v>44</v>
      </c>
      <c r="D97" s="5">
        <v>6.2</v>
      </c>
      <c r="E97" s="39">
        <v>0.97293056100431574</v>
      </c>
      <c r="F97" s="38">
        <v>142.04</v>
      </c>
    </row>
    <row r="98" spans="1:6" x14ac:dyDescent="0.35">
      <c r="A98" s="5">
        <v>316579</v>
      </c>
      <c r="B98" s="5" t="s">
        <v>11</v>
      </c>
      <c r="C98" s="5" t="s">
        <v>186</v>
      </c>
      <c r="D98" s="5" t="s">
        <v>184</v>
      </c>
      <c r="E98" s="39" t="s">
        <v>185</v>
      </c>
      <c r="F98" s="38" t="s">
        <v>185</v>
      </c>
    </row>
    <row r="99" spans="1:6" x14ac:dyDescent="0.35">
      <c r="A99" s="5">
        <v>316579</v>
      </c>
      <c r="B99" s="5" t="s">
        <v>11</v>
      </c>
      <c r="C99" s="5" t="s">
        <v>43</v>
      </c>
      <c r="D99" s="5">
        <v>7.2</v>
      </c>
      <c r="E99" s="39">
        <v>1.1298548450372699</v>
      </c>
      <c r="F99" s="38">
        <v>188.41</v>
      </c>
    </row>
    <row r="100" spans="1:6" x14ac:dyDescent="0.35">
      <c r="A100" s="5">
        <v>316579</v>
      </c>
      <c r="B100" s="5" t="s">
        <v>11</v>
      </c>
      <c r="C100" s="5" t="s">
        <v>42</v>
      </c>
      <c r="D100" s="5">
        <v>6.6</v>
      </c>
      <c r="E100" s="39">
        <v>1.0357002746174973</v>
      </c>
      <c r="F100" s="38">
        <v>186.73</v>
      </c>
    </row>
    <row r="101" spans="1:6" x14ac:dyDescent="0.35">
      <c r="A101" s="5">
        <v>317035</v>
      </c>
      <c r="B101" s="5" t="s">
        <v>11</v>
      </c>
      <c r="C101" s="5" t="s">
        <v>56</v>
      </c>
      <c r="D101" s="5">
        <v>6.8</v>
      </c>
      <c r="E101" s="39">
        <v>1.0670851314240881</v>
      </c>
      <c r="F101" s="38">
        <v>232.54</v>
      </c>
    </row>
    <row r="102" spans="1:6" x14ac:dyDescent="0.35">
      <c r="A102" s="5">
        <v>317035</v>
      </c>
      <c r="B102" s="5" t="s">
        <v>11</v>
      </c>
      <c r="C102" s="5" t="s">
        <v>57</v>
      </c>
      <c r="D102" s="5">
        <v>6.5</v>
      </c>
      <c r="E102" s="39">
        <v>1.0200078462142019</v>
      </c>
      <c r="F102" s="38">
        <v>223.82999999999899</v>
      </c>
    </row>
    <row r="103" spans="1:6" x14ac:dyDescent="0.35">
      <c r="A103" s="5">
        <v>317035</v>
      </c>
      <c r="B103" s="5" t="s">
        <v>11</v>
      </c>
      <c r="C103" s="5" t="s">
        <v>58</v>
      </c>
      <c r="D103" s="5">
        <v>5.2</v>
      </c>
      <c r="E103" s="39">
        <v>0.81600627697136163</v>
      </c>
      <c r="F103" s="38">
        <v>185.3</v>
      </c>
    </row>
    <row r="104" spans="1:6" x14ac:dyDescent="0.35">
      <c r="A104" s="5">
        <v>317035</v>
      </c>
      <c r="B104" s="5" t="s">
        <v>11</v>
      </c>
      <c r="C104" s="5" t="s">
        <v>59</v>
      </c>
      <c r="D104" s="5">
        <v>6.7</v>
      </c>
      <c r="E104" s="39">
        <v>1.0513927030207928</v>
      </c>
      <c r="F104" s="38">
        <v>186.11</v>
      </c>
    </row>
    <row r="105" spans="1:6" x14ac:dyDescent="0.35">
      <c r="A105" s="5">
        <v>317035</v>
      </c>
      <c r="B105" s="5" t="s">
        <v>11</v>
      </c>
      <c r="C105" s="5" t="s">
        <v>60</v>
      </c>
      <c r="D105" s="5">
        <v>6.8</v>
      </c>
      <c r="E105" s="39">
        <v>1.0670851314240881</v>
      </c>
      <c r="F105" s="38">
        <v>206.28100000000001</v>
      </c>
    </row>
    <row r="106" spans="1:6" x14ac:dyDescent="0.35">
      <c r="A106" s="5">
        <v>317035</v>
      </c>
      <c r="B106" s="5" t="s">
        <v>11</v>
      </c>
      <c r="C106" s="5" t="s">
        <v>61</v>
      </c>
      <c r="D106" s="5">
        <v>7.5</v>
      </c>
      <c r="E106" s="39">
        <v>1.176932130247156</v>
      </c>
      <c r="F106" s="38">
        <v>240.68</v>
      </c>
    </row>
    <row r="107" spans="1:6" x14ac:dyDescent="0.35">
      <c r="A107" s="5">
        <v>317035</v>
      </c>
      <c r="B107" s="5" t="s">
        <v>11</v>
      </c>
      <c r="C107" s="5" t="s">
        <v>62</v>
      </c>
      <c r="D107" s="5">
        <v>6.4</v>
      </c>
      <c r="E107" s="39">
        <v>1.0043154178109066</v>
      </c>
      <c r="F107" s="38">
        <v>198.68199999999999</v>
      </c>
    </row>
    <row r="108" spans="1:6" x14ac:dyDescent="0.35">
      <c r="A108" s="5">
        <v>317035</v>
      </c>
      <c r="B108" s="5" t="s">
        <v>11</v>
      </c>
      <c r="C108" s="5" t="s">
        <v>63</v>
      </c>
      <c r="D108" s="5">
        <v>7.4</v>
      </c>
      <c r="E108" s="39">
        <v>1.1612397018438607</v>
      </c>
      <c r="F108" s="38">
        <v>232.99399999999901</v>
      </c>
    </row>
    <row r="109" spans="1:6" x14ac:dyDescent="0.35">
      <c r="A109" s="5">
        <v>317035</v>
      </c>
      <c r="B109" s="5" t="s">
        <v>11</v>
      </c>
      <c r="C109" s="5" t="s">
        <v>64</v>
      </c>
      <c r="D109" s="5">
        <v>5.5</v>
      </c>
      <c r="E109" s="39">
        <v>0.86308356218124782</v>
      </c>
      <c r="F109" s="38">
        <v>201.73</v>
      </c>
    </row>
    <row r="110" spans="1:6" x14ac:dyDescent="0.35">
      <c r="A110" s="5">
        <v>317035</v>
      </c>
      <c r="B110" s="5" t="s">
        <v>11</v>
      </c>
      <c r="C110" s="5" t="s">
        <v>65</v>
      </c>
      <c r="D110" s="5">
        <v>7.1</v>
      </c>
      <c r="E110" s="39">
        <v>1.1141624166339745</v>
      </c>
      <c r="F110" s="38">
        <v>231.71</v>
      </c>
    </row>
    <row r="111" spans="1:6" x14ac:dyDescent="0.35">
      <c r="A111" s="5">
        <v>317035</v>
      </c>
      <c r="B111" s="5" t="s">
        <v>11</v>
      </c>
      <c r="C111" s="5" t="s">
        <v>186</v>
      </c>
      <c r="D111" s="5" t="s">
        <v>184</v>
      </c>
      <c r="E111" s="39" t="s">
        <v>185</v>
      </c>
      <c r="F111" s="38" t="s">
        <v>185</v>
      </c>
    </row>
    <row r="112" spans="1:6" x14ac:dyDescent="0.35">
      <c r="A112" s="5">
        <v>317035</v>
      </c>
      <c r="B112" s="5" t="s">
        <v>11</v>
      </c>
      <c r="C112" s="5" t="s">
        <v>50</v>
      </c>
      <c r="D112" s="5">
        <v>7.6</v>
      </c>
      <c r="E112" s="39">
        <v>1.1926245586504516</v>
      </c>
      <c r="F112" s="38">
        <v>215.61699999999999</v>
      </c>
    </row>
    <row r="113" spans="1:6" x14ac:dyDescent="0.35">
      <c r="A113" s="5">
        <v>317035</v>
      </c>
      <c r="B113" s="5" t="s">
        <v>11</v>
      </c>
      <c r="C113" s="5" t="s">
        <v>51</v>
      </c>
      <c r="D113" s="5">
        <v>7.4</v>
      </c>
      <c r="E113" s="39">
        <v>1.1612397018438607</v>
      </c>
      <c r="F113" s="38">
        <v>192.69300000000001</v>
      </c>
    </row>
    <row r="114" spans="1:6" x14ac:dyDescent="0.35">
      <c r="A114" s="5">
        <v>317035</v>
      </c>
      <c r="B114" s="5" t="s">
        <v>11</v>
      </c>
      <c r="C114" s="5" t="s">
        <v>52</v>
      </c>
      <c r="D114" s="5">
        <v>6.9</v>
      </c>
      <c r="E114" s="39">
        <v>1.0827775598273837</v>
      </c>
      <c r="F114" s="38">
        <v>222.05999999999901</v>
      </c>
    </row>
    <row r="115" spans="1:6" x14ac:dyDescent="0.35">
      <c r="A115" s="5">
        <v>317035</v>
      </c>
      <c r="B115" s="5" t="s">
        <v>11</v>
      </c>
      <c r="C115" s="5" t="s">
        <v>53</v>
      </c>
      <c r="D115" s="5">
        <v>6.8</v>
      </c>
      <c r="E115" s="39">
        <v>1.0670851314240881</v>
      </c>
      <c r="F115" s="38">
        <v>230.39</v>
      </c>
    </row>
    <row r="116" spans="1:6" x14ac:dyDescent="0.35">
      <c r="A116" s="5">
        <v>317035</v>
      </c>
      <c r="B116" s="5" t="s">
        <v>11</v>
      </c>
      <c r="C116" s="5" t="s">
        <v>54</v>
      </c>
      <c r="D116" s="5">
        <v>7.6</v>
      </c>
      <c r="E116" s="39">
        <v>1.1926245586504516</v>
      </c>
      <c r="F116" s="38">
        <v>221.67</v>
      </c>
    </row>
    <row r="117" spans="1:6" x14ac:dyDescent="0.35">
      <c r="A117" s="5">
        <v>317035</v>
      </c>
      <c r="B117" s="5" t="s">
        <v>11</v>
      </c>
      <c r="C117" s="5" t="s">
        <v>55</v>
      </c>
      <c r="D117" s="5">
        <v>7.3</v>
      </c>
      <c r="E117" s="39">
        <v>1.1455472734405654</v>
      </c>
      <c r="F117" s="38">
        <v>229.74199999999999</v>
      </c>
    </row>
    <row r="118" spans="1:6" x14ac:dyDescent="0.35">
      <c r="A118" s="5">
        <v>322394</v>
      </c>
      <c r="B118" s="5" t="s">
        <v>14</v>
      </c>
      <c r="C118" s="5" t="s">
        <v>67</v>
      </c>
      <c r="D118" s="5">
        <v>3.3</v>
      </c>
      <c r="E118" s="39">
        <v>1.0789636027143739</v>
      </c>
      <c r="F118" s="38">
        <v>209.43</v>
      </c>
    </row>
    <row r="119" spans="1:6" x14ac:dyDescent="0.35">
      <c r="A119" s="5">
        <v>322394</v>
      </c>
      <c r="B119" s="5" t="s">
        <v>14</v>
      </c>
      <c r="C119" s="5" t="s">
        <v>68</v>
      </c>
      <c r="D119" s="5">
        <v>3.3</v>
      </c>
      <c r="E119" s="39">
        <v>1.0789636027143739</v>
      </c>
      <c r="F119" s="38">
        <v>215.469999999999</v>
      </c>
    </row>
    <row r="120" spans="1:6" x14ac:dyDescent="0.35">
      <c r="A120" s="5">
        <v>322394</v>
      </c>
      <c r="B120" s="5" t="s">
        <v>14</v>
      </c>
      <c r="C120" s="5" t="s">
        <v>69</v>
      </c>
      <c r="D120" s="5">
        <v>3.3</v>
      </c>
      <c r="E120" s="39">
        <v>1.0789636027143739</v>
      </c>
      <c r="F120" s="38">
        <v>210.78</v>
      </c>
    </row>
    <row r="121" spans="1:6" x14ac:dyDescent="0.35">
      <c r="A121" s="5">
        <v>322394</v>
      </c>
      <c r="B121" s="5" t="s">
        <v>11</v>
      </c>
      <c r="C121" s="5" t="s">
        <v>65</v>
      </c>
      <c r="D121" s="5">
        <v>7.1</v>
      </c>
      <c r="E121" s="39">
        <v>1.1141624166339745</v>
      </c>
      <c r="F121" s="38">
        <v>231.71</v>
      </c>
    </row>
    <row r="122" spans="1:6" x14ac:dyDescent="0.35">
      <c r="A122" s="5">
        <v>322394</v>
      </c>
      <c r="B122" s="5" t="s">
        <v>11</v>
      </c>
      <c r="C122" s="5" t="s">
        <v>66</v>
      </c>
      <c r="D122" s="5">
        <v>6.7</v>
      </c>
      <c r="E122" s="39">
        <v>1.0513927030207928</v>
      </c>
      <c r="F122" s="38">
        <v>184.81800000000001</v>
      </c>
    </row>
    <row r="123" spans="1:6" x14ac:dyDescent="0.35">
      <c r="A123" s="5">
        <v>322394</v>
      </c>
      <c r="B123" s="5" t="s">
        <v>11</v>
      </c>
      <c r="C123" s="5" t="s">
        <v>70</v>
      </c>
      <c r="D123" s="5">
        <v>5.3</v>
      </c>
      <c r="E123" s="39">
        <v>0.83169870537465695</v>
      </c>
      <c r="F123" s="38">
        <v>199.66</v>
      </c>
    </row>
    <row r="124" spans="1:6" x14ac:dyDescent="0.35">
      <c r="A124" s="5">
        <v>322394</v>
      </c>
      <c r="B124" s="5" t="s">
        <v>11</v>
      </c>
      <c r="C124" s="5" t="s">
        <v>71</v>
      </c>
      <c r="D124" s="5">
        <v>5.7</v>
      </c>
      <c r="E124" s="39">
        <v>0.89446841898783869</v>
      </c>
      <c r="F124" s="38">
        <v>207.227</v>
      </c>
    </row>
    <row r="125" spans="1:6" x14ac:dyDescent="0.35">
      <c r="A125" s="5">
        <v>322394</v>
      </c>
      <c r="B125" s="5" t="s">
        <v>11</v>
      </c>
      <c r="C125" s="5" t="s">
        <v>72</v>
      </c>
      <c r="D125" s="5">
        <v>7.1</v>
      </c>
      <c r="E125" s="39">
        <v>1.1141624166339745</v>
      </c>
      <c r="F125" s="38">
        <v>215.92</v>
      </c>
    </row>
    <row r="126" spans="1:6" x14ac:dyDescent="0.35">
      <c r="A126" s="5">
        <v>322394</v>
      </c>
      <c r="B126" s="5" t="s">
        <v>11</v>
      </c>
      <c r="C126" s="5" t="s">
        <v>73</v>
      </c>
      <c r="D126" s="5">
        <v>6.1</v>
      </c>
      <c r="E126" s="39">
        <v>0.95723813260102031</v>
      </c>
      <c r="F126" s="38">
        <v>211.46</v>
      </c>
    </row>
    <row r="127" spans="1:6" x14ac:dyDescent="0.35">
      <c r="A127" s="5">
        <v>322394</v>
      </c>
      <c r="B127" s="5" t="s">
        <v>11</v>
      </c>
      <c r="C127" s="5" t="s">
        <v>187</v>
      </c>
      <c r="D127" s="5" t="s">
        <v>184</v>
      </c>
      <c r="E127" s="39" t="s">
        <v>185</v>
      </c>
      <c r="F127" s="38" t="s">
        <v>185</v>
      </c>
    </row>
    <row r="128" spans="1:6" x14ac:dyDescent="0.35">
      <c r="A128" s="5">
        <v>322394</v>
      </c>
      <c r="B128" s="5" t="s">
        <v>11</v>
      </c>
      <c r="C128" s="5" t="s">
        <v>74</v>
      </c>
      <c r="D128" s="5">
        <v>7.4</v>
      </c>
      <c r="E128" s="39">
        <v>1.1612397018438607</v>
      </c>
      <c r="F128" s="38">
        <v>218.71</v>
      </c>
    </row>
    <row r="129" spans="1:6" x14ac:dyDescent="0.35">
      <c r="A129" s="5">
        <v>322394</v>
      </c>
      <c r="B129" s="5" t="s">
        <v>11</v>
      </c>
      <c r="C129" s="5" t="s">
        <v>75</v>
      </c>
      <c r="D129" s="5">
        <v>7.1</v>
      </c>
      <c r="E129" s="39">
        <v>1.1141624166339745</v>
      </c>
      <c r="F129" s="38">
        <v>191.69</v>
      </c>
    </row>
    <row r="130" spans="1:6" x14ac:dyDescent="0.35">
      <c r="A130" s="5">
        <v>322394</v>
      </c>
      <c r="B130" s="5" t="s">
        <v>11</v>
      </c>
      <c r="C130" s="5" t="s">
        <v>57</v>
      </c>
      <c r="D130" s="5">
        <v>6.5</v>
      </c>
      <c r="E130" s="39">
        <v>1.0200078462142019</v>
      </c>
      <c r="F130" s="38">
        <v>223.82999999999899</v>
      </c>
    </row>
    <row r="131" spans="1:6" x14ac:dyDescent="0.35">
      <c r="A131" s="5">
        <v>322394</v>
      </c>
      <c r="B131" s="5" t="s">
        <v>11</v>
      </c>
      <c r="C131" s="5" t="s">
        <v>58</v>
      </c>
      <c r="D131" s="5">
        <v>5.2</v>
      </c>
      <c r="E131" s="39">
        <v>0.81600627697136163</v>
      </c>
      <c r="F131" s="38">
        <v>185.3</v>
      </c>
    </row>
    <row r="132" spans="1:6" x14ac:dyDescent="0.35">
      <c r="A132" s="5">
        <v>322394</v>
      </c>
      <c r="B132" s="5" t="s">
        <v>11</v>
      </c>
      <c r="C132" s="5" t="s">
        <v>60</v>
      </c>
      <c r="D132" s="5">
        <v>6.8</v>
      </c>
      <c r="E132" s="39">
        <v>1.0670851314240881</v>
      </c>
      <c r="F132" s="38">
        <v>206.28100000000001</v>
      </c>
    </row>
    <row r="133" spans="1:6" x14ac:dyDescent="0.35">
      <c r="A133" s="5">
        <v>322394</v>
      </c>
      <c r="B133" s="5" t="s">
        <v>11</v>
      </c>
      <c r="C133" s="5" t="s">
        <v>61</v>
      </c>
      <c r="D133" s="5">
        <v>7.5</v>
      </c>
      <c r="E133" s="39">
        <v>1.176932130247156</v>
      </c>
      <c r="F133" s="38">
        <v>240.68</v>
      </c>
    </row>
    <row r="134" spans="1:6" x14ac:dyDescent="0.35">
      <c r="A134" s="5">
        <v>322394</v>
      </c>
      <c r="B134" s="5" t="s">
        <v>11</v>
      </c>
      <c r="C134" s="5" t="s">
        <v>62</v>
      </c>
      <c r="D134" s="5">
        <v>6.4</v>
      </c>
      <c r="E134" s="39">
        <v>1.0043154178109066</v>
      </c>
      <c r="F134" s="38">
        <v>198.68199999999999</v>
      </c>
    </row>
    <row r="135" spans="1:6" x14ac:dyDescent="0.35">
      <c r="A135" s="5">
        <v>322394</v>
      </c>
      <c r="B135" s="5" t="s">
        <v>11</v>
      </c>
      <c r="C135" s="5" t="s">
        <v>63</v>
      </c>
      <c r="D135" s="5">
        <v>7.4</v>
      </c>
      <c r="E135" s="39">
        <v>1.1612397018438607</v>
      </c>
      <c r="F135" s="38">
        <v>232.99399999999901</v>
      </c>
    </row>
    <row r="136" spans="1:6" x14ac:dyDescent="0.35">
      <c r="A136" s="5">
        <v>322394</v>
      </c>
      <c r="B136" s="5" t="s">
        <v>11</v>
      </c>
      <c r="C136" s="5" t="s">
        <v>64</v>
      </c>
      <c r="D136" s="5">
        <v>5.5</v>
      </c>
      <c r="E136" s="39">
        <v>0.86308356218124782</v>
      </c>
      <c r="F136" s="38">
        <v>201.73</v>
      </c>
    </row>
    <row r="137" spans="1:6" x14ac:dyDescent="0.35">
      <c r="A137" s="5">
        <v>322394</v>
      </c>
      <c r="B137" s="5" t="s">
        <v>11</v>
      </c>
      <c r="C137" s="5" t="s">
        <v>59</v>
      </c>
      <c r="D137" s="5">
        <v>6.7</v>
      </c>
      <c r="E137" s="39">
        <v>1.0513927030207928</v>
      </c>
      <c r="F137" s="38">
        <v>186.11</v>
      </c>
    </row>
    <row r="138" spans="1:6" x14ac:dyDescent="0.35">
      <c r="A138" s="5">
        <v>322394</v>
      </c>
      <c r="B138" s="5" t="s">
        <v>11</v>
      </c>
      <c r="C138" s="5" t="s">
        <v>56</v>
      </c>
      <c r="D138" s="5">
        <v>6.8</v>
      </c>
      <c r="E138" s="39">
        <v>1.0670851314240881</v>
      </c>
      <c r="F138" s="38">
        <v>232.54</v>
      </c>
    </row>
    <row r="139" spans="1:6" x14ac:dyDescent="0.35">
      <c r="A139" s="5">
        <v>322396</v>
      </c>
      <c r="B139" s="5" t="s">
        <v>11</v>
      </c>
      <c r="C139" s="5" t="s">
        <v>54</v>
      </c>
      <c r="D139" s="5">
        <v>7.6</v>
      </c>
      <c r="E139" s="39">
        <v>1.1926245586504516</v>
      </c>
      <c r="F139" s="38">
        <v>221.67</v>
      </c>
    </row>
    <row r="140" spans="1:6" x14ac:dyDescent="0.35">
      <c r="A140" s="5">
        <v>322396</v>
      </c>
      <c r="B140" s="5" t="s">
        <v>11</v>
      </c>
      <c r="C140" s="5" t="s">
        <v>55</v>
      </c>
      <c r="D140" s="5">
        <v>7.3</v>
      </c>
      <c r="E140" s="39">
        <v>1.1455472734405654</v>
      </c>
      <c r="F140" s="38">
        <v>229.74199999999999</v>
      </c>
    </row>
    <row r="141" spans="1:6" x14ac:dyDescent="0.35">
      <c r="A141" s="5">
        <v>322396</v>
      </c>
      <c r="B141" s="5" t="s">
        <v>11</v>
      </c>
      <c r="C141" s="5" t="s">
        <v>56</v>
      </c>
      <c r="D141" s="5">
        <v>6.8</v>
      </c>
      <c r="E141" s="39">
        <v>1.0670851314240881</v>
      </c>
      <c r="F141" s="38">
        <v>232.54</v>
      </c>
    </row>
    <row r="142" spans="1:6" x14ac:dyDescent="0.35">
      <c r="A142" s="5">
        <v>322396</v>
      </c>
      <c r="B142" s="5" t="s">
        <v>11</v>
      </c>
      <c r="C142" s="5" t="s">
        <v>57</v>
      </c>
      <c r="D142" s="5">
        <v>6.5</v>
      </c>
      <c r="E142" s="39">
        <v>1.0200078462142019</v>
      </c>
      <c r="F142" s="38">
        <v>223.82999999999899</v>
      </c>
    </row>
    <row r="143" spans="1:6" x14ac:dyDescent="0.35">
      <c r="A143" s="5">
        <v>322396</v>
      </c>
      <c r="B143" s="5" t="s">
        <v>11</v>
      </c>
      <c r="C143" s="5" t="s">
        <v>58</v>
      </c>
      <c r="D143" s="5">
        <v>5.2</v>
      </c>
      <c r="E143" s="39">
        <v>0.81600627697136163</v>
      </c>
      <c r="F143" s="38">
        <v>185.3</v>
      </c>
    </row>
    <row r="144" spans="1:6" x14ac:dyDescent="0.35">
      <c r="A144" s="5">
        <v>322396</v>
      </c>
      <c r="B144" s="5" t="s">
        <v>11</v>
      </c>
      <c r="C144" s="5" t="s">
        <v>59</v>
      </c>
      <c r="D144" s="5">
        <v>6.7</v>
      </c>
      <c r="E144" s="39">
        <v>1.0513927030207928</v>
      </c>
      <c r="F144" s="38">
        <v>186.11</v>
      </c>
    </row>
    <row r="145" spans="1:6" x14ac:dyDescent="0.35">
      <c r="A145" s="5">
        <v>322396</v>
      </c>
      <c r="B145" s="5" t="s">
        <v>11</v>
      </c>
      <c r="C145" s="5" t="s">
        <v>60</v>
      </c>
      <c r="D145" s="5">
        <v>6.8</v>
      </c>
      <c r="E145" s="39">
        <v>1.0670851314240881</v>
      </c>
      <c r="F145" s="38">
        <v>206.28100000000001</v>
      </c>
    </row>
    <row r="146" spans="1:6" x14ac:dyDescent="0.35">
      <c r="A146" s="5">
        <v>322396</v>
      </c>
      <c r="B146" s="5" t="s">
        <v>11</v>
      </c>
      <c r="C146" s="5" t="s">
        <v>53</v>
      </c>
      <c r="D146" s="5">
        <v>6.8</v>
      </c>
      <c r="E146" s="39">
        <v>1.0670851314240881</v>
      </c>
      <c r="F146" s="38">
        <v>230.39</v>
      </c>
    </row>
    <row r="147" spans="1:6" x14ac:dyDescent="0.35">
      <c r="A147" s="5">
        <v>325699</v>
      </c>
      <c r="B147" s="5" t="s">
        <v>6</v>
      </c>
      <c r="C147" s="5" t="s">
        <v>81</v>
      </c>
      <c r="D147" s="5">
        <v>4</v>
      </c>
      <c r="E147" s="39">
        <v>1.3333333333333335</v>
      </c>
      <c r="F147" s="38">
        <v>98.14</v>
      </c>
    </row>
    <row r="148" spans="1:6" x14ac:dyDescent="0.35">
      <c r="A148" s="5">
        <v>325699</v>
      </c>
      <c r="B148" s="5" t="s">
        <v>6</v>
      </c>
      <c r="C148" s="5" t="s">
        <v>82</v>
      </c>
      <c r="D148" s="5">
        <v>3.8</v>
      </c>
      <c r="E148" s="39">
        <v>1.2666666666666668</v>
      </c>
      <c r="F148" s="38">
        <v>96.581000000000003</v>
      </c>
    </row>
    <row r="149" spans="1:6" x14ac:dyDescent="0.35">
      <c r="A149" s="5">
        <v>325699</v>
      </c>
      <c r="B149" s="5" t="s">
        <v>11</v>
      </c>
      <c r="C149" s="5" t="s">
        <v>75</v>
      </c>
      <c r="D149" s="5">
        <v>7.1</v>
      </c>
      <c r="E149" s="39">
        <v>1.1141624166339745</v>
      </c>
      <c r="F149" s="38">
        <v>191.69</v>
      </c>
    </row>
    <row r="150" spans="1:6" x14ac:dyDescent="0.35">
      <c r="A150" s="5">
        <v>325699</v>
      </c>
      <c r="B150" s="5" t="s">
        <v>11</v>
      </c>
      <c r="C150" s="5" t="s">
        <v>76</v>
      </c>
      <c r="D150" s="5">
        <v>6.4</v>
      </c>
      <c r="E150" s="39">
        <v>1.0043154178109066</v>
      </c>
      <c r="F150" s="38">
        <v>212.512</v>
      </c>
    </row>
    <row r="151" spans="1:6" x14ac:dyDescent="0.35">
      <c r="A151" s="5">
        <v>325699</v>
      </c>
      <c r="B151" s="5" t="s">
        <v>11</v>
      </c>
      <c r="C151" s="5" t="s">
        <v>77</v>
      </c>
      <c r="D151" s="5">
        <v>7.3</v>
      </c>
      <c r="E151" s="39">
        <v>1.1455472734405654</v>
      </c>
      <c r="F151" s="38">
        <v>207.25899999999999</v>
      </c>
    </row>
    <row r="152" spans="1:6" x14ac:dyDescent="0.35">
      <c r="A152" s="5">
        <v>325699</v>
      </c>
      <c r="B152" s="5" t="s">
        <v>11</v>
      </c>
      <c r="C152" s="5" t="s">
        <v>78</v>
      </c>
      <c r="D152" s="5">
        <v>6.4</v>
      </c>
      <c r="E152" s="39">
        <v>1.0043154178109066</v>
      </c>
      <c r="F152" s="38">
        <v>221.54</v>
      </c>
    </row>
    <row r="153" spans="1:6" x14ac:dyDescent="0.35">
      <c r="A153" s="5">
        <v>325699</v>
      </c>
      <c r="B153" s="5" t="s">
        <v>11</v>
      </c>
      <c r="C153" s="5" t="s">
        <v>79</v>
      </c>
      <c r="D153" s="5">
        <v>6.5</v>
      </c>
      <c r="E153" s="39">
        <v>1.0200078462142019</v>
      </c>
      <c r="F153" s="38">
        <v>214.95500000000001</v>
      </c>
    </row>
    <row r="154" spans="1:6" x14ac:dyDescent="0.35">
      <c r="A154" s="5">
        <v>325699</v>
      </c>
      <c r="B154" s="5" t="s">
        <v>11</v>
      </c>
      <c r="C154" s="5" t="s">
        <v>80</v>
      </c>
      <c r="D154" s="5">
        <v>6.2</v>
      </c>
      <c r="E154" s="39">
        <v>0.97293056100431574</v>
      </c>
      <c r="F154" s="38">
        <v>219.89099999999999</v>
      </c>
    </row>
    <row r="155" spans="1:6" x14ac:dyDescent="0.35">
      <c r="A155" s="5">
        <v>325699</v>
      </c>
      <c r="B155" s="5" t="s">
        <v>11</v>
      </c>
      <c r="C155" s="5" t="s">
        <v>73</v>
      </c>
      <c r="D155" s="5">
        <v>6.1</v>
      </c>
      <c r="E155" s="39">
        <v>0.95723813260102031</v>
      </c>
      <c r="F155" s="38">
        <v>211.46</v>
      </c>
    </row>
    <row r="156" spans="1:6" x14ac:dyDescent="0.35">
      <c r="A156" s="5">
        <v>325699</v>
      </c>
      <c r="B156" s="5" t="s">
        <v>11</v>
      </c>
      <c r="C156" s="5" t="s">
        <v>74</v>
      </c>
      <c r="D156" s="5">
        <v>7.4</v>
      </c>
      <c r="E156" s="39">
        <v>1.1612397018438607</v>
      </c>
      <c r="F156" s="38">
        <v>218.71</v>
      </c>
    </row>
    <row r="157" spans="1:6" x14ac:dyDescent="0.35">
      <c r="A157" s="5">
        <v>325699</v>
      </c>
      <c r="B157" s="5" t="s">
        <v>11</v>
      </c>
      <c r="C157" s="5" t="s">
        <v>71</v>
      </c>
      <c r="D157" s="5">
        <v>5.7</v>
      </c>
      <c r="E157" s="39">
        <v>0.89446841898783869</v>
      </c>
      <c r="F157" s="38">
        <v>207.227</v>
      </c>
    </row>
    <row r="158" spans="1:6" x14ac:dyDescent="0.35">
      <c r="A158" s="5">
        <v>325699</v>
      </c>
      <c r="B158" s="5" t="s">
        <v>11</v>
      </c>
      <c r="C158" s="5" t="s">
        <v>72</v>
      </c>
      <c r="D158" s="5">
        <v>7.1</v>
      </c>
      <c r="E158" s="39">
        <v>1.1141624166339745</v>
      </c>
      <c r="F158" s="38">
        <v>215.92</v>
      </c>
    </row>
    <row r="159" spans="1:6" x14ac:dyDescent="0.35">
      <c r="A159" s="5">
        <v>325699</v>
      </c>
      <c r="B159" s="5" t="s">
        <v>11</v>
      </c>
      <c r="C159" s="5" t="s">
        <v>70</v>
      </c>
      <c r="D159" s="5">
        <v>5.3</v>
      </c>
      <c r="E159" s="39">
        <v>0.83169870537465695</v>
      </c>
      <c r="F159" s="38">
        <v>199.66</v>
      </c>
    </row>
    <row r="160" spans="1:6" x14ac:dyDescent="0.35">
      <c r="A160" s="5">
        <v>325699</v>
      </c>
      <c r="B160" s="5" t="s">
        <v>14</v>
      </c>
      <c r="C160" s="5" t="s">
        <v>69</v>
      </c>
      <c r="D160" s="5">
        <v>3.3</v>
      </c>
      <c r="E160" s="39">
        <v>1.0789636027143739</v>
      </c>
      <c r="F160" s="38">
        <v>210.78</v>
      </c>
    </row>
    <row r="161" spans="1:6" x14ac:dyDescent="0.35">
      <c r="A161" s="5">
        <v>325699</v>
      </c>
      <c r="B161" s="5" t="s">
        <v>14</v>
      </c>
      <c r="C161" s="5" t="s">
        <v>86</v>
      </c>
      <c r="D161" s="5">
        <v>3.2</v>
      </c>
      <c r="E161" s="39">
        <v>1.0462677359654535</v>
      </c>
      <c r="F161" s="38">
        <v>201.53</v>
      </c>
    </row>
    <row r="162" spans="1:6" x14ac:dyDescent="0.35">
      <c r="A162" s="5">
        <v>325699</v>
      </c>
      <c r="B162" s="5" t="s">
        <v>14</v>
      </c>
      <c r="C162" s="5" t="s">
        <v>87</v>
      </c>
      <c r="D162" s="5">
        <v>3.1</v>
      </c>
      <c r="E162" s="39">
        <v>1.013571869216533</v>
      </c>
      <c r="F162" s="38">
        <v>212.97</v>
      </c>
    </row>
    <row r="163" spans="1:6" x14ac:dyDescent="0.35">
      <c r="A163" s="5">
        <v>325699</v>
      </c>
      <c r="B163" s="5" t="s">
        <v>14</v>
      </c>
      <c r="C163" s="5" t="s">
        <v>88</v>
      </c>
      <c r="D163" s="5">
        <v>3</v>
      </c>
      <c r="E163" s="39">
        <v>0.98087600246761264</v>
      </c>
      <c r="F163" s="38">
        <v>214.66</v>
      </c>
    </row>
    <row r="164" spans="1:6" x14ac:dyDescent="0.35">
      <c r="A164" s="5">
        <v>325699</v>
      </c>
      <c r="B164" s="5" t="s">
        <v>14</v>
      </c>
      <c r="C164" s="5" t="s">
        <v>89</v>
      </c>
      <c r="D164" s="5">
        <v>2.9</v>
      </c>
      <c r="E164" s="39">
        <v>0.9481801357186922</v>
      </c>
      <c r="F164" s="38">
        <v>177.96</v>
      </c>
    </row>
    <row r="165" spans="1:6" x14ac:dyDescent="0.35">
      <c r="A165" s="5">
        <v>325699</v>
      </c>
      <c r="B165" s="5" t="s">
        <v>14</v>
      </c>
      <c r="C165" s="5" t="s">
        <v>90</v>
      </c>
      <c r="D165" s="5">
        <v>3.1</v>
      </c>
      <c r="E165" s="39">
        <v>1.013571869216533</v>
      </c>
      <c r="F165" s="38">
        <v>202.72</v>
      </c>
    </row>
    <row r="166" spans="1:6" x14ac:dyDescent="0.35">
      <c r="A166" s="5">
        <v>325699</v>
      </c>
      <c r="B166" s="5" t="s">
        <v>14</v>
      </c>
      <c r="C166" s="5" t="s">
        <v>91</v>
      </c>
      <c r="D166" s="5">
        <v>3.1</v>
      </c>
      <c r="E166" s="39">
        <v>1.013571869216533</v>
      </c>
      <c r="F166" s="38">
        <v>175.82</v>
      </c>
    </row>
    <row r="167" spans="1:6" x14ac:dyDescent="0.35">
      <c r="A167" s="5">
        <v>325699</v>
      </c>
      <c r="B167" s="5" t="s">
        <v>14</v>
      </c>
      <c r="C167" s="5" t="s">
        <v>92</v>
      </c>
      <c r="D167" s="5">
        <v>3</v>
      </c>
      <c r="E167" s="39">
        <v>0.98087600246761264</v>
      </c>
      <c r="F167" s="38">
        <v>194.27</v>
      </c>
    </row>
    <row r="168" spans="1:6" x14ac:dyDescent="0.35">
      <c r="A168" s="5">
        <v>325699</v>
      </c>
      <c r="B168" s="5" t="s">
        <v>14</v>
      </c>
      <c r="C168" s="5" t="s">
        <v>93</v>
      </c>
      <c r="D168" s="5">
        <v>3</v>
      </c>
      <c r="E168" s="39">
        <v>0.98087600246761264</v>
      </c>
      <c r="F168" s="38">
        <v>227.05999999999901</v>
      </c>
    </row>
    <row r="169" spans="1:6" x14ac:dyDescent="0.35">
      <c r="A169" s="5">
        <v>325699</v>
      </c>
      <c r="B169" s="5" t="s">
        <v>14</v>
      </c>
      <c r="C169" s="5" t="s">
        <v>94</v>
      </c>
      <c r="D169" s="5">
        <v>3.2</v>
      </c>
      <c r="E169" s="39">
        <v>1.0462677359654535</v>
      </c>
      <c r="F169" s="38">
        <v>210.319999999999</v>
      </c>
    </row>
    <row r="170" spans="1:6" x14ac:dyDescent="0.35">
      <c r="A170" s="5">
        <v>325699</v>
      </c>
      <c r="B170" s="5" t="s">
        <v>14</v>
      </c>
      <c r="C170" s="5" t="s">
        <v>95</v>
      </c>
      <c r="D170" s="5">
        <v>3.2</v>
      </c>
      <c r="E170" s="39">
        <v>1.0462677359654535</v>
      </c>
      <c r="F170" s="38">
        <v>180.659999999999</v>
      </c>
    </row>
    <row r="171" spans="1:6" x14ac:dyDescent="0.35">
      <c r="A171" s="5">
        <v>325699</v>
      </c>
      <c r="B171" s="5" t="s">
        <v>14</v>
      </c>
      <c r="C171" s="5" t="s">
        <v>96</v>
      </c>
      <c r="D171" s="5">
        <v>3</v>
      </c>
      <c r="E171" s="39">
        <v>0.98087600246761264</v>
      </c>
      <c r="F171" s="38">
        <v>184.5</v>
      </c>
    </row>
    <row r="172" spans="1:6" x14ac:dyDescent="0.35">
      <c r="A172" s="5">
        <v>325699</v>
      </c>
      <c r="B172" s="5" t="s">
        <v>14</v>
      </c>
      <c r="C172" s="5" t="s">
        <v>97</v>
      </c>
      <c r="D172" s="5">
        <v>2.9</v>
      </c>
      <c r="E172" s="39">
        <v>0.9481801357186922</v>
      </c>
      <c r="F172" s="38">
        <v>183.82999999999899</v>
      </c>
    </row>
    <row r="173" spans="1:6" x14ac:dyDescent="0.35">
      <c r="A173" s="31">
        <v>325699</v>
      </c>
      <c r="B173" s="31" t="s">
        <v>14</v>
      </c>
      <c r="C173" s="31" t="s">
        <v>111</v>
      </c>
      <c r="D173" s="15">
        <v>3.1</v>
      </c>
      <c r="E173" s="39">
        <v>1.013571869216533</v>
      </c>
      <c r="F173" s="38">
        <v>182.19</v>
      </c>
    </row>
    <row r="174" spans="1:6" x14ac:dyDescent="0.35">
      <c r="A174" s="5">
        <v>328097</v>
      </c>
      <c r="B174" s="5" t="s">
        <v>11</v>
      </c>
      <c r="C174" s="5" t="s">
        <v>105</v>
      </c>
      <c r="D174" s="5">
        <v>6.5</v>
      </c>
      <c r="E174" s="39">
        <v>1.0200078462142019</v>
      </c>
      <c r="F174" s="38">
        <v>221.77</v>
      </c>
    </row>
    <row r="175" spans="1:6" x14ac:dyDescent="0.35">
      <c r="A175" s="5">
        <v>328097</v>
      </c>
      <c r="B175" s="5" t="s">
        <v>6</v>
      </c>
      <c r="C175" s="5" t="s">
        <v>99</v>
      </c>
      <c r="D175" s="5">
        <v>3.9</v>
      </c>
      <c r="E175" s="39">
        <v>1.3000000000000003</v>
      </c>
      <c r="F175" s="38">
        <v>116.372</v>
      </c>
    </row>
    <row r="176" spans="1:6" x14ac:dyDescent="0.35">
      <c r="A176" s="5">
        <v>328097</v>
      </c>
      <c r="B176" s="5" t="s">
        <v>6</v>
      </c>
      <c r="C176" s="5" t="s">
        <v>100</v>
      </c>
      <c r="D176" s="5">
        <v>3.5</v>
      </c>
      <c r="E176" s="39">
        <v>1.1666666666666667</v>
      </c>
      <c r="F176" s="38">
        <v>114.13</v>
      </c>
    </row>
    <row r="177" spans="1:6" x14ac:dyDescent="0.35">
      <c r="A177" s="5">
        <v>328097</v>
      </c>
      <c r="B177" s="5" t="s">
        <v>14</v>
      </c>
      <c r="C177" s="5" t="s">
        <v>86</v>
      </c>
      <c r="D177" s="5">
        <v>3.2</v>
      </c>
      <c r="E177" s="39">
        <v>1.0462677359654535</v>
      </c>
      <c r="F177" s="38">
        <v>201.53</v>
      </c>
    </row>
    <row r="178" spans="1:6" x14ac:dyDescent="0.35">
      <c r="A178" s="5">
        <v>328097</v>
      </c>
      <c r="B178" s="5" t="s">
        <v>14</v>
      </c>
      <c r="C178" s="5" t="s">
        <v>87</v>
      </c>
      <c r="D178" s="5">
        <v>3.1</v>
      </c>
      <c r="E178" s="39">
        <v>1.013571869216533</v>
      </c>
      <c r="F178" s="38">
        <v>212.97</v>
      </c>
    </row>
    <row r="179" spans="1:6" x14ac:dyDescent="0.35">
      <c r="A179" s="5">
        <v>328097</v>
      </c>
      <c r="B179" s="5" t="s">
        <v>14</v>
      </c>
      <c r="C179" s="5" t="s">
        <v>88</v>
      </c>
      <c r="D179" s="5">
        <v>3</v>
      </c>
      <c r="E179" s="39">
        <v>0.98087600246761264</v>
      </c>
      <c r="F179" s="38">
        <v>214.66</v>
      </c>
    </row>
    <row r="180" spans="1:6" x14ac:dyDescent="0.35">
      <c r="A180" s="5">
        <v>328097</v>
      </c>
      <c r="B180" s="5" t="s">
        <v>14</v>
      </c>
      <c r="C180" s="5" t="s">
        <v>89</v>
      </c>
      <c r="D180" s="5">
        <v>2.9</v>
      </c>
      <c r="E180" s="39">
        <v>0.9481801357186922</v>
      </c>
      <c r="F180" s="38">
        <v>177.96</v>
      </c>
    </row>
    <row r="181" spans="1:6" x14ac:dyDescent="0.35">
      <c r="A181" s="5">
        <v>328097</v>
      </c>
      <c r="B181" s="5" t="s">
        <v>14</v>
      </c>
      <c r="C181" s="5" t="s">
        <v>90</v>
      </c>
      <c r="D181" s="5">
        <v>3.1</v>
      </c>
      <c r="E181" s="39">
        <v>1.013571869216533</v>
      </c>
      <c r="F181" s="38">
        <v>202.72</v>
      </c>
    </row>
    <row r="182" spans="1:6" x14ac:dyDescent="0.35">
      <c r="A182" s="5">
        <v>328097</v>
      </c>
      <c r="B182" s="5" t="s">
        <v>14</v>
      </c>
      <c r="C182" s="5" t="s">
        <v>91</v>
      </c>
      <c r="D182" s="5">
        <v>3.1</v>
      </c>
      <c r="E182" s="39">
        <v>1.013571869216533</v>
      </c>
      <c r="F182" s="38">
        <v>175.82</v>
      </c>
    </row>
    <row r="183" spans="1:6" x14ac:dyDescent="0.35">
      <c r="A183" s="5">
        <v>328097</v>
      </c>
      <c r="B183" s="5" t="s">
        <v>14</v>
      </c>
      <c r="C183" s="5" t="s">
        <v>92</v>
      </c>
      <c r="D183" s="5">
        <v>3</v>
      </c>
      <c r="E183" s="39">
        <v>0.98087600246761264</v>
      </c>
      <c r="F183" s="38">
        <v>194.27</v>
      </c>
    </row>
    <row r="184" spans="1:6" x14ac:dyDescent="0.35">
      <c r="A184" s="5">
        <v>328097</v>
      </c>
      <c r="B184" s="5" t="s">
        <v>14</v>
      </c>
      <c r="C184" s="5" t="s">
        <v>93</v>
      </c>
      <c r="D184" s="5">
        <v>3</v>
      </c>
      <c r="E184" s="39">
        <v>0.98087600246761264</v>
      </c>
      <c r="F184" s="38">
        <v>227.05999999999901</v>
      </c>
    </row>
    <row r="185" spans="1:6" x14ac:dyDescent="0.35">
      <c r="A185" s="5">
        <v>328097</v>
      </c>
      <c r="B185" s="5" t="s">
        <v>14</v>
      </c>
      <c r="C185" s="5" t="s">
        <v>94</v>
      </c>
      <c r="D185" s="5">
        <v>3.2</v>
      </c>
      <c r="E185" s="39">
        <v>1.0462677359654535</v>
      </c>
      <c r="F185" s="38">
        <v>210.319999999999</v>
      </c>
    </row>
    <row r="186" spans="1:6" x14ac:dyDescent="0.35">
      <c r="A186" s="5">
        <v>328097</v>
      </c>
      <c r="B186" s="5" t="s">
        <v>14</v>
      </c>
      <c r="C186" s="5" t="s">
        <v>95</v>
      </c>
      <c r="D186" s="5">
        <v>3.2</v>
      </c>
      <c r="E186" s="39">
        <v>1.0462677359654535</v>
      </c>
      <c r="F186" s="38">
        <v>180.659999999999</v>
      </c>
    </row>
    <row r="187" spans="1:6" x14ac:dyDescent="0.35">
      <c r="A187" s="5">
        <v>328097</v>
      </c>
      <c r="B187" s="5" t="s">
        <v>14</v>
      </c>
      <c r="C187" s="5" t="s">
        <v>96</v>
      </c>
      <c r="D187" s="5">
        <v>3</v>
      </c>
      <c r="E187" s="39">
        <v>0.98087600246761264</v>
      </c>
      <c r="F187" s="38">
        <v>184.5</v>
      </c>
    </row>
    <row r="188" spans="1:6" x14ac:dyDescent="0.35">
      <c r="A188" s="5">
        <v>328097</v>
      </c>
      <c r="B188" s="5" t="s">
        <v>14</v>
      </c>
      <c r="C188" s="5" t="s">
        <v>97</v>
      </c>
      <c r="D188" s="5">
        <v>2.9</v>
      </c>
      <c r="E188" s="39">
        <v>0.9481801357186922</v>
      </c>
      <c r="F188" s="38">
        <v>183.82999999999899</v>
      </c>
    </row>
    <row r="189" spans="1:6" x14ac:dyDescent="0.35">
      <c r="A189" s="5">
        <v>328097</v>
      </c>
      <c r="B189" s="5" t="s">
        <v>14</v>
      </c>
      <c r="C189" s="5" t="s">
        <v>111</v>
      </c>
      <c r="D189" s="5">
        <v>3.1</v>
      </c>
      <c r="E189" s="39">
        <v>1.013571869216533</v>
      </c>
      <c r="F189" s="38">
        <v>182.19</v>
      </c>
    </row>
    <row r="190" spans="1:6" x14ac:dyDescent="0.35">
      <c r="A190" s="5">
        <v>328097</v>
      </c>
      <c r="B190" s="5" t="s">
        <v>14</v>
      </c>
      <c r="C190" s="5" t="s">
        <v>112</v>
      </c>
      <c r="D190" s="5">
        <v>2.9</v>
      </c>
      <c r="E190" s="39">
        <v>0.9481801357186922</v>
      </c>
      <c r="F190" s="38">
        <v>160.45999999999901</v>
      </c>
    </row>
    <row r="191" spans="1:6" x14ac:dyDescent="0.35">
      <c r="A191" s="5">
        <v>328097</v>
      </c>
      <c r="B191" s="5" t="s">
        <v>14</v>
      </c>
      <c r="C191" s="5" t="s">
        <v>113</v>
      </c>
      <c r="D191" s="5">
        <v>3</v>
      </c>
      <c r="E191" s="39">
        <v>0.98087600246761264</v>
      </c>
      <c r="F191" s="38">
        <v>161.18</v>
      </c>
    </row>
    <row r="192" spans="1:6" x14ac:dyDescent="0.35">
      <c r="A192" s="5">
        <v>334213</v>
      </c>
      <c r="B192" s="5" t="s">
        <v>11</v>
      </c>
      <c r="C192" s="5" t="s">
        <v>119</v>
      </c>
      <c r="D192" s="5">
        <v>5.9</v>
      </c>
      <c r="E192" s="39">
        <v>0.92585327579442955</v>
      </c>
      <c r="F192" s="38">
        <v>189.77500000000001</v>
      </c>
    </row>
    <row r="193" spans="1:6" x14ac:dyDescent="0.35">
      <c r="A193" s="5">
        <v>334213</v>
      </c>
      <c r="B193" s="5" t="s">
        <v>11</v>
      </c>
      <c r="C193" s="5" t="s">
        <v>120</v>
      </c>
      <c r="D193" s="5">
        <v>6.1</v>
      </c>
      <c r="E193" s="39">
        <v>0.95723813260102031</v>
      </c>
      <c r="F193" s="38">
        <v>194.976</v>
      </c>
    </row>
    <row r="194" spans="1:6" x14ac:dyDescent="0.35">
      <c r="A194" s="5">
        <v>334213</v>
      </c>
      <c r="B194" s="5" t="s">
        <v>11</v>
      </c>
      <c r="C194" s="5" t="s">
        <v>121</v>
      </c>
      <c r="D194" s="5">
        <v>6.4</v>
      </c>
      <c r="E194" s="39">
        <v>1.0043154178109066</v>
      </c>
      <c r="F194" s="38">
        <v>218.35999999999899</v>
      </c>
    </row>
    <row r="195" spans="1:6" x14ac:dyDescent="0.35">
      <c r="A195" s="5">
        <v>334213</v>
      </c>
      <c r="B195" s="5" t="s">
        <v>11</v>
      </c>
      <c r="C195" s="5" t="s">
        <v>122</v>
      </c>
      <c r="D195" s="5">
        <v>5.8</v>
      </c>
      <c r="E195" s="39">
        <v>0.91016084739113401</v>
      </c>
      <c r="F195" s="38">
        <v>180.44200000000001</v>
      </c>
    </row>
    <row r="196" spans="1:6" x14ac:dyDescent="0.35">
      <c r="A196" s="5">
        <v>334213</v>
      </c>
      <c r="B196" s="5" t="s">
        <v>11</v>
      </c>
      <c r="C196" s="5" t="s">
        <v>123</v>
      </c>
      <c r="D196" s="5">
        <v>6</v>
      </c>
      <c r="E196" s="39">
        <v>0.94154570419772488</v>
      </c>
      <c r="F196" s="38">
        <v>191.27</v>
      </c>
    </row>
    <row r="197" spans="1:6" x14ac:dyDescent="0.35">
      <c r="A197" s="5">
        <v>334213</v>
      </c>
      <c r="B197" s="5" t="s">
        <v>11</v>
      </c>
      <c r="C197" s="5" t="s">
        <v>124</v>
      </c>
      <c r="D197" s="5">
        <v>6.7</v>
      </c>
      <c r="E197" s="39">
        <v>1.0513927030207928</v>
      </c>
      <c r="F197" s="38">
        <v>193.29400000000001</v>
      </c>
    </row>
    <row r="198" spans="1:6" x14ac:dyDescent="0.35">
      <c r="A198" s="5">
        <v>334213</v>
      </c>
      <c r="B198" s="5" t="s">
        <v>11</v>
      </c>
      <c r="C198" s="5" t="s">
        <v>125</v>
      </c>
      <c r="D198" s="5">
        <v>6</v>
      </c>
      <c r="E198" s="39">
        <v>0.94154570419772488</v>
      </c>
      <c r="F198" s="38">
        <v>169.583</v>
      </c>
    </row>
    <row r="199" spans="1:6" x14ac:dyDescent="0.35">
      <c r="A199" s="5">
        <v>334213</v>
      </c>
      <c r="B199" s="5" t="s">
        <v>11</v>
      </c>
      <c r="C199" s="5" t="s">
        <v>126</v>
      </c>
      <c r="D199" s="5">
        <v>6.3</v>
      </c>
      <c r="E199" s="39">
        <v>0.98862298940761117</v>
      </c>
      <c r="F199" s="38">
        <v>188.03</v>
      </c>
    </row>
    <row r="200" spans="1:6" x14ac:dyDescent="0.35">
      <c r="A200" s="5">
        <v>334213</v>
      </c>
      <c r="B200" s="5" t="s">
        <v>11</v>
      </c>
      <c r="C200" s="5" t="s">
        <v>127</v>
      </c>
      <c r="D200" s="5">
        <v>6.1</v>
      </c>
      <c r="E200" s="39">
        <v>0.95723813260102031</v>
      </c>
      <c r="F200" s="38">
        <v>193.92</v>
      </c>
    </row>
    <row r="201" spans="1:6" x14ac:dyDescent="0.35">
      <c r="A201" s="5">
        <v>334213</v>
      </c>
      <c r="B201" s="5" t="s">
        <v>11</v>
      </c>
      <c r="C201" s="5" t="s">
        <v>128</v>
      </c>
      <c r="D201" s="5">
        <v>6.3</v>
      </c>
      <c r="E201" s="39">
        <v>0.98862298940761117</v>
      </c>
      <c r="F201" s="38">
        <v>179.97</v>
      </c>
    </row>
    <row r="202" spans="1:6" x14ac:dyDescent="0.35">
      <c r="A202" s="5">
        <v>334213</v>
      </c>
      <c r="B202" s="5" t="s">
        <v>11</v>
      </c>
      <c r="C202" s="5" t="s">
        <v>129</v>
      </c>
      <c r="D202" s="5">
        <v>5.7</v>
      </c>
      <c r="E202" s="39">
        <v>0.89446841898783869</v>
      </c>
      <c r="F202" s="38">
        <v>171.23999999999899</v>
      </c>
    </row>
    <row r="203" spans="1:6" x14ac:dyDescent="0.35">
      <c r="A203" s="5">
        <v>334213</v>
      </c>
      <c r="B203" s="5" t="s">
        <v>11</v>
      </c>
      <c r="C203" s="5" t="s">
        <v>130</v>
      </c>
      <c r="D203" s="5">
        <v>6.4</v>
      </c>
      <c r="E203" s="39">
        <v>1.0043154178109066</v>
      </c>
      <c r="F203" s="38">
        <v>176.28399999999999</v>
      </c>
    </row>
    <row r="204" spans="1:6" x14ac:dyDescent="0.35">
      <c r="A204" s="5">
        <v>334213</v>
      </c>
      <c r="B204" s="5" t="s">
        <v>11</v>
      </c>
      <c r="C204" s="5" t="s">
        <v>131</v>
      </c>
      <c r="D204" s="5">
        <v>6.7</v>
      </c>
      <c r="E204" s="39">
        <v>1.0513927030207928</v>
      </c>
      <c r="F204" s="38">
        <v>200.93</v>
      </c>
    </row>
    <row r="205" spans="1:6" x14ac:dyDescent="0.35">
      <c r="A205" s="5">
        <v>334213</v>
      </c>
      <c r="B205" s="5" t="s">
        <v>11</v>
      </c>
      <c r="C205" s="5" t="s">
        <v>132</v>
      </c>
      <c r="D205" s="5">
        <v>7.2</v>
      </c>
      <c r="E205" s="39">
        <v>1.1298548450372699</v>
      </c>
      <c r="F205" s="38">
        <v>194.08399999999901</v>
      </c>
    </row>
    <row r="206" spans="1:6" x14ac:dyDescent="0.35">
      <c r="A206" s="5">
        <v>334213</v>
      </c>
      <c r="B206" s="5" t="s">
        <v>11</v>
      </c>
      <c r="C206" s="5" t="s">
        <v>133</v>
      </c>
      <c r="D206" s="5">
        <v>6.3</v>
      </c>
      <c r="E206" s="39">
        <v>0.98862298940761117</v>
      </c>
      <c r="F206" s="38">
        <v>184.18</v>
      </c>
    </row>
    <row r="207" spans="1:6" x14ac:dyDescent="0.35">
      <c r="A207" s="5">
        <v>334213</v>
      </c>
      <c r="B207" s="5" t="s">
        <v>11</v>
      </c>
      <c r="C207" s="5" t="s">
        <v>134</v>
      </c>
      <c r="D207" s="5">
        <v>6.4</v>
      </c>
      <c r="E207" s="39">
        <v>1.0043154178109066</v>
      </c>
      <c r="F207" s="38">
        <v>201.27999999999901</v>
      </c>
    </row>
    <row r="208" spans="1:6" x14ac:dyDescent="0.35">
      <c r="A208" s="5">
        <v>334213</v>
      </c>
      <c r="B208" s="5" t="s">
        <v>11</v>
      </c>
      <c r="C208" s="5" t="s">
        <v>135</v>
      </c>
      <c r="D208" s="5">
        <v>7.4</v>
      </c>
      <c r="E208" s="39">
        <v>1.1612397018438607</v>
      </c>
      <c r="F208" s="38">
        <v>185.61799999999999</v>
      </c>
    </row>
    <row r="209" spans="1:6" x14ac:dyDescent="0.35">
      <c r="A209" s="5">
        <v>334213</v>
      </c>
      <c r="B209" s="5" t="s">
        <v>11</v>
      </c>
      <c r="C209" s="5" t="s">
        <v>136</v>
      </c>
      <c r="D209" s="5">
        <v>7</v>
      </c>
      <c r="E209" s="39">
        <v>1.098469988230679</v>
      </c>
      <c r="F209" s="38">
        <v>181.55</v>
      </c>
    </row>
    <row r="210" spans="1:6" x14ac:dyDescent="0.35">
      <c r="A210" s="5">
        <v>334213</v>
      </c>
      <c r="B210" s="5" t="s">
        <v>11</v>
      </c>
      <c r="C210" s="5" t="s">
        <v>118</v>
      </c>
      <c r="D210" s="5">
        <v>6.7</v>
      </c>
      <c r="E210" s="39">
        <v>1.0513927030207928</v>
      </c>
      <c r="F210" s="38">
        <v>192.14</v>
      </c>
    </row>
    <row r="211" spans="1:6" x14ac:dyDescent="0.35">
      <c r="A211" s="5">
        <v>339145</v>
      </c>
      <c r="B211" s="5" t="s">
        <v>6</v>
      </c>
      <c r="C211" s="5" t="s">
        <v>99</v>
      </c>
      <c r="D211" s="5">
        <v>3.9</v>
      </c>
      <c r="E211" s="39">
        <v>1.3000000000000003</v>
      </c>
      <c r="F211" s="38">
        <v>116.372</v>
      </c>
    </row>
    <row r="212" spans="1:6" x14ac:dyDescent="0.35">
      <c r="A212" s="5">
        <v>339145</v>
      </c>
      <c r="B212" s="5" t="s">
        <v>6</v>
      </c>
      <c r="C212" s="5" t="s">
        <v>100</v>
      </c>
      <c r="D212" s="5">
        <v>3.5</v>
      </c>
      <c r="E212" s="39">
        <v>1.1666666666666667</v>
      </c>
      <c r="F212" s="38">
        <v>114.13</v>
      </c>
    </row>
    <row r="213" spans="1:6" x14ac:dyDescent="0.35">
      <c r="A213" s="5">
        <v>339145</v>
      </c>
      <c r="B213" s="5" t="s">
        <v>14</v>
      </c>
      <c r="C213" s="5" t="s">
        <v>93</v>
      </c>
      <c r="D213" s="5">
        <v>3</v>
      </c>
      <c r="E213" s="39">
        <v>0.98087600246761264</v>
      </c>
      <c r="F213" s="38">
        <v>227.05999999999901</v>
      </c>
    </row>
    <row r="214" spans="1:6" x14ac:dyDescent="0.35">
      <c r="A214" s="5">
        <v>339145</v>
      </c>
      <c r="B214" s="5" t="s">
        <v>14</v>
      </c>
      <c r="C214" s="5" t="s">
        <v>94</v>
      </c>
      <c r="D214" s="5">
        <v>3.2</v>
      </c>
      <c r="E214" s="39">
        <v>1.0462677359654535</v>
      </c>
      <c r="F214" s="38">
        <v>210.319999999999</v>
      </c>
    </row>
    <row r="215" spans="1:6" x14ac:dyDescent="0.35">
      <c r="A215" s="5">
        <v>339145</v>
      </c>
      <c r="B215" s="5" t="s">
        <v>14</v>
      </c>
      <c r="C215" s="5" t="s">
        <v>95</v>
      </c>
      <c r="D215" s="5">
        <v>3.2</v>
      </c>
      <c r="E215" s="39">
        <v>1.0462677359654535</v>
      </c>
      <c r="F215" s="38">
        <v>180.659999999999</v>
      </c>
    </row>
    <row r="216" spans="1:6" x14ac:dyDescent="0.35">
      <c r="A216" s="5">
        <v>339145</v>
      </c>
      <c r="B216" s="5" t="s">
        <v>14</v>
      </c>
      <c r="C216" s="5" t="s">
        <v>96</v>
      </c>
      <c r="D216" s="5">
        <v>3</v>
      </c>
      <c r="E216" s="39">
        <v>0.98087600246761264</v>
      </c>
      <c r="F216" s="38">
        <v>184.5</v>
      </c>
    </row>
    <row r="217" spans="1:6" x14ac:dyDescent="0.35">
      <c r="A217" s="5">
        <v>339145</v>
      </c>
      <c r="B217" s="5" t="s">
        <v>14</v>
      </c>
      <c r="C217" s="5" t="s">
        <v>97</v>
      </c>
      <c r="D217" s="5">
        <v>2.9</v>
      </c>
      <c r="E217" s="39">
        <v>0.9481801357186922</v>
      </c>
      <c r="F217" s="38">
        <v>183.82999999999899</v>
      </c>
    </row>
    <row r="218" spans="1:6" x14ac:dyDescent="0.35">
      <c r="A218" s="5">
        <v>339145</v>
      </c>
      <c r="B218" s="5" t="s">
        <v>14</v>
      </c>
      <c r="C218" s="5" t="s">
        <v>111</v>
      </c>
      <c r="D218" s="5">
        <v>3.1</v>
      </c>
      <c r="E218" s="39">
        <v>1.013571869216533</v>
      </c>
      <c r="F218" s="38">
        <v>182.19</v>
      </c>
    </row>
    <row r="219" spans="1:6" x14ac:dyDescent="0.35">
      <c r="A219" s="5">
        <v>339145</v>
      </c>
      <c r="B219" s="5" t="s">
        <v>14</v>
      </c>
      <c r="C219" s="5" t="s">
        <v>112</v>
      </c>
      <c r="D219" s="5">
        <v>2.9</v>
      </c>
      <c r="E219" s="39">
        <v>0.9481801357186922</v>
      </c>
      <c r="F219" s="38">
        <v>160.45999999999901</v>
      </c>
    </row>
    <row r="220" spans="1:6" x14ac:dyDescent="0.35">
      <c r="A220" s="5">
        <v>339673</v>
      </c>
      <c r="B220" s="5" t="s">
        <v>6</v>
      </c>
      <c r="C220" s="5" t="s">
        <v>99</v>
      </c>
      <c r="D220" s="5">
        <v>3.9</v>
      </c>
      <c r="E220" s="39">
        <v>1.3000000000000003</v>
      </c>
      <c r="F220" s="38">
        <v>116.372</v>
      </c>
    </row>
    <row r="221" spans="1:6" x14ac:dyDescent="0.35">
      <c r="A221" s="5">
        <v>339673</v>
      </c>
      <c r="B221" s="5" t="s">
        <v>6</v>
      </c>
      <c r="C221" s="5" t="s">
        <v>100</v>
      </c>
      <c r="D221" s="5">
        <v>3.5</v>
      </c>
      <c r="E221" s="39">
        <v>1.1666666666666667</v>
      </c>
      <c r="F221" s="38">
        <v>114.13</v>
      </c>
    </row>
    <row r="222" spans="1:6" x14ac:dyDescent="0.35">
      <c r="A222" s="5">
        <v>339673</v>
      </c>
      <c r="B222" s="5" t="s">
        <v>11</v>
      </c>
      <c r="C222" s="5" t="s">
        <v>105</v>
      </c>
      <c r="D222" s="5">
        <v>6.5</v>
      </c>
      <c r="E222" s="39">
        <v>1.0200078462142019</v>
      </c>
      <c r="F222" s="38">
        <v>221.77</v>
      </c>
    </row>
    <row r="223" spans="1:6" x14ac:dyDescent="0.35">
      <c r="A223" s="5">
        <v>339673</v>
      </c>
      <c r="B223" s="5" t="s">
        <v>11</v>
      </c>
      <c r="C223" s="5" t="s">
        <v>106</v>
      </c>
      <c r="D223" s="5">
        <v>6</v>
      </c>
      <c r="E223" s="39">
        <v>0.94154570419772488</v>
      </c>
      <c r="F223" s="38">
        <v>230.71799999999999</v>
      </c>
    </row>
    <row r="224" spans="1:6" x14ac:dyDescent="0.35">
      <c r="A224" s="5">
        <v>339673</v>
      </c>
      <c r="B224" s="5" t="s">
        <v>11</v>
      </c>
      <c r="C224" s="5" t="s">
        <v>107</v>
      </c>
      <c r="D224" s="5">
        <v>7.4</v>
      </c>
      <c r="E224" s="39">
        <v>1.1612397018438607</v>
      </c>
      <c r="F224" s="38">
        <v>213.32599999999999</v>
      </c>
    </row>
    <row r="225" spans="1:6" x14ac:dyDescent="0.35">
      <c r="A225" s="5">
        <v>339673</v>
      </c>
      <c r="B225" s="5" t="s">
        <v>11</v>
      </c>
      <c r="C225" s="5" t="s">
        <v>108</v>
      </c>
      <c r="D225" s="5">
        <v>6.9</v>
      </c>
      <c r="E225" s="39">
        <v>1.0827775598273837</v>
      </c>
      <c r="F225" s="38">
        <v>239.285</v>
      </c>
    </row>
    <row r="226" spans="1:6" x14ac:dyDescent="0.35">
      <c r="A226" s="5">
        <v>339673</v>
      </c>
      <c r="B226" s="5" t="s">
        <v>11</v>
      </c>
      <c r="C226" s="5" t="s">
        <v>118</v>
      </c>
      <c r="D226" s="5">
        <v>6.7</v>
      </c>
      <c r="E226" s="39">
        <v>1.0513927030207928</v>
      </c>
      <c r="F226" s="38">
        <v>192.14</v>
      </c>
    </row>
    <row r="227" spans="1:6" x14ac:dyDescent="0.35">
      <c r="A227" s="5">
        <v>339673</v>
      </c>
      <c r="B227" s="5" t="s">
        <v>11</v>
      </c>
      <c r="C227" s="5" t="s">
        <v>119</v>
      </c>
      <c r="D227" s="5">
        <v>5.9</v>
      </c>
      <c r="E227" s="39">
        <v>0.92585327579442955</v>
      </c>
      <c r="F227" s="38">
        <v>189.77500000000001</v>
      </c>
    </row>
    <row r="228" spans="1:6" x14ac:dyDescent="0.35">
      <c r="A228" s="5">
        <v>339673</v>
      </c>
      <c r="B228" s="5" t="s">
        <v>11</v>
      </c>
      <c r="C228" s="5" t="s">
        <v>120</v>
      </c>
      <c r="D228" s="5">
        <v>6.1</v>
      </c>
      <c r="E228" s="39">
        <v>0.95723813260102031</v>
      </c>
      <c r="F228" s="38">
        <v>194.976</v>
      </c>
    </row>
    <row r="229" spans="1:6" x14ac:dyDescent="0.35">
      <c r="A229" s="31">
        <v>339673</v>
      </c>
      <c r="B229" s="31" t="s">
        <v>14</v>
      </c>
      <c r="C229" s="31" t="s">
        <v>88</v>
      </c>
      <c r="D229" s="15">
        <v>3</v>
      </c>
      <c r="E229" s="39">
        <v>0.98087600246761264</v>
      </c>
      <c r="F229" s="38">
        <v>214.66</v>
      </c>
    </row>
    <row r="230" spans="1:6" x14ac:dyDescent="0.35">
      <c r="A230" s="5">
        <v>339673</v>
      </c>
      <c r="B230" s="5" t="s">
        <v>14</v>
      </c>
      <c r="C230" s="5" t="s">
        <v>97</v>
      </c>
      <c r="D230" s="5">
        <v>2.9</v>
      </c>
      <c r="E230" s="39">
        <v>0.9481801357186922</v>
      </c>
      <c r="F230" s="38">
        <v>183.82999999999899</v>
      </c>
    </row>
    <row r="231" spans="1:6" x14ac:dyDescent="0.35">
      <c r="A231" s="5">
        <v>339673</v>
      </c>
      <c r="B231" s="5" t="s">
        <v>14</v>
      </c>
      <c r="C231" s="5" t="s">
        <v>111</v>
      </c>
      <c r="D231" s="5">
        <v>3.1</v>
      </c>
      <c r="E231" s="39">
        <v>1.013571869216533</v>
      </c>
      <c r="F231" s="38">
        <v>182.19</v>
      </c>
    </row>
    <row r="232" spans="1:6" x14ac:dyDescent="0.35">
      <c r="A232" s="5">
        <v>339673</v>
      </c>
      <c r="B232" s="5" t="s">
        <v>14</v>
      </c>
      <c r="C232" s="5" t="s">
        <v>112</v>
      </c>
      <c r="D232" s="5">
        <v>2.9</v>
      </c>
      <c r="E232" s="39">
        <v>0.9481801357186922</v>
      </c>
      <c r="F232" s="38">
        <v>160.45999999999901</v>
      </c>
    </row>
    <row r="233" spans="1:6" x14ac:dyDescent="0.35">
      <c r="A233" s="5">
        <v>339673</v>
      </c>
      <c r="B233" s="5" t="s">
        <v>14</v>
      </c>
      <c r="C233" s="5" t="s">
        <v>113</v>
      </c>
      <c r="D233" s="5">
        <v>3</v>
      </c>
      <c r="E233" s="39">
        <v>0.98087600246761264</v>
      </c>
      <c r="F233" s="38">
        <v>161.18</v>
      </c>
    </row>
    <row r="234" spans="1:6" x14ac:dyDescent="0.35">
      <c r="A234" s="5">
        <v>339673</v>
      </c>
      <c r="B234" s="5" t="s">
        <v>14</v>
      </c>
      <c r="C234" s="5" t="s">
        <v>114</v>
      </c>
      <c r="D234" s="5">
        <v>2.8</v>
      </c>
      <c r="E234" s="39">
        <v>0.91548426896977175</v>
      </c>
      <c r="F234" s="38">
        <v>157.23999999999899</v>
      </c>
    </row>
    <row r="235" spans="1:6" x14ac:dyDescent="0.35">
      <c r="A235" s="5">
        <v>339673</v>
      </c>
      <c r="B235" s="5" t="s">
        <v>14</v>
      </c>
      <c r="C235" s="5" t="s">
        <v>115</v>
      </c>
      <c r="D235" s="5">
        <v>2.9</v>
      </c>
      <c r="E235" s="39">
        <v>0.9481801357186922</v>
      </c>
      <c r="F235" s="38">
        <v>171.28</v>
      </c>
    </row>
    <row r="236" spans="1:6" x14ac:dyDescent="0.35">
      <c r="A236" s="5">
        <v>339673</v>
      </c>
      <c r="B236" s="5" t="s">
        <v>14</v>
      </c>
      <c r="C236" s="5" t="s">
        <v>117</v>
      </c>
      <c r="D236" s="5">
        <v>3.2</v>
      </c>
      <c r="E236" s="39">
        <v>1.0462677359654535</v>
      </c>
      <c r="F236" s="38">
        <v>170.73</v>
      </c>
    </row>
    <row r="237" spans="1:6" x14ac:dyDescent="0.35">
      <c r="A237" s="5">
        <v>342664</v>
      </c>
      <c r="B237" s="5" t="s">
        <v>14</v>
      </c>
      <c r="C237" s="5" t="s">
        <v>113</v>
      </c>
      <c r="D237" s="5">
        <v>3</v>
      </c>
      <c r="E237" s="39">
        <v>0.98087600246761264</v>
      </c>
      <c r="F237" s="38">
        <v>161.18</v>
      </c>
    </row>
    <row r="238" spans="1:6" x14ac:dyDescent="0.35">
      <c r="A238" s="5">
        <v>342664</v>
      </c>
      <c r="B238" s="5" t="s">
        <v>14</v>
      </c>
      <c r="C238" s="5" t="s">
        <v>114</v>
      </c>
      <c r="D238" s="5">
        <v>2.8</v>
      </c>
      <c r="E238" s="39">
        <v>0.91548426896977175</v>
      </c>
      <c r="F238" s="38">
        <v>157.23999999999899</v>
      </c>
    </row>
    <row r="239" spans="1:6" x14ac:dyDescent="0.35">
      <c r="A239" s="5">
        <v>342664</v>
      </c>
      <c r="B239" s="5" t="s">
        <v>14</v>
      </c>
      <c r="C239" s="5" t="s">
        <v>115</v>
      </c>
      <c r="D239" s="5">
        <v>2.9</v>
      </c>
      <c r="E239" s="39">
        <v>0.9481801357186922</v>
      </c>
      <c r="F239" s="38">
        <v>171.28</v>
      </c>
    </row>
    <row r="240" spans="1:6" x14ac:dyDescent="0.35">
      <c r="A240" s="5">
        <v>342664</v>
      </c>
      <c r="B240" s="5" t="s">
        <v>14</v>
      </c>
      <c r="C240" s="5" t="s">
        <v>117</v>
      </c>
      <c r="D240" s="5">
        <v>3.2</v>
      </c>
      <c r="E240" s="39">
        <v>1.0462677359654535</v>
      </c>
      <c r="F240" s="38">
        <v>170.73</v>
      </c>
    </row>
    <row r="241" spans="1:6" x14ac:dyDescent="0.35">
      <c r="A241" s="5">
        <v>342664</v>
      </c>
      <c r="B241" s="5" t="s">
        <v>14</v>
      </c>
      <c r="C241" s="5" t="s">
        <v>137</v>
      </c>
      <c r="D241" s="5">
        <v>2.8</v>
      </c>
      <c r="E241" s="39">
        <v>0.91548426896977175</v>
      </c>
      <c r="F241" s="38">
        <v>177.64</v>
      </c>
    </row>
    <row r="242" spans="1:6" x14ac:dyDescent="0.35">
      <c r="A242" s="5">
        <v>342664</v>
      </c>
      <c r="B242" s="5" t="s">
        <v>14</v>
      </c>
      <c r="C242" s="5" t="s">
        <v>138</v>
      </c>
      <c r="D242" s="5">
        <v>2.9</v>
      </c>
      <c r="E242" s="39">
        <v>0.9481801357186922</v>
      </c>
      <c r="F242" s="38">
        <v>189.94</v>
      </c>
    </row>
    <row r="243" spans="1:6" x14ac:dyDescent="0.35">
      <c r="A243" s="5">
        <v>342664</v>
      </c>
      <c r="B243" s="5" t="s">
        <v>14</v>
      </c>
      <c r="C243" s="5" t="s">
        <v>139</v>
      </c>
      <c r="D243" s="5">
        <v>3</v>
      </c>
      <c r="E243" s="39">
        <v>0.98087600246761264</v>
      </c>
      <c r="F243" s="38">
        <v>163</v>
      </c>
    </row>
    <row r="244" spans="1:6" x14ac:dyDescent="0.35">
      <c r="A244" s="5">
        <v>342664</v>
      </c>
      <c r="B244" s="5" t="s">
        <v>14</v>
      </c>
      <c r="C244" s="5" t="s">
        <v>140</v>
      </c>
      <c r="D244" s="5">
        <v>3.2</v>
      </c>
      <c r="E244" s="39">
        <v>1.0462677359654535</v>
      </c>
      <c r="F244" s="38">
        <v>170.22</v>
      </c>
    </row>
    <row r="245" spans="1:6" x14ac:dyDescent="0.35">
      <c r="A245" s="5">
        <v>342664</v>
      </c>
      <c r="B245" s="5" t="s">
        <v>14</v>
      </c>
      <c r="C245" s="5" t="s">
        <v>141</v>
      </c>
      <c r="D245" s="5">
        <v>3.2</v>
      </c>
      <c r="E245" s="39">
        <v>1.0462677359654535</v>
      </c>
      <c r="F245" s="38">
        <v>163.04999999999899</v>
      </c>
    </row>
    <row r="246" spans="1:6" x14ac:dyDescent="0.35">
      <c r="A246" s="5">
        <v>342664</v>
      </c>
      <c r="B246" s="5" t="s">
        <v>14</v>
      </c>
      <c r="C246" s="5" t="s">
        <v>142</v>
      </c>
      <c r="D246" s="5">
        <v>3.1</v>
      </c>
      <c r="E246" s="39">
        <v>1.013571869216533</v>
      </c>
      <c r="F246" s="38">
        <v>170.5</v>
      </c>
    </row>
    <row r="247" spans="1:6" x14ac:dyDescent="0.35">
      <c r="A247" s="5">
        <v>342664</v>
      </c>
      <c r="B247" s="5" t="s">
        <v>14</v>
      </c>
      <c r="C247" s="5" t="s">
        <v>143</v>
      </c>
      <c r="D247" s="5">
        <v>3</v>
      </c>
      <c r="E247" s="39">
        <v>0.98087600246761264</v>
      </c>
      <c r="F247" s="38">
        <v>179.02</v>
      </c>
    </row>
    <row r="248" spans="1:6" x14ac:dyDescent="0.35">
      <c r="A248" s="5">
        <v>342664</v>
      </c>
      <c r="B248" s="5" t="s">
        <v>14</v>
      </c>
      <c r="C248" s="5" t="s">
        <v>146</v>
      </c>
      <c r="D248" s="5">
        <v>3.1</v>
      </c>
      <c r="E248" s="39">
        <v>1.013571869216533</v>
      </c>
      <c r="F248" s="38">
        <v>194.14</v>
      </c>
    </row>
    <row r="249" spans="1:6" x14ac:dyDescent="0.35">
      <c r="A249" s="5">
        <v>342664</v>
      </c>
      <c r="B249" s="5" t="s">
        <v>14</v>
      </c>
      <c r="C249" s="5" t="s">
        <v>147</v>
      </c>
      <c r="D249" s="5">
        <v>3</v>
      </c>
      <c r="E249" s="39">
        <v>0.98087600246761264</v>
      </c>
      <c r="F249" s="38">
        <v>177.45999999999901</v>
      </c>
    </row>
    <row r="250" spans="1:6" x14ac:dyDescent="0.35">
      <c r="A250" s="5">
        <v>342664</v>
      </c>
      <c r="B250" s="5" t="s">
        <v>14</v>
      </c>
      <c r="C250" s="5" t="s">
        <v>148</v>
      </c>
      <c r="D250" s="5">
        <v>3</v>
      </c>
      <c r="E250" s="39">
        <v>0.98087600246761264</v>
      </c>
      <c r="F250" s="38">
        <v>173.81</v>
      </c>
    </row>
    <row r="251" spans="1:6" x14ac:dyDescent="0.35">
      <c r="A251" s="5">
        <v>342664</v>
      </c>
      <c r="B251" s="5" t="s">
        <v>14</v>
      </c>
      <c r="C251" s="5" t="s">
        <v>149</v>
      </c>
      <c r="D251" s="5">
        <v>3</v>
      </c>
      <c r="E251" s="39">
        <v>0.98087600246761264</v>
      </c>
      <c r="F251" s="38">
        <v>192.56</v>
      </c>
    </row>
    <row r="252" spans="1:6" x14ac:dyDescent="0.35">
      <c r="A252" s="5">
        <v>342664</v>
      </c>
      <c r="B252" s="5" t="s">
        <v>14</v>
      </c>
      <c r="C252" s="5" t="s">
        <v>150</v>
      </c>
      <c r="D252" s="5">
        <v>2.9</v>
      </c>
      <c r="E252" s="39">
        <v>0.9481801357186922</v>
      </c>
      <c r="F252" s="38">
        <v>180.84</v>
      </c>
    </row>
    <row r="253" spans="1:6" x14ac:dyDescent="0.35">
      <c r="A253" s="5">
        <v>342664</v>
      </c>
      <c r="B253" s="5" t="s">
        <v>14</v>
      </c>
      <c r="C253" s="5" t="s">
        <v>151</v>
      </c>
      <c r="D253" s="5">
        <v>3</v>
      </c>
      <c r="E253" s="39">
        <v>0.98087600246761264</v>
      </c>
      <c r="F253" s="38">
        <v>155.63</v>
      </c>
    </row>
    <row r="254" spans="1:6" x14ac:dyDescent="0.35">
      <c r="A254" s="31">
        <v>342664</v>
      </c>
      <c r="B254" s="31" t="s">
        <v>14</v>
      </c>
      <c r="C254" s="31" t="s">
        <v>160</v>
      </c>
      <c r="D254" s="15">
        <v>3.1</v>
      </c>
      <c r="E254" s="39">
        <v>1.013571869216533</v>
      </c>
      <c r="F254" s="38">
        <v>178.1</v>
      </c>
    </row>
    <row r="255" spans="1:6" x14ac:dyDescent="0.35">
      <c r="A255" s="5">
        <v>342995</v>
      </c>
      <c r="B255" s="5" t="s">
        <v>11</v>
      </c>
      <c r="C255" s="5" t="s">
        <v>131</v>
      </c>
      <c r="D255" s="5">
        <v>6.7</v>
      </c>
      <c r="E255" s="39">
        <v>1.0513927030207928</v>
      </c>
      <c r="F255" s="38">
        <v>200.93</v>
      </c>
    </row>
    <row r="256" spans="1:6" x14ac:dyDescent="0.35">
      <c r="A256" s="5">
        <v>342995</v>
      </c>
      <c r="B256" s="5" t="s">
        <v>11</v>
      </c>
      <c r="C256" s="5" t="s">
        <v>132</v>
      </c>
      <c r="D256" s="5">
        <v>7.2</v>
      </c>
      <c r="E256" s="39">
        <v>1.1298548450372699</v>
      </c>
      <c r="F256" s="38">
        <v>194.08399999999901</v>
      </c>
    </row>
    <row r="257" spans="1:6" x14ac:dyDescent="0.35">
      <c r="A257" s="5">
        <v>342995</v>
      </c>
      <c r="B257" s="5" t="s">
        <v>11</v>
      </c>
      <c r="C257" s="5" t="s">
        <v>133</v>
      </c>
      <c r="D257" s="5">
        <v>6.3</v>
      </c>
      <c r="E257" s="39">
        <v>0.98862298940761117</v>
      </c>
      <c r="F257" s="38">
        <v>184.18</v>
      </c>
    </row>
    <row r="258" spans="1:6" x14ac:dyDescent="0.35">
      <c r="A258" s="5">
        <v>342995</v>
      </c>
      <c r="B258" s="5" t="s">
        <v>11</v>
      </c>
      <c r="C258" s="5" t="s">
        <v>134</v>
      </c>
      <c r="D258" s="5">
        <v>6.4</v>
      </c>
      <c r="E258" s="39">
        <v>1.0043154178109066</v>
      </c>
      <c r="F258" s="38">
        <v>201.27999999999901</v>
      </c>
    </row>
    <row r="259" spans="1:6" x14ac:dyDescent="0.35">
      <c r="A259" s="5">
        <v>342995</v>
      </c>
      <c r="B259" s="5" t="s">
        <v>11</v>
      </c>
      <c r="C259" s="5" t="s">
        <v>135</v>
      </c>
      <c r="D259" s="5">
        <v>7.4</v>
      </c>
      <c r="E259" s="39">
        <v>1.1612397018438607</v>
      </c>
      <c r="F259" s="38">
        <v>185.61799999999999</v>
      </c>
    </row>
    <row r="260" spans="1:6" x14ac:dyDescent="0.35">
      <c r="A260" s="5">
        <v>342995</v>
      </c>
      <c r="B260" s="5" t="s">
        <v>11</v>
      </c>
      <c r="C260" s="5" t="s">
        <v>136</v>
      </c>
      <c r="D260" s="5">
        <v>7</v>
      </c>
      <c r="E260" s="39">
        <v>1.098469988230679</v>
      </c>
      <c r="F260" s="38">
        <v>181.55</v>
      </c>
    </row>
    <row r="261" spans="1:6" x14ac:dyDescent="0.35">
      <c r="A261" s="5">
        <v>342995</v>
      </c>
      <c r="B261" s="5" t="s">
        <v>11</v>
      </c>
      <c r="C261" s="5" t="s">
        <v>129</v>
      </c>
      <c r="D261" s="5">
        <v>5.7</v>
      </c>
      <c r="E261" s="39">
        <v>0.89446841898783869</v>
      </c>
      <c r="F261" s="38">
        <v>171.23999999999899</v>
      </c>
    </row>
    <row r="262" spans="1:6" x14ac:dyDescent="0.35">
      <c r="A262" s="5">
        <v>342995</v>
      </c>
      <c r="B262" s="5" t="s">
        <v>11</v>
      </c>
      <c r="C262" s="5" t="s">
        <v>130</v>
      </c>
      <c r="D262" s="5">
        <v>6.4</v>
      </c>
      <c r="E262" s="39">
        <v>1.0043154178109066</v>
      </c>
      <c r="F262" s="38">
        <v>176.28399999999999</v>
      </c>
    </row>
    <row r="263" spans="1:6" x14ac:dyDescent="0.35">
      <c r="A263" s="5">
        <v>342995</v>
      </c>
      <c r="B263" s="5" t="s">
        <v>11</v>
      </c>
      <c r="C263" s="5" t="s">
        <v>126</v>
      </c>
      <c r="D263" s="5">
        <v>6.3</v>
      </c>
      <c r="E263" s="39">
        <v>0.98862298940761117</v>
      </c>
      <c r="F263" s="38">
        <v>188.03</v>
      </c>
    </row>
    <row r="264" spans="1:6" x14ac:dyDescent="0.35">
      <c r="A264" s="5">
        <v>342995</v>
      </c>
      <c r="B264" s="5" t="s">
        <v>11</v>
      </c>
      <c r="C264" s="5" t="s">
        <v>127</v>
      </c>
      <c r="D264" s="5">
        <v>6.1</v>
      </c>
      <c r="E264" s="39">
        <v>0.95723813260102031</v>
      </c>
      <c r="F264" s="38">
        <v>193.92</v>
      </c>
    </row>
    <row r="265" spans="1:6" x14ac:dyDescent="0.35">
      <c r="A265" s="5">
        <v>342995</v>
      </c>
      <c r="B265" s="5" t="s">
        <v>11</v>
      </c>
      <c r="C265" s="5" t="s">
        <v>128</v>
      </c>
      <c r="D265" s="5">
        <v>6.3</v>
      </c>
      <c r="E265" s="39">
        <v>0.98862298940761117</v>
      </c>
      <c r="F265" s="38">
        <v>179.97</v>
      </c>
    </row>
    <row r="266" spans="1:6" x14ac:dyDescent="0.35">
      <c r="A266" s="31">
        <v>342995</v>
      </c>
      <c r="B266" s="31" t="s">
        <v>14</v>
      </c>
      <c r="C266" s="31" t="s">
        <v>160</v>
      </c>
      <c r="D266" s="31">
        <v>3.1</v>
      </c>
      <c r="E266" s="39">
        <v>1.013571869216533</v>
      </c>
      <c r="F266" s="38">
        <v>178.1</v>
      </c>
    </row>
    <row r="267" spans="1:6" x14ac:dyDescent="0.35">
      <c r="A267" s="5">
        <v>344543</v>
      </c>
      <c r="B267" s="5" t="s">
        <v>14</v>
      </c>
      <c r="C267" s="5" t="s">
        <v>146</v>
      </c>
      <c r="D267" s="5">
        <v>3.1</v>
      </c>
      <c r="E267" s="39">
        <v>1.013571869216533</v>
      </c>
      <c r="F267" s="38">
        <v>194.14</v>
      </c>
    </row>
    <row r="268" spans="1:6" x14ac:dyDescent="0.35">
      <c r="A268" s="5">
        <v>344543</v>
      </c>
      <c r="B268" s="5" t="s">
        <v>14</v>
      </c>
      <c r="C268" s="5" t="s">
        <v>147</v>
      </c>
      <c r="D268" s="5">
        <v>3</v>
      </c>
      <c r="E268" s="39">
        <v>0.98087600246761264</v>
      </c>
      <c r="F268" s="38">
        <v>177.45999999999901</v>
      </c>
    </row>
    <row r="269" spans="1:6" x14ac:dyDescent="0.35">
      <c r="A269" s="5">
        <v>344543</v>
      </c>
      <c r="B269" s="5" t="s">
        <v>14</v>
      </c>
      <c r="C269" s="5" t="s">
        <v>148</v>
      </c>
      <c r="D269" s="5">
        <v>3</v>
      </c>
      <c r="E269" s="39">
        <v>0.98087600246761264</v>
      </c>
      <c r="F269" s="38">
        <v>173.81</v>
      </c>
    </row>
    <row r="270" spans="1:6" x14ac:dyDescent="0.35">
      <c r="A270" s="5">
        <v>344543</v>
      </c>
      <c r="B270" s="5" t="s">
        <v>14</v>
      </c>
      <c r="C270" s="5" t="s">
        <v>149</v>
      </c>
      <c r="D270" s="5">
        <v>3</v>
      </c>
      <c r="E270" s="39">
        <v>0.98087600246761264</v>
      </c>
      <c r="F270" s="38">
        <v>192.56</v>
      </c>
    </row>
    <row r="271" spans="1:6" x14ac:dyDescent="0.35">
      <c r="A271" s="5">
        <v>344543</v>
      </c>
      <c r="B271" s="5" t="s">
        <v>14</v>
      </c>
      <c r="C271" s="5" t="s">
        <v>150</v>
      </c>
      <c r="D271" s="5">
        <v>2.9</v>
      </c>
      <c r="E271" s="39">
        <v>0.9481801357186922</v>
      </c>
      <c r="F271" s="38">
        <v>180.84</v>
      </c>
    </row>
    <row r="272" spans="1:6" x14ac:dyDescent="0.35">
      <c r="A272" s="5">
        <v>344543</v>
      </c>
      <c r="B272" s="5" t="s">
        <v>14</v>
      </c>
      <c r="C272" s="5" t="s">
        <v>151</v>
      </c>
      <c r="D272" s="5">
        <v>3</v>
      </c>
      <c r="E272" s="39">
        <v>0.98087600246761264</v>
      </c>
      <c r="F272" s="38">
        <v>155.63</v>
      </c>
    </row>
    <row r="273" spans="1:6" x14ac:dyDescent="0.35">
      <c r="A273" s="5">
        <v>344543</v>
      </c>
      <c r="B273" s="5" t="s">
        <v>14</v>
      </c>
      <c r="C273" s="5" t="s">
        <v>160</v>
      </c>
      <c r="D273" s="5">
        <v>3.1</v>
      </c>
      <c r="E273" s="39">
        <v>1.013571869216533</v>
      </c>
      <c r="F273" s="38">
        <v>178.1</v>
      </c>
    </row>
    <row r="274" spans="1:6" x14ac:dyDescent="0.35">
      <c r="A274" s="5">
        <v>344543</v>
      </c>
      <c r="B274" s="5" t="s">
        <v>6</v>
      </c>
      <c r="C274" s="5" t="s">
        <v>154</v>
      </c>
      <c r="D274" s="5">
        <v>2.9</v>
      </c>
      <c r="E274" s="39">
        <v>0.96666666666666679</v>
      </c>
      <c r="F274" s="38">
        <v>71.915999999999997</v>
      </c>
    </row>
    <row r="275" spans="1:6" x14ac:dyDescent="0.35">
      <c r="A275" s="5">
        <v>344543</v>
      </c>
      <c r="B275" s="5" t="s">
        <v>6</v>
      </c>
      <c r="C275" s="5" t="s">
        <v>155</v>
      </c>
      <c r="D275" s="5">
        <v>2.2000000000000002</v>
      </c>
      <c r="E275" s="39">
        <v>0.7333333333333335</v>
      </c>
      <c r="F275" s="38">
        <v>65.953999999999994</v>
      </c>
    </row>
    <row r="276" spans="1:6" x14ac:dyDescent="0.35">
      <c r="A276" s="5">
        <v>344543</v>
      </c>
      <c r="B276" s="5" t="s">
        <v>6</v>
      </c>
      <c r="C276" s="5" t="s">
        <v>156</v>
      </c>
      <c r="D276" s="5">
        <v>3.1</v>
      </c>
      <c r="E276" s="39">
        <v>1.0333333333333334</v>
      </c>
      <c r="F276" s="38">
        <v>79.560999999999893</v>
      </c>
    </row>
    <row r="277" spans="1:6" x14ac:dyDescent="0.35">
      <c r="A277" s="5">
        <v>344543</v>
      </c>
      <c r="B277" s="5" t="s">
        <v>6</v>
      </c>
      <c r="C277" s="5" t="s">
        <v>157</v>
      </c>
      <c r="D277" s="5">
        <v>2.1</v>
      </c>
      <c r="E277" s="39">
        <v>0.70000000000000018</v>
      </c>
      <c r="F277" s="38">
        <v>60.219000000000001</v>
      </c>
    </row>
    <row r="278" spans="1:6" x14ac:dyDescent="0.35">
      <c r="A278" s="5">
        <v>344543</v>
      </c>
      <c r="B278" s="5" t="s">
        <v>6</v>
      </c>
      <c r="C278" s="5" t="s">
        <v>161</v>
      </c>
      <c r="D278" s="5">
        <v>2.9</v>
      </c>
      <c r="E278" s="39">
        <v>0.96666666666666679</v>
      </c>
      <c r="F278" s="38">
        <v>105.45599999999899</v>
      </c>
    </row>
    <row r="279" spans="1:6" x14ac:dyDescent="0.35">
      <c r="A279" s="5">
        <v>346522</v>
      </c>
      <c r="B279" s="5" t="s">
        <v>11</v>
      </c>
      <c r="C279" s="5" t="s">
        <v>136</v>
      </c>
      <c r="D279" s="5">
        <v>7</v>
      </c>
      <c r="E279" s="39">
        <v>1.098469988230679</v>
      </c>
      <c r="F279" s="38">
        <v>181.55</v>
      </c>
    </row>
    <row r="280" spans="1:6" x14ac:dyDescent="0.35">
      <c r="A280" s="5">
        <v>346522</v>
      </c>
      <c r="B280" s="5" t="s">
        <v>11</v>
      </c>
      <c r="C280" s="5" t="s">
        <v>134</v>
      </c>
      <c r="D280" s="5">
        <v>6.4</v>
      </c>
      <c r="E280" s="39">
        <v>1.0043154178109066</v>
      </c>
      <c r="F280" s="38">
        <v>201.27999999999901</v>
      </c>
    </row>
    <row r="281" spans="1:6" x14ac:dyDescent="0.35">
      <c r="A281" s="5">
        <v>346522</v>
      </c>
      <c r="B281" s="5" t="s">
        <v>11</v>
      </c>
      <c r="C281" s="5" t="s">
        <v>135</v>
      </c>
      <c r="D281" s="5">
        <v>7.4</v>
      </c>
      <c r="E281" s="39">
        <v>1.1612397018438607</v>
      </c>
      <c r="F281" s="38">
        <v>185.61799999999999</v>
      </c>
    </row>
    <row r="282" spans="1:6" x14ac:dyDescent="0.35">
      <c r="A282" s="31">
        <v>346522</v>
      </c>
      <c r="B282" s="31" t="s">
        <v>14</v>
      </c>
      <c r="C282" s="31" t="s">
        <v>160</v>
      </c>
      <c r="D282" s="31">
        <v>3.1</v>
      </c>
      <c r="E282" s="39">
        <v>1.013571869216533</v>
      </c>
      <c r="F282" s="38">
        <v>178.1</v>
      </c>
    </row>
    <row r="283" spans="1:6" x14ac:dyDescent="0.35">
      <c r="A283" s="31">
        <v>346522</v>
      </c>
      <c r="B283" s="31" t="s">
        <v>14</v>
      </c>
      <c r="C283" s="31" t="s">
        <v>162</v>
      </c>
      <c r="D283" s="31">
        <v>3.1</v>
      </c>
      <c r="E283" s="39">
        <v>1.013571869216533</v>
      </c>
      <c r="F283" s="38">
        <v>206.219999999999</v>
      </c>
    </row>
    <row r="284" spans="1:6" x14ac:dyDescent="0.35">
      <c r="A284" s="31">
        <v>346522</v>
      </c>
      <c r="B284" s="31" t="s">
        <v>14</v>
      </c>
      <c r="C284" s="31" t="s">
        <v>163</v>
      </c>
      <c r="D284" s="15">
        <v>2.9</v>
      </c>
      <c r="E284" s="39">
        <v>0.9481801357186922</v>
      </c>
      <c r="F284" s="38">
        <v>154.16</v>
      </c>
    </row>
    <row r="285" spans="1:6" x14ac:dyDescent="0.35">
      <c r="A285" s="5">
        <v>352482</v>
      </c>
      <c r="B285" s="5" t="s">
        <v>14</v>
      </c>
      <c r="C285" s="5" t="s">
        <v>160</v>
      </c>
      <c r="D285" s="5">
        <v>3.1</v>
      </c>
      <c r="E285" s="39">
        <v>1.013571869216533</v>
      </c>
      <c r="F285" s="38">
        <v>178.1</v>
      </c>
    </row>
    <row r="286" spans="1:6" x14ac:dyDescent="0.35">
      <c r="A286" s="5">
        <v>352482</v>
      </c>
      <c r="B286" s="5" t="s">
        <v>14</v>
      </c>
      <c r="C286" s="5" t="s">
        <v>162</v>
      </c>
      <c r="D286" s="5">
        <v>3.1</v>
      </c>
      <c r="E286" s="39">
        <v>1.013571869216533</v>
      </c>
      <c r="F286" s="38">
        <v>206.219999999999</v>
      </c>
    </row>
    <row r="287" spans="1:6" x14ac:dyDescent="0.35">
      <c r="A287" s="5">
        <v>352482</v>
      </c>
      <c r="B287" s="5" t="s">
        <v>14</v>
      </c>
      <c r="C287" s="5" t="s">
        <v>162</v>
      </c>
      <c r="D287" s="5">
        <v>3.1</v>
      </c>
      <c r="E287" s="39">
        <v>1.013571869216533</v>
      </c>
      <c r="F287" s="38">
        <v>206.219999999999</v>
      </c>
    </row>
    <row r="288" spans="1:6" x14ac:dyDescent="0.35">
      <c r="A288" s="5">
        <v>352482</v>
      </c>
      <c r="B288" s="5" t="s">
        <v>6</v>
      </c>
      <c r="C288" s="5" t="s">
        <v>155</v>
      </c>
      <c r="D288" s="5">
        <v>2.2000000000000002</v>
      </c>
      <c r="E288" s="39">
        <v>0.7333333333333335</v>
      </c>
      <c r="F288" s="38">
        <v>65.953999999999994</v>
      </c>
    </row>
    <row r="289" spans="1:6" x14ac:dyDescent="0.35">
      <c r="A289" s="5">
        <v>352482</v>
      </c>
      <c r="B289" s="5" t="s">
        <v>6</v>
      </c>
      <c r="C289" s="5" t="s">
        <v>156</v>
      </c>
      <c r="D289" s="5">
        <v>3.1</v>
      </c>
      <c r="E289" s="39">
        <v>1.0333333333333334</v>
      </c>
      <c r="F289" s="38">
        <v>79.560999999999893</v>
      </c>
    </row>
    <row r="290" spans="1:6" x14ac:dyDescent="0.35">
      <c r="A290" s="5">
        <v>352482</v>
      </c>
      <c r="B290" s="5" t="s">
        <v>6</v>
      </c>
      <c r="C290" s="5" t="s">
        <v>157</v>
      </c>
      <c r="D290" s="5">
        <v>2.1</v>
      </c>
      <c r="E290" s="39">
        <v>0.70000000000000018</v>
      </c>
      <c r="F290" s="38">
        <v>60.219000000000001</v>
      </c>
    </row>
    <row r="291" spans="1:6" x14ac:dyDescent="0.35">
      <c r="A291" s="5">
        <v>352482</v>
      </c>
      <c r="B291" s="5" t="s">
        <v>6</v>
      </c>
      <c r="C291" s="5" t="s">
        <v>161</v>
      </c>
      <c r="D291" s="5">
        <v>2.9</v>
      </c>
      <c r="E291" s="39">
        <v>0.96666666666666679</v>
      </c>
      <c r="F291" s="38">
        <v>105.45599999999899</v>
      </c>
    </row>
    <row r="292" spans="1:6" x14ac:dyDescent="0.35">
      <c r="A292" s="32">
        <v>342995</v>
      </c>
      <c r="B292" s="32" t="s">
        <v>14</v>
      </c>
      <c r="C292" s="32" t="s">
        <v>162</v>
      </c>
      <c r="D292" s="32">
        <v>3.1</v>
      </c>
      <c r="E292" s="39">
        <v>1.013571869216533</v>
      </c>
      <c r="F292" s="38">
        <v>206.219999999999</v>
      </c>
    </row>
    <row r="293" spans="1:6" x14ac:dyDescent="0.35">
      <c r="A293" s="32">
        <v>344543</v>
      </c>
      <c r="B293" s="32" t="s">
        <v>14</v>
      </c>
      <c r="C293" s="32" t="s">
        <v>162</v>
      </c>
      <c r="D293" s="32">
        <v>3.1</v>
      </c>
      <c r="E293" s="39">
        <v>1.013571869216533</v>
      </c>
      <c r="F293" s="38">
        <v>206.219999999999</v>
      </c>
    </row>
    <row r="294" spans="1:6" x14ac:dyDescent="0.35">
      <c r="A294" s="32">
        <v>342995</v>
      </c>
      <c r="B294" s="32" t="s">
        <v>14</v>
      </c>
      <c r="C294" s="32" t="s">
        <v>163</v>
      </c>
      <c r="D294" s="32">
        <v>2.9</v>
      </c>
      <c r="E294" s="39">
        <v>0.9481801357186922</v>
      </c>
      <c r="F294" s="38">
        <v>154.16</v>
      </c>
    </row>
    <row r="295" spans="1:6" x14ac:dyDescent="0.35">
      <c r="A295" s="32">
        <v>352482</v>
      </c>
      <c r="B295" s="32" t="s">
        <v>14</v>
      </c>
      <c r="C295" s="32" t="s">
        <v>163</v>
      </c>
      <c r="D295" s="32">
        <v>2.9</v>
      </c>
      <c r="E295" s="39">
        <v>0.9481801357186922</v>
      </c>
      <c r="F295" s="38">
        <v>154.16</v>
      </c>
    </row>
  </sheetData>
  <autoFilter ref="A1:F295" xr:uid="{BBFF6B54-3568-44C5-A431-F5020F23D996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0596-347A-4E5B-9A90-8C60C33766AD}">
  <sheetPr codeName="Sheet4"/>
  <dimension ref="A1:I25"/>
  <sheetViews>
    <sheetView workbookViewId="0">
      <selection sqref="A1:I25"/>
    </sheetView>
  </sheetViews>
  <sheetFormatPr defaultRowHeight="14.5" x14ac:dyDescent="0.35"/>
  <cols>
    <col min="1" max="1" width="17.1796875" bestFit="1" customWidth="1"/>
    <col min="2" max="2" width="13.26953125" bestFit="1" customWidth="1"/>
    <col min="3" max="3" width="7.26953125" style="45" bestFit="1" customWidth="1"/>
    <col min="4" max="4" width="10.26953125" bestFit="1" customWidth="1"/>
    <col min="5" max="5" width="18.7265625" bestFit="1" customWidth="1"/>
    <col min="6" max="6" width="15.453125" bestFit="1" customWidth="1"/>
    <col min="7" max="7" width="16.54296875" bestFit="1" customWidth="1"/>
    <col min="8" max="8" width="5.453125" bestFit="1" customWidth="1"/>
    <col min="9" max="9" width="28.1796875" bestFit="1" customWidth="1"/>
  </cols>
  <sheetData>
    <row r="1" spans="1:9" x14ac:dyDescent="0.35">
      <c r="A1" s="46" t="s">
        <v>0</v>
      </c>
      <c r="B1" s="46" t="s">
        <v>188</v>
      </c>
      <c r="C1" s="42" t="s">
        <v>189</v>
      </c>
      <c r="D1" s="47" t="s">
        <v>190</v>
      </c>
      <c r="E1" s="47" t="s">
        <v>191</v>
      </c>
      <c r="F1" s="47" t="s">
        <v>192</v>
      </c>
      <c r="G1" s="47" t="s">
        <v>193</v>
      </c>
      <c r="H1" s="47" t="s">
        <v>194</v>
      </c>
      <c r="I1" s="47" t="s">
        <v>195</v>
      </c>
    </row>
    <row r="2" spans="1:9" x14ac:dyDescent="0.35">
      <c r="A2" s="40">
        <v>278927</v>
      </c>
      <c r="B2" s="40" t="s">
        <v>196</v>
      </c>
      <c r="C2" s="8" t="s">
        <v>197</v>
      </c>
      <c r="D2" s="48">
        <v>6203937</v>
      </c>
      <c r="E2" s="49">
        <v>42584</v>
      </c>
      <c r="F2" s="48">
        <v>5</v>
      </c>
      <c r="G2" s="50">
        <v>3</v>
      </c>
      <c r="H2" s="50">
        <v>6.6</v>
      </c>
      <c r="I2" s="51" t="str">
        <f>CONCATENATE("6002238&gt;",A2)</f>
        <v>6002238&gt;278927</v>
      </c>
    </row>
    <row r="3" spans="1:9" x14ac:dyDescent="0.35">
      <c r="A3" s="40">
        <v>279658</v>
      </c>
      <c r="B3" s="40" t="s">
        <v>196</v>
      </c>
      <c r="C3" s="8" t="s">
        <v>197</v>
      </c>
      <c r="D3" s="48">
        <v>6203937</v>
      </c>
      <c r="E3" s="49">
        <v>42584</v>
      </c>
      <c r="F3" s="48">
        <v>5</v>
      </c>
      <c r="G3" s="50">
        <v>3</v>
      </c>
      <c r="H3" s="50">
        <v>6.6</v>
      </c>
      <c r="I3" s="51" t="str">
        <f>CONCATENATE("6002238&gt;",A3)</f>
        <v>6002238&gt;279658</v>
      </c>
    </row>
    <row r="4" spans="1:9" x14ac:dyDescent="0.35">
      <c r="A4" s="40">
        <v>290557</v>
      </c>
      <c r="B4" s="40" t="s">
        <v>196</v>
      </c>
      <c r="C4" s="9" t="s">
        <v>197</v>
      </c>
      <c r="D4" s="40">
        <v>6333540</v>
      </c>
      <c r="E4" s="52">
        <v>42717</v>
      </c>
      <c r="F4" s="40">
        <v>5</v>
      </c>
      <c r="G4" s="53">
        <v>2</v>
      </c>
      <c r="H4" s="53">
        <v>6.7</v>
      </c>
      <c r="I4" s="51" t="str">
        <f>CONCATENATE("6002238&gt;",A4)</f>
        <v>6002238&gt;290557</v>
      </c>
    </row>
    <row r="5" spans="1:9" x14ac:dyDescent="0.35">
      <c r="A5" s="40">
        <v>301302</v>
      </c>
      <c r="B5" s="40" t="s">
        <v>196</v>
      </c>
      <c r="C5" s="9" t="s">
        <v>197</v>
      </c>
      <c r="D5" s="40">
        <v>7013626</v>
      </c>
      <c r="E5" s="52">
        <v>42759</v>
      </c>
      <c r="F5" s="40">
        <v>5</v>
      </c>
      <c r="G5" s="53">
        <v>2</v>
      </c>
      <c r="H5" s="53">
        <v>7</v>
      </c>
      <c r="I5" s="51" t="str">
        <f>CONCATENATE("6002238&gt;",A5)</f>
        <v>6002238&gt;301302</v>
      </c>
    </row>
    <row r="6" spans="1:9" x14ac:dyDescent="0.35">
      <c r="A6" s="40">
        <v>309659</v>
      </c>
      <c r="B6" s="40" t="s">
        <v>196</v>
      </c>
      <c r="C6" s="9" t="s">
        <v>197</v>
      </c>
      <c r="D6" s="48">
        <v>8330558</v>
      </c>
      <c r="E6" s="52">
        <v>43439</v>
      </c>
      <c r="F6" s="48">
        <v>6</v>
      </c>
      <c r="G6" s="50">
        <v>2.6</v>
      </c>
      <c r="H6" s="50">
        <v>6.8</v>
      </c>
      <c r="I6" s="51" t="str">
        <f>CONCATENATE("6002238&gt;",A6)</f>
        <v>6002238&gt;309659</v>
      </c>
    </row>
    <row r="7" spans="1:9" x14ac:dyDescent="0.35">
      <c r="A7" s="40">
        <v>311280</v>
      </c>
      <c r="B7" s="40" t="s">
        <v>196</v>
      </c>
      <c r="C7" s="9" t="s">
        <v>197</v>
      </c>
      <c r="D7" s="48">
        <v>9002684</v>
      </c>
      <c r="E7" s="52">
        <v>43472</v>
      </c>
      <c r="F7" s="48">
        <v>5</v>
      </c>
      <c r="G7" s="50">
        <v>2.4</v>
      </c>
      <c r="H7" s="50">
        <v>7</v>
      </c>
      <c r="I7" s="54" t="str">
        <f>CONCATENATE("6002965&gt;",A7)</f>
        <v>6002965&gt;311280</v>
      </c>
    </row>
    <row r="8" spans="1:9" x14ac:dyDescent="0.35">
      <c r="A8" s="40">
        <v>313021</v>
      </c>
      <c r="B8" s="40" t="s">
        <v>196</v>
      </c>
      <c r="C8" s="9" t="s">
        <v>197</v>
      </c>
      <c r="D8" s="48">
        <v>9002684</v>
      </c>
      <c r="E8" s="52">
        <v>43472</v>
      </c>
      <c r="F8" s="48">
        <v>5</v>
      </c>
      <c r="G8" s="50">
        <v>2.4</v>
      </c>
      <c r="H8" s="50">
        <v>7</v>
      </c>
      <c r="I8" s="54" t="str">
        <f>CONCATENATE("6002965&gt;",A8)</f>
        <v>6002965&gt;313021</v>
      </c>
    </row>
    <row r="9" spans="1:9" x14ac:dyDescent="0.35">
      <c r="A9" s="40">
        <v>314666</v>
      </c>
      <c r="B9" s="40" t="s">
        <v>196</v>
      </c>
      <c r="C9" s="9" t="s">
        <v>197</v>
      </c>
      <c r="D9" s="48">
        <v>9002684</v>
      </c>
      <c r="E9" s="52">
        <v>43472</v>
      </c>
      <c r="F9" s="48">
        <v>5</v>
      </c>
      <c r="G9" s="50">
        <v>2.4</v>
      </c>
      <c r="H9" s="50">
        <v>7</v>
      </c>
      <c r="I9" s="51" t="str">
        <f>CONCATENATE("6002238&gt;",A9)</f>
        <v>6002238&gt;314666</v>
      </c>
    </row>
    <row r="10" spans="1:9" x14ac:dyDescent="0.35">
      <c r="A10" s="40">
        <v>315312</v>
      </c>
      <c r="B10" s="40" t="s">
        <v>196</v>
      </c>
      <c r="C10" s="9" t="s">
        <v>197</v>
      </c>
      <c r="D10" s="48">
        <v>9002684</v>
      </c>
      <c r="E10" s="52">
        <v>43472</v>
      </c>
      <c r="F10" s="48">
        <v>5</v>
      </c>
      <c r="G10" s="50">
        <v>2.4</v>
      </c>
      <c r="H10" s="50">
        <v>7</v>
      </c>
      <c r="I10" s="54" t="str">
        <f>CONCATENATE("6002965&gt;",A10)</f>
        <v>6002965&gt;315312</v>
      </c>
    </row>
    <row r="11" spans="1:9" x14ac:dyDescent="0.35">
      <c r="A11" s="40">
        <v>317980</v>
      </c>
      <c r="B11" s="40" t="s">
        <v>196</v>
      </c>
      <c r="C11" s="9" t="s">
        <v>197</v>
      </c>
      <c r="D11" s="40">
        <v>9102772</v>
      </c>
      <c r="E11" s="52">
        <v>43577</v>
      </c>
      <c r="F11" s="40">
        <v>5</v>
      </c>
      <c r="G11" s="40">
        <v>1.8</v>
      </c>
      <c r="H11" s="53">
        <v>7</v>
      </c>
      <c r="I11" s="40"/>
    </row>
    <row r="12" spans="1:9" x14ac:dyDescent="0.35">
      <c r="A12" s="40">
        <v>318731</v>
      </c>
      <c r="B12" s="40" t="s">
        <v>196</v>
      </c>
      <c r="C12" s="9" t="s">
        <v>197</v>
      </c>
      <c r="D12" s="48">
        <v>9157689</v>
      </c>
      <c r="E12" s="49">
        <v>43640</v>
      </c>
      <c r="F12" s="48">
        <v>5</v>
      </c>
      <c r="G12" s="50">
        <v>2.8</v>
      </c>
      <c r="H12" s="50">
        <v>7</v>
      </c>
      <c r="I12" s="51" t="str">
        <f>CONCATENATE("6002238&gt;",A12)</f>
        <v>6002238&gt;318731</v>
      </c>
    </row>
    <row r="13" spans="1:9" x14ac:dyDescent="0.35">
      <c r="A13" s="40">
        <v>320036</v>
      </c>
      <c r="B13" s="40" t="s">
        <v>196</v>
      </c>
      <c r="C13" s="9" t="s">
        <v>197</v>
      </c>
      <c r="D13" s="48">
        <v>9157535</v>
      </c>
      <c r="E13" s="49">
        <v>43644</v>
      </c>
      <c r="F13" s="48">
        <v>5</v>
      </c>
      <c r="G13" s="50">
        <v>2.7</v>
      </c>
      <c r="H13" s="50">
        <v>6.9</v>
      </c>
      <c r="I13" s="51" t="str">
        <f>CONCATENATE("6002238&gt;",A13)</f>
        <v>6002238&gt;320036</v>
      </c>
    </row>
    <row r="14" spans="1:9" x14ac:dyDescent="0.35">
      <c r="A14" s="40">
        <v>326803</v>
      </c>
      <c r="B14" s="40" t="s">
        <v>196</v>
      </c>
      <c r="C14" s="8" t="s">
        <v>198</v>
      </c>
      <c r="D14" s="48">
        <v>2166539</v>
      </c>
      <c r="E14" s="49">
        <v>43731</v>
      </c>
      <c r="F14" s="48">
        <v>5</v>
      </c>
      <c r="G14" s="50">
        <v>3</v>
      </c>
      <c r="H14" s="50">
        <v>6.9</v>
      </c>
      <c r="I14" s="55" t="str">
        <f>CONCATENATE("100061&gt;",A14)</f>
        <v>100061&gt;326803</v>
      </c>
    </row>
    <row r="15" spans="1:9" x14ac:dyDescent="0.35">
      <c r="A15" s="40">
        <v>326466</v>
      </c>
      <c r="B15" s="40" t="s">
        <v>196</v>
      </c>
      <c r="C15" s="9" t="s">
        <v>198</v>
      </c>
      <c r="D15" s="40">
        <v>2166559</v>
      </c>
      <c r="E15" s="52">
        <v>43732</v>
      </c>
      <c r="F15" s="40">
        <v>5</v>
      </c>
      <c r="G15" s="53">
        <v>2</v>
      </c>
      <c r="H15" s="53">
        <v>6.9</v>
      </c>
      <c r="I15" s="55" t="str">
        <f>CONCATENATE("100061&gt;",A15)</f>
        <v>100061&gt;326466</v>
      </c>
    </row>
    <row r="16" spans="1:9" x14ac:dyDescent="0.35">
      <c r="A16" s="40">
        <v>325109</v>
      </c>
      <c r="B16" s="40" t="s">
        <v>196</v>
      </c>
      <c r="C16" s="9" t="s">
        <v>198</v>
      </c>
      <c r="D16" s="40">
        <v>2169923</v>
      </c>
      <c r="E16" s="52">
        <v>43781</v>
      </c>
      <c r="F16" s="40">
        <v>5</v>
      </c>
      <c r="G16" s="40">
        <v>2.9</v>
      </c>
      <c r="H16" s="40">
        <v>6.9</v>
      </c>
      <c r="I16" s="40"/>
    </row>
    <row r="17" spans="1:9" x14ac:dyDescent="0.35">
      <c r="A17" s="40">
        <v>324937</v>
      </c>
      <c r="B17" s="40" t="s">
        <v>196</v>
      </c>
      <c r="C17" s="9" t="s">
        <v>198</v>
      </c>
      <c r="D17" s="40">
        <v>2169924</v>
      </c>
      <c r="E17" s="52">
        <v>43784</v>
      </c>
      <c r="F17" s="40">
        <v>5</v>
      </c>
      <c r="G17" s="53">
        <v>2.6</v>
      </c>
      <c r="H17" s="53">
        <v>6.9</v>
      </c>
      <c r="I17" s="51" t="str">
        <f>CONCATENATE("6002238&gt;",A17)</f>
        <v>6002238&gt;324937</v>
      </c>
    </row>
    <row r="18" spans="1:9" x14ac:dyDescent="0.35">
      <c r="A18" s="40">
        <v>328952</v>
      </c>
      <c r="B18" s="40" t="s">
        <v>196</v>
      </c>
      <c r="C18" s="8" t="s">
        <v>198</v>
      </c>
      <c r="D18" s="48">
        <v>2185997</v>
      </c>
      <c r="E18" s="49">
        <v>43803</v>
      </c>
      <c r="F18" s="48">
        <v>5</v>
      </c>
      <c r="G18" s="50">
        <v>3</v>
      </c>
      <c r="H18" s="50">
        <v>6.9</v>
      </c>
      <c r="I18" s="55" t="str">
        <f>CONCATENATE("100061&gt;",A18)</f>
        <v>100061&gt;328952</v>
      </c>
    </row>
    <row r="19" spans="1:9" x14ac:dyDescent="0.35">
      <c r="A19" s="40">
        <v>334218</v>
      </c>
      <c r="B19" s="40" t="s">
        <v>196</v>
      </c>
      <c r="C19" s="9" t="s">
        <v>198</v>
      </c>
      <c r="D19" s="40">
        <v>2195709</v>
      </c>
      <c r="E19" s="52">
        <v>43962</v>
      </c>
      <c r="F19" s="40">
        <v>34</v>
      </c>
      <c r="G19" s="53">
        <v>2</v>
      </c>
      <c r="H19" s="53">
        <v>6.8</v>
      </c>
      <c r="I19" s="55" t="str">
        <f>CONCATENATE("100061&gt;",A19)</f>
        <v>100061&gt;334218</v>
      </c>
    </row>
    <row r="20" spans="1:9" x14ac:dyDescent="0.35">
      <c r="A20" s="40">
        <v>335153</v>
      </c>
      <c r="B20" s="40" t="s">
        <v>196</v>
      </c>
      <c r="C20" s="9" t="s">
        <v>198</v>
      </c>
      <c r="D20" s="40">
        <v>2242860</v>
      </c>
      <c r="E20" s="52">
        <v>43999</v>
      </c>
      <c r="F20" s="40">
        <v>5</v>
      </c>
      <c r="G20" s="40">
        <v>2.6</v>
      </c>
      <c r="H20" s="40">
        <v>6.9</v>
      </c>
      <c r="I20" s="40"/>
    </row>
    <row r="21" spans="1:9" x14ac:dyDescent="0.35">
      <c r="A21" s="56">
        <v>337544</v>
      </c>
      <c r="B21" s="56" t="s">
        <v>196</v>
      </c>
      <c r="C21" s="41" t="s">
        <v>198</v>
      </c>
      <c r="D21" s="57">
        <v>2242957</v>
      </c>
      <c r="E21" s="58">
        <v>44018</v>
      </c>
      <c r="F21" s="57">
        <v>13</v>
      </c>
      <c r="G21" s="59">
        <v>2</v>
      </c>
      <c r="H21" s="59">
        <v>6.8</v>
      </c>
      <c r="I21" s="60" t="str">
        <f>CONCATENATE("100061&gt;",A21)</f>
        <v>100061&gt;337544</v>
      </c>
    </row>
    <row r="22" spans="1:9" x14ac:dyDescent="0.35">
      <c r="A22" s="56">
        <v>339753</v>
      </c>
      <c r="B22" s="56" t="s">
        <v>196</v>
      </c>
      <c r="C22" s="41" t="s">
        <v>198</v>
      </c>
      <c r="D22" s="57">
        <v>2253114</v>
      </c>
      <c r="E22" s="58">
        <v>44054</v>
      </c>
      <c r="F22" s="57">
        <v>5</v>
      </c>
      <c r="G22" s="59">
        <v>2</v>
      </c>
      <c r="H22" s="59">
        <v>6.8</v>
      </c>
      <c r="I22" s="60" t="str">
        <f>CONCATENATE("100061&gt;",A22)</f>
        <v>100061&gt;339753</v>
      </c>
    </row>
    <row r="23" spans="1:9" x14ac:dyDescent="0.35">
      <c r="A23" s="56">
        <v>344562</v>
      </c>
      <c r="B23" s="56" t="s">
        <v>196</v>
      </c>
      <c r="C23" s="41" t="s">
        <v>198</v>
      </c>
      <c r="D23" s="57">
        <v>2253116</v>
      </c>
      <c r="E23" s="61">
        <v>44069</v>
      </c>
      <c r="F23" s="57">
        <v>5</v>
      </c>
      <c r="G23" s="59">
        <v>3</v>
      </c>
      <c r="H23" s="59">
        <v>6.9</v>
      </c>
      <c r="I23" s="60" t="str">
        <f>CONCATENATE("100061&gt;",A23)</f>
        <v>100061&gt;344562</v>
      </c>
    </row>
    <row r="24" spans="1:9" x14ac:dyDescent="0.35">
      <c r="A24" s="56">
        <v>351814</v>
      </c>
      <c r="B24" s="56" t="s">
        <v>196</v>
      </c>
      <c r="C24" s="43" t="s">
        <v>198</v>
      </c>
      <c r="D24" s="56">
        <v>2253120</v>
      </c>
      <c r="E24" s="61">
        <v>44188</v>
      </c>
      <c r="F24" s="56">
        <v>16</v>
      </c>
      <c r="G24" s="56">
        <v>2</v>
      </c>
      <c r="H24" s="56">
        <v>6.8</v>
      </c>
      <c r="I24" s="56"/>
    </row>
    <row r="25" spans="1:9" x14ac:dyDescent="0.35">
      <c r="A25" s="60">
        <v>346725</v>
      </c>
      <c r="B25" s="60" t="s">
        <v>196</v>
      </c>
      <c r="C25" s="44" t="s">
        <v>198</v>
      </c>
      <c r="D25" s="60">
        <v>2346543</v>
      </c>
      <c r="E25" s="62">
        <v>44278</v>
      </c>
      <c r="F25" s="63"/>
      <c r="G25" s="60">
        <v>2.5</v>
      </c>
      <c r="H25" s="60">
        <v>6.9</v>
      </c>
      <c r="I25" s="60"/>
    </row>
  </sheetData>
  <autoFilter ref="A1:I20" xr:uid="{E5BE6648-2BE6-48E5-833F-514C9969A350}">
    <sortState xmlns:xlrd2="http://schemas.microsoft.com/office/spreadsheetml/2017/richdata2" ref="A2:I25">
      <sortCondition ref="E1:E20"/>
    </sortState>
  </autoFilter>
  <sortState xmlns:xlrd2="http://schemas.microsoft.com/office/spreadsheetml/2017/richdata2" ref="A2:A20">
    <sortCondition ref="A2:A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A55D-314E-4592-BEDC-0405F941F35B}">
  <dimension ref="A1:K29"/>
  <sheetViews>
    <sheetView zoomScale="81" zoomScaleNormal="100" workbookViewId="0">
      <selection activeCell="F31" sqref="F31"/>
    </sheetView>
  </sheetViews>
  <sheetFormatPr defaultRowHeight="14.5" x14ac:dyDescent="0.35"/>
  <cols>
    <col min="1" max="1" width="15.81640625" customWidth="1"/>
    <col min="2" max="2" width="6.81640625" customWidth="1"/>
    <col min="3" max="3" width="15.81640625" customWidth="1"/>
    <col min="4" max="4" width="15.81640625" style="11" customWidth="1"/>
    <col min="5" max="9" width="15.81640625" customWidth="1"/>
    <col min="10" max="10" width="29.81640625" customWidth="1"/>
    <col min="11" max="11" width="44.453125" customWidth="1"/>
  </cols>
  <sheetData>
    <row r="1" spans="1:11" ht="15" thickBot="1" x14ac:dyDescent="0.4">
      <c r="A1" s="26" t="s">
        <v>176</v>
      </c>
      <c r="B1" s="27" t="s">
        <v>199</v>
      </c>
      <c r="C1" s="27" t="s">
        <v>190</v>
      </c>
      <c r="D1" s="28" t="s">
        <v>191</v>
      </c>
      <c r="E1" s="27" t="s">
        <v>194</v>
      </c>
      <c r="F1" s="27" t="s">
        <v>200</v>
      </c>
      <c r="G1" s="27" t="s">
        <v>192</v>
      </c>
      <c r="H1" s="27" t="s">
        <v>201</v>
      </c>
      <c r="I1" s="27" t="s">
        <v>202</v>
      </c>
      <c r="J1" s="29" t="s">
        <v>203</v>
      </c>
      <c r="K1" s="30" t="s">
        <v>204</v>
      </c>
    </row>
    <row r="2" spans="1:11" x14ac:dyDescent="0.35">
      <c r="A2" s="19">
        <v>277624</v>
      </c>
      <c r="B2" s="17"/>
      <c r="C2" s="17" t="s">
        <v>205</v>
      </c>
      <c r="D2" s="18">
        <v>42659</v>
      </c>
      <c r="E2" s="17"/>
      <c r="F2" s="17"/>
      <c r="G2" s="17"/>
      <c r="H2" s="17"/>
      <c r="I2" s="17"/>
      <c r="J2" s="20" t="s">
        <v>206</v>
      </c>
      <c r="K2" s="25" t="str">
        <f>CONCATENATE("data&gt;DMNS0-7&gt;FTIR&gt;6001517&gt;",A2)</f>
        <v>data&gt;DMNS0-7&gt;FTIR&gt;6001517&gt;277624</v>
      </c>
    </row>
    <row r="3" spans="1:11" x14ac:dyDescent="0.35">
      <c r="A3" s="13">
        <v>280596</v>
      </c>
      <c r="B3" s="4" t="s">
        <v>196</v>
      </c>
      <c r="C3" s="4" t="s">
        <v>207</v>
      </c>
      <c r="D3" s="14">
        <v>42744</v>
      </c>
      <c r="E3" s="4">
        <v>4</v>
      </c>
      <c r="F3" s="4">
        <v>7</v>
      </c>
      <c r="G3" s="4">
        <v>2</v>
      </c>
      <c r="H3" s="4">
        <v>4.5999999999999996</v>
      </c>
      <c r="I3" s="4">
        <v>250</v>
      </c>
      <c r="J3" s="21" t="str">
        <f>CONCATENATE(A3,"_DMNS07")</f>
        <v>280596_DMNS07</v>
      </c>
      <c r="K3" s="25" t="str">
        <f>CONCATENATE("data&gt;DMNS0-7&gt;FTIR&gt;6001517&gt;",A3)</f>
        <v>data&gt;DMNS0-7&gt;FTIR&gt;6001517&gt;280596</v>
      </c>
    </row>
    <row r="4" spans="1:11" x14ac:dyDescent="0.35">
      <c r="A4" s="13">
        <v>282838</v>
      </c>
      <c r="B4" s="4" t="s">
        <v>196</v>
      </c>
      <c r="C4" s="4" t="s">
        <v>208</v>
      </c>
      <c r="D4" s="14">
        <v>42767</v>
      </c>
      <c r="E4" s="4">
        <v>4.0999999999999996</v>
      </c>
      <c r="F4" s="4">
        <v>6</v>
      </c>
      <c r="G4" s="4">
        <v>36</v>
      </c>
      <c r="H4" s="7">
        <v>4</v>
      </c>
      <c r="I4" s="4">
        <v>228</v>
      </c>
      <c r="J4" s="21" t="str">
        <f>CONCATENATE(A4,"_DMNS07")</f>
        <v>282838_DMNS07</v>
      </c>
      <c r="K4" s="24" t="str">
        <f t="shared" ref="K4:K24" si="0">CONCATENATE("data&gt;DMNS0-7&gt;FTIR&gt;6001517&gt;",A4)</f>
        <v>data&gt;DMNS0-7&gt;FTIR&gt;6001517&gt;282838</v>
      </c>
    </row>
    <row r="5" spans="1:11" ht="14.65" customHeight="1" x14ac:dyDescent="0.35">
      <c r="A5" s="13">
        <v>284087</v>
      </c>
      <c r="B5" s="4" t="s">
        <v>196</v>
      </c>
      <c r="C5" s="4" t="s">
        <v>209</v>
      </c>
      <c r="D5" s="14">
        <v>42779</v>
      </c>
      <c r="E5" s="4">
        <v>4.0999999999999996</v>
      </c>
      <c r="F5" s="4">
        <v>4</v>
      </c>
      <c r="G5" s="4">
        <v>2</v>
      </c>
      <c r="H5" s="4">
        <v>4.5999999999999996</v>
      </c>
      <c r="I5" s="4">
        <v>246</v>
      </c>
      <c r="J5" s="21" t="str">
        <f t="shared" ref="J5:J10" si="1">CONCATENATE(A5,"_DMNS07")</f>
        <v>284087_DMNS07</v>
      </c>
      <c r="K5" s="25" t="str">
        <f t="shared" si="0"/>
        <v>data&gt;DMNS0-7&gt;FTIR&gt;6001517&gt;284087</v>
      </c>
    </row>
    <row r="6" spans="1:11" x14ac:dyDescent="0.35">
      <c r="A6" s="13">
        <v>304484</v>
      </c>
      <c r="B6" s="4" t="s">
        <v>196</v>
      </c>
      <c r="C6" s="4" t="s">
        <v>210</v>
      </c>
      <c r="D6" s="14">
        <v>43343</v>
      </c>
      <c r="E6" s="4">
        <v>4.0999999999999996</v>
      </c>
      <c r="F6" s="4">
        <v>1</v>
      </c>
      <c r="G6" s="4">
        <v>2</v>
      </c>
      <c r="H6" s="4">
        <v>4.7</v>
      </c>
      <c r="I6" s="4">
        <v>241</v>
      </c>
      <c r="J6" s="21" t="s">
        <v>211</v>
      </c>
      <c r="K6" s="25" t="str">
        <f>CONCATENATE("data&gt;DMNS0-7&gt;FTIR&gt;6002940&gt;",A6)</f>
        <v>data&gt;DMNS0-7&gt;FTIR&gt;6002940&gt;304484</v>
      </c>
    </row>
    <row r="7" spans="1:11" x14ac:dyDescent="0.35">
      <c r="A7" s="23">
        <v>304919</v>
      </c>
      <c r="B7" s="15" t="s">
        <v>196</v>
      </c>
      <c r="C7" s="15" t="s">
        <v>212</v>
      </c>
      <c r="D7" s="16">
        <v>39661</v>
      </c>
      <c r="E7" s="15">
        <v>4.0999999999999996</v>
      </c>
      <c r="F7" s="15">
        <v>2</v>
      </c>
      <c r="G7" s="15">
        <v>29</v>
      </c>
      <c r="H7" s="15">
        <v>4.0999999999999996</v>
      </c>
      <c r="I7" s="15">
        <v>239</v>
      </c>
      <c r="J7" s="21" t="s">
        <v>211</v>
      </c>
      <c r="K7" s="25" t="str">
        <f t="shared" si="0"/>
        <v>data&gt;DMNS0-7&gt;FTIR&gt;6001517&gt;304919</v>
      </c>
    </row>
    <row r="8" spans="1:11" x14ac:dyDescent="0.35">
      <c r="A8" s="13">
        <v>310476</v>
      </c>
      <c r="B8" s="4" t="s">
        <v>196</v>
      </c>
      <c r="C8" s="4" t="s">
        <v>213</v>
      </c>
      <c r="D8" s="14">
        <v>43488</v>
      </c>
      <c r="E8" s="4">
        <v>4.0999999999999996</v>
      </c>
      <c r="F8" s="4">
        <v>4</v>
      </c>
      <c r="G8" s="4">
        <v>2</v>
      </c>
      <c r="H8" s="4">
        <v>4.4000000000000004</v>
      </c>
      <c r="I8" s="4">
        <v>241</v>
      </c>
      <c r="J8" s="21" t="str">
        <f t="shared" si="1"/>
        <v>310476_DMNS07</v>
      </c>
      <c r="K8" s="25" t="str">
        <f t="shared" si="0"/>
        <v>data&gt;DMNS0-7&gt;FTIR&gt;6001517&gt;310476</v>
      </c>
    </row>
    <row r="9" spans="1:11" x14ac:dyDescent="0.35">
      <c r="A9" s="13">
        <v>311147</v>
      </c>
      <c r="B9" s="4" t="s">
        <v>196</v>
      </c>
      <c r="C9" s="4" t="s">
        <v>214</v>
      </c>
      <c r="D9" s="14">
        <v>43466</v>
      </c>
      <c r="E9" s="4">
        <v>4.2</v>
      </c>
      <c r="F9" s="4">
        <v>1</v>
      </c>
      <c r="G9" s="4">
        <v>17</v>
      </c>
      <c r="H9" s="4">
        <v>4.5</v>
      </c>
      <c r="I9" s="4">
        <v>237</v>
      </c>
      <c r="J9" s="21" t="str">
        <f t="shared" si="1"/>
        <v>311147_DMNS07</v>
      </c>
      <c r="K9" s="24" t="str">
        <f t="shared" si="0"/>
        <v>data&gt;DMNS0-7&gt;FTIR&gt;6001517&gt;311147</v>
      </c>
    </row>
    <row r="10" spans="1:11" x14ac:dyDescent="0.35">
      <c r="A10" s="13">
        <v>312345</v>
      </c>
      <c r="B10" s="4" t="s">
        <v>196</v>
      </c>
      <c r="C10" s="4" t="s">
        <v>215</v>
      </c>
      <c r="D10" s="14">
        <v>43445</v>
      </c>
      <c r="E10" s="4">
        <v>4.0999999999999996</v>
      </c>
      <c r="F10" s="4">
        <v>8</v>
      </c>
      <c r="G10" s="4">
        <v>2</v>
      </c>
      <c r="H10" s="4">
        <v>4.5</v>
      </c>
      <c r="I10" s="4">
        <v>235</v>
      </c>
      <c r="J10" s="21" t="str">
        <f t="shared" si="1"/>
        <v>312345_DMNS07</v>
      </c>
      <c r="K10" s="25" t="str">
        <f t="shared" si="0"/>
        <v>data&gt;DMNS0-7&gt;FTIR&gt;6001517&gt;312345</v>
      </c>
    </row>
    <row r="11" spans="1:11" x14ac:dyDescent="0.35">
      <c r="A11" s="13">
        <v>316579</v>
      </c>
      <c r="B11" s="4" t="s">
        <v>196</v>
      </c>
      <c r="C11" s="4" t="s">
        <v>216</v>
      </c>
      <c r="D11" s="14">
        <v>43624</v>
      </c>
      <c r="E11" s="4">
        <v>4.0999999999999996</v>
      </c>
      <c r="F11" s="4">
        <v>28</v>
      </c>
      <c r="G11" s="4">
        <v>2</v>
      </c>
      <c r="H11" s="4">
        <v>4.7</v>
      </c>
      <c r="I11" s="4">
        <v>247</v>
      </c>
      <c r="J11" s="21" t="s">
        <v>217</v>
      </c>
      <c r="K11" s="25" t="str">
        <f t="shared" si="0"/>
        <v>data&gt;DMNS0-7&gt;FTIR&gt;6001517&gt;316579</v>
      </c>
    </row>
    <row r="12" spans="1:11" x14ac:dyDescent="0.35">
      <c r="A12" s="13">
        <v>317035</v>
      </c>
      <c r="B12" s="4" t="s">
        <v>196</v>
      </c>
      <c r="C12" s="4" t="s">
        <v>218</v>
      </c>
      <c r="D12" s="14">
        <v>43625</v>
      </c>
      <c r="E12" s="4">
        <v>4.0999999999999996</v>
      </c>
      <c r="F12" s="5" t="s">
        <v>219</v>
      </c>
      <c r="G12" s="4">
        <v>2</v>
      </c>
      <c r="H12" s="4">
        <v>4.5999999999999996</v>
      </c>
      <c r="I12" s="4">
        <v>242</v>
      </c>
      <c r="J12" s="21" t="s">
        <v>217</v>
      </c>
      <c r="K12" s="25" t="str">
        <f t="shared" si="0"/>
        <v>data&gt;DMNS0-7&gt;FTIR&gt;6001517&gt;317035</v>
      </c>
    </row>
    <row r="13" spans="1:11" x14ac:dyDescent="0.35">
      <c r="A13" s="13">
        <v>322394</v>
      </c>
      <c r="B13" s="4" t="s">
        <v>196</v>
      </c>
      <c r="C13" s="4" t="s">
        <v>220</v>
      </c>
      <c r="D13" s="14">
        <v>43740</v>
      </c>
      <c r="E13" s="4">
        <v>4.0999999999999996</v>
      </c>
      <c r="F13" s="4">
        <v>3</v>
      </c>
      <c r="G13" s="4">
        <v>2</v>
      </c>
      <c r="H13" s="4">
        <v>5</v>
      </c>
      <c r="I13" s="4">
        <v>242</v>
      </c>
      <c r="J13" s="21" t="s">
        <v>221</v>
      </c>
      <c r="K13" s="25" t="str">
        <f t="shared" si="0"/>
        <v>data&gt;DMNS0-7&gt;FTIR&gt;6001517&gt;322394</v>
      </c>
    </row>
    <row r="14" spans="1:11" x14ac:dyDescent="0.35">
      <c r="A14" s="13">
        <v>322396</v>
      </c>
      <c r="B14" s="4" t="s">
        <v>196</v>
      </c>
      <c r="C14" s="4" t="s">
        <v>222</v>
      </c>
      <c r="D14" s="14">
        <v>43730</v>
      </c>
      <c r="E14" s="4">
        <v>4.2</v>
      </c>
      <c r="F14" s="4">
        <v>3</v>
      </c>
      <c r="G14" s="4">
        <v>2</v>
      </c>
      <c r="H14" s="4">
        <v>4.9000000000000004</v>
      </c>
      <c r="I14" s="4">
        <v>242</v>
      </c>
      <c r="J14" s="21" t="s">
        <v>221</v>
      </c>
      <c r="K14" s="25" t="str">
        <f t="shared" si="0"/>
        <v>data&gt;DMNS0-7&gt;FTIR&gt;6001517&gt;322396</v>
      </c>
    </row>
    <row r="15" spans="1:11" x14ac:dyDescent="0.35">
      <c r="A15" s="13">
        <v>325699</v>
      </c>
      <c r="B15" s="4" t="s">
        <v>196</v>
      </c>
      <c r="C15" s="4" t="s">
        <v>223</v>
      </c>
      <c r="D15" s="14">
        <v>43850</v>
      </c>
      <c r="E15" s="4">
        <v>4.0999999999999996</v>
      </c>
      <c r="F15" s="4">
        <v>8</v>
      </c>
      <c r="G15" s="4">
        <v>2</v>
      </c>
      <c r="H15" s="4">
        <v>4.7</v>
      </c>
      <c r="I15" s="4">
        <v>241</v>
      </c>
      <c r="J15" s="22" t="s">
        <v>224</v>
      </c>
      <c r="K15" s="25" t="str">
        <f t="shared" si="0"/>
        <v>data&gt;DMNS0-7&gt;FTIR&gt;6001517&gt;325699</v>
      </c>
    </row>
    <row r="16" spans="1:11" x14ac:dyDescent="0.35">
      <c r="A16" s="13">
        <v>328097</v>
      </c>
      <c r="B16" s="4" t="s">
        <v>196</v>
      </c>
      <c r="C16" s="4" t="s">
        <v>225</v>
      </c>
      <c r="D16" s="14">
        <v>43897</v>
      </c>
      <c r="E16" s="4">
        <v>4.2</v>
      </c>
      <c r="F16" s="4">
        <v>0</v>
      </c>
      <c r="G16" s="4">
        <v>2</v>
      </c>
      <c r="H16" s="4">
        <v>4.7</v>
      </c>
      <c r="I16" s="4">
        <v>241</v>
      </c>
      <c r="J16" s="22" t="s">
        <v>226</v>
      </c>
      <c r="K16" s="25" t="str">
        <f t="shared" si="0"/>
        <v>data&gt;DMNS0-7&gt;FTIR&gt;6001517&gt;328097</v>
      </c>
    </row>
    <row r="17" spans="1:11" x14ac:dyDescent="0.35">
      <c r="A17" s="13">
        <v>334213</v>
      </c>
      <c r="B17" s="4" t="s">
        <v>196</v>
      </c>
      <c r="C17" s="4" t="s">
        <v>227</v>
      </c>
      <c r="D17" s="14">
        <v>43998</v>
      </c>
      <c r="E17" s="4">
        <v>4.0999999999999996</v>
      </c>
      <c r="F17" s="4">
        <v>1</v>
      </c>
      <c r="G17" s="4">
        <v>47</v>
      </c>
      <c r="H17" s="4">
        <v>4.7</v>
      </c>
      <c r="I17" s="4">
        <v>242</v>
      </c>
      <c r="J17" s="21" t="s">
        <v>228</v>
      </c>
      <c r="K17" s="24" t="str">
        <f t="shared" si="0"/>
        <v>data&gt;DMNS0-7&gt;FTIR&gt;6001517&gt;334213</v>
      </c>
    </row>
    <row r="18" spans="1:11" x14ac:dyDescent="0.35">
      <c r="A18" s="13">
        <v>339145</v>
      </c>
      <c r="B18" s="4" t="s">
        <v>196</v>
      </c>
      <c r="C18" s="4" t="s">
        <v>229</v>
      </c>
      <c r="D18" s="14">
        <v>44128</v>
      </c>
      <c r="E18" s="4">
        <v>4.0999999999999996</v>
      </c>
      <c r="F18" s="4">
        <v>18</v>
      </c>
      <c r="G18" s="4">
        <v>4</v>
      </c>
      <c r="H18" s="4">
        <v>4.9000000000000004</v>
      </c>
      <c r="I18" s="4">
        <v>247</v>
      </c>
      <c r="J18" s="22" t="s">
        <v>230</v>
      </c>
      <c r="K18" s="25" t="str">
        <f t="shared" si="0"/>
        <v>data&gt;DMNS0-7&gt;FTIR&gt;6001517&gt;339145</v>
      </c>
    </row>
    <row r="19" spans="1:11" x14ac:dyDescent="0.35">
      <c r="A19" s="13">
        <v>339673</v>
      </c>
      <c r="B19" s="4" t="s">
        <v>196</v>
      </c>
      <c r="C19" s="4" t="s">
        <v>229</v>
      </c>
      <c r="D19" s="14">
        <v>44128</v>
      </c>
      <c r="E19" s="4">
        <v>4.0999999999999996</v>
      </c>
      <c r="F19" s="4">
        <v>18</v>
      </c>
      <c r="G19" s="4">
        <v>4</v>
      </c>
      <c r="H19" s="4">
        <v>4.9000000000000004</v>
      </c>
      <c r="I19" s="4">
        <v>247</v>
      </c>
      <c r="J19" s="22" t="s">
        <v>231</v>
      </c>
      <c r="K19" s="25" t="str">
        <f t="shared" si="0"/>
        <v>data&gt;DMNS0-7&gt;FTIR&gt;6001517&gt;339673</v>
      </c>
    </row>
    <row r="20" spans="1:11" x14ac:dyDescent="0.35">
      <c r="A20" s="13">
        <v>342664</v>
      </c>
      <c r="B20" s="4" t="s">
        <v>196</v>
      </c>
      <c r="C20" s="4" t="s">
        <v>232</v>
      </c>
      <c r="D20" s="14">
        <v>44227</v>
      </c>
      <c r="E20" s="4">
        <v>4.0999999999999996</v>
      </c>
      <c r="F20" s="4">
        <v>26</v>
      </c>
      <c r="G20" s="4">
        <v>2</v>
      </c>
      <c r="H20" s="4">
        <v>4.7</v>
      </c>
      <c r="I20" s="4">
        <v>241</v>
      </c>
      <c r="J20" s="21" t="s">
        <v>233</v>
      </c>
      <c r="K20" s="25" t="str">
        <f t="shared" si="0"/>
        <v>data&gt;DMNS0-7&gt;FTIR&gt;6001517&gt;342664</v>
      </c>
    </row>
    <row r="21" spans="1:11" x14ac:dyDescent="0.35">
      <c r="A21" s="13">
        <v>342995</v>
      </c>
      <c r="B21" s="4" t="s">
        <v>196</v>
      </c>
      <c r="C21" s="4" t="s">
        <v>234</v>
      </c>
      <c r="D21" s="14">
        <v>44217</v>
      </c>
      <c r="E21" s="4">
        <v>4.0999999999999996</v>
      </c>
      <c r="F21" s="4">
        <v>1</v>
      </c>
      <c r="G21" s="4">
        <v>103</v>
      </c>
      <c r="H21" s="4">
        <v>4.0999999999999996</v>
      </c>
      <c r="I21" s="4">
        <v>236</v>
      </c>
      <c r="J21" s="21" t="s">
        <v>233</v>
      </c>
      <c r="K21" s="24" t="str">
        <f t="shared" si="0"/>
        <v>data&gt;DMNS0-7&gt;FTIR&gt;6001517&gt;342995</v>
      </c>
    </row>
    <row r="22" spans="1:11" x14ac:dyDescent="0.35">
      <c r="A22" s="13">
        <v>344543</v>
      </c>
      <c r="B22" s="4" t="s">
        <v>196</v>
      </c>
      <c r="C22" s="4" t="s">
        <v>235</v>
      </c>
      <c r="D22" s="14">
        <v>44259</v>
      </c>
      <c r="E22" s="4">
        <v>4</v>
      </c>
      <c r="F22" s="4">
        <v>9</v>
      </c>
      <c r="G22" s="4">
        <v>2</v>
      </c>
      <c r="H22" s="4">
        <v>4.7</v>
      </c>
      <c r="I22" s="4">
        <v>249</v>
      </c>
      <c r="J22" s="22" t="s">
        <v>236</v>
      </c>
      <c r="K22" s="25" t="str">
        <f t="shared" si="0"/>
        <v>data&gt;DMNS0-7&gt;FTIR&gt;6001517&gt;344543</v>
      </c>
    </row>
    <row r="23" spans="1:11" x14ac:dyDescent="0.35">
      <c r="A23" s="13">
        <v>346522</v>
      </c>
      <c r="B23" s="4" t="s">
        <v>196</v>
      </c>
      <c r="C23" s="4" t="s">
        <v>237</v>
      </c>
      <c r="D23" s="14">
        <v>44245</v>
      </c>
      <c r="E23" s="4">
        <v>4.0999999999999996</v>
      </c>
      <c r="F23" s="4">
        <v>18</v>
      </c>
      <c r="G23" s="4">
        <v>1</v>
      </c>
      <c r="H23" s="4">
        <v>4.0999999999999996</v>
      </c>
      <c r="I23" s="4">
        <v>241</v>
      </c>
      <c r="J23" s="21" t="s">
        <v>233</v>
      </c>
      <c r="K23" s="24" t="str">
        <f t="shared" si="0"/>
        <v>data&gt;DMNS0-7&gt;FTIR&gt;6001517&gt;346522</v>
      </c>
    </row>
    <row r="24" spans="1:11" x14ac:dyDescent="0.35">
      <c r="A24" s="13">
        <v>352482</v>
      </c>
      <c r="B24" s="4" t="s">
        <v>196</v>
      </c>
      <c r="C24" s="4" t="s">
        <v>238</v>
      </c>
      <c r="D24" s="14">
        <v>44459</v>
      </c>
      <c r="E24" s="4">
        <v>4.0999999999999996</v>
      </c>
      <c r="F24" s="4">
        <v>12</v>
      </c>
      <c r="G24" s="4">
        <v>2</v>
      </c>
      <c r="H24" s="4">
        <v>4.7</v>
      </c>
      <c r="I24" s="4">
        <v>239</v>
      </c>
      <c r="J24" s="22" t="s">
        <v>239</v>
      </c>
      <c r="K24" s="25" t="str">
        <f t="shared" si="0"/>
        <v>data&gt;DMNS0-7&gt;FTIR&gt;6001517&gt;352482</v>
      </c>
    </row>
    <row r="29" spans="1:11" x14ac:dyDescent="0.35">
      <c r="C29" s="12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269D-A75A-4441-B1D5-13DBA0B645BF}">
  <dimension ref="A1:D175"/>
  <sheetViews>
    <sheetView workbookViewId="0"/>
  </sheetViews>
  <sheetFormatPr defaultRowHeight="14.5" x14ac:dyDescent="0.35"/>
  <cols>
    <col min="1" max="1" width="18.453125" bestFit="1" customWidth="1"/>
    <col min="2" max="2" width="12.1796875" bestFit="1" customWidth="1"/>
    <col min="3" max="3" width="15" bestFit="1" customWidth="1"/>
    <col min="4" max="4" width="12.1796875" bestFit="1" customWidth="1"/>
  </cols>
  <sheetData>
    <row r="1" spans="1:4" x14ac:dyDescent="0.35">
      <c r="A1" t="s">
        <v>240</v>
      </c>
      <c r="B1" t="s">
        <v>241</v>
      </c>
      <c r="C1" t="s">
        <v>179</v>
      </c>
      <c r="D1" t="s">
        <v>5</v>
      </c>
    </row>
    <row r="2" spans="1:4" x14ac:dyDescent="0.35">
      <c r="A2" t="s">
        <v>7</v>
      </c>
      <c r="B2">
        <v>2.8</v>
      </c>
      <c r="C2">
        <v>0.93333333333333346</v>
      </c>
      <c r="D2" s="3">
        <v>90.429999999999893</v>
      </c>
    </row>
    <row r="3" spans="1:4" x14ac:dyDescent="0.35">
      <c r="A3" t="s">
        <v>8</v>
      </c>
      <c r="B3">
        <v>3.2</v>
      </c>
      <c r="C3">
        <v>1.0666666666666669</v>
      </c>
      <c r="D3" s="3">
        <v>94.17</v>
      </c>
    </row>
    <row r="4" spans="1:4" x14ac:dyDescent="0.35">
      <c r="A4" t="s">
        <v>9</v>
      </c>
      <c r="B4">
        <v>2.6</v>
      </c>
      <c r="C4">
        <v>0.86666666666666681</v>
      </c>
      <c r="D4" s="3">
        <v>77.55</v>
      </c>
    </row>
    <row r="5" spans="1:4" x14ac:dyDescent="0.35">
      <c r="A5" t="s">
        <v>10</v>
      </c>
      <c r="B5">
        <v>2</v>
      </c>
      <c r="C5">
        <v>0.66666666666666674</v>
      </c>
      <c r="D5" s="3">
        <v>62.9</v>
      </c>
    </row>
    <row r="6" spans="1:4" x14ac:dyDescent="0.35">
      <c r="A6" t="s">
        <v>81</v>
      </c>
      <c r="B6">
        <v>4</v>
      </c>
      <c r="C6">
        <v>1.3333333333333335</v>
      </c>
      <c r="D6" s="3">
        <v>98.14</v>
      </c>
    </row>
    <row r="7" spans="1:4" x14ac:dyDescent="0.35">
      <c r="A7" t="s">
        <v>82</v>
      </c>
      <c r="B7">
        <v>3.8</v>
      </c>
      <c r="C7">
        <v>1.2666666666666668</v>
      </c>
      <c r="D7" s="3">
        <v>96.581000000000003</v>
      </c>
    </row>
    <row r="8" spans="1:4" x14ac:dyDescent="0.35">
      <c r="A8" t="s">
        <v>99</v>
      </c>
      <c r="B8">
        <v>3.9</v>
      </c>
      <c r="C8">
        <v>1.3000000000000003</v>
      </c>
      <c r="D8" s="3">
        <v>116.372</v>
      </c>
    </row>
    <row r="9" spans="1:4" x14ac:dyDescent="0.35">
      <c r="A9" t="s">
        <v>100</v>
      </c>
      <c r="B9">
        <v>3.5</v>
      </c>
      <c r="C9">
        <v>1.1666666666666667</v>
      </c>
      <c r="D9" s="3">
        <v>114.13</v>
      </c>
    </row>
    <row r="10" spans="1:4" x14ac:dyDescent="0.35">
      <c r="A10" t="s">
        <v>154</v>
      </c>
      <c r="B10">
        <v>2.9</v>
      </c>
      <c r="C10">
        <v>0.96666666666666679</v>
      </c>
      <c r="D10" s="3">
        <v>71.915999999999997</v>
      </c>
    </row>
    <row r="11" spans="1:4" x14ac:dyDescent="0.35">
      <c r="A11" t="s">
        <v>242</v>
      </c>
      <c r="B11" t="s">
        <v>185</v>
      </c>
      <c r="C11" t="s">
        <v>185</v>
      </c>
      <c r="D11" t="s">
        <v>185</v>
      </c>
    </row>
    <row r="12" spans="1:4" x14ac:dyDescent="0.35">
      <c r="A12" t="s">
        <v>155</v>
      </c>
      <c r="B12">
        <v>2.2000000000000002</v>
      </c>
      <c r="C12">
        <v>0.7333333333333335</v>
      </c>
      <c r="D12" s="3">
        <v>65.953999999999994</v>
      </c>
    </row>
    <row r="13" spans="1:4" x14ac:dyDescent="0.35">
      <c r="A13" t="s">
        <v>156</v>
      </c>
      <c r="B13">
        <v>3.1</v>
      </c>
      <c r="C13">
        <v>1.0333333333333334</v>
      </c>
      <c r="D13" s="3">
        <v>79.560999999999893</v>
      </c>
    </row>
    <row r="14" spans="1:4" x14ac:dyDescent="0.35">
      <c r="A14" t="s">
        <v>157</v>
      </c>
      <c r="B14">
        <v>2.1</v>
      </c>
      <c r="C14">
        <v>0.70000000000000018</v>
      </c>
      <c r="D14" s="3">
        <v>60.219000000000001</v>
      </c>
    </row>
    <row r="15" spans="1:4" x14ac:dyDescent="0.35">
      <c r="A15" t="s">
        <v>161</v>
      </c>
      <c r="B15">
        <v>2.9</v>
      </c>
      <c r="C15">
        <v>0.96666666666666679</v>
      </c>
      <c r="D15" s="3">
        <v>105.45599999999899</v>
      </c>
    </row>
    <row r="16" spans="1:4" x14ac:dyDescent="0.35">
      <c r="A16" t="s">
        <v>180</v>
      </c>
      <c r="B16" t="s">
        <v>182</v>
      </c>
      <c r="C16" t="s">
        <v>182</v>
      </c>
      <c r="D16" t="s">
        <v>182</v>
      </c>
    </row>
    <row r="17" spans="1:4" x14ac:dyDescent="0.35">
      <c r="A17" t="s">
        <v>15</v>
      </c>
      <c r="B17">
        <v>3.4</v>
      </c>
      <c r="C17">
        <v>1.1116594694632942</v>
      </c>
      <c r="D17">
        <v>144.73999999999899</v>
      </c>
    </row>
    <row r="18" spans="1:4" x14ac:dyDescent="0.35">
      <c r="A18" t="s">
        <v>243</v>
      </c>
      <c r="B18" t="s">
        <v>185</v>
      </c>
      <c r="C18" t="s">
        <v>185</v>
      </c>
      <c r="D18" t="s">
        <v>185</v>
      </c>
    </row>
    <row r="19" spans="1:4" x14ac:dyDescent="0.35">
      <c r="A19" t="s">
        <v>16</v>
      </c>
      <c r="B19">
        <v>3</v>
      </c>
      <c r="C19">
        <v>0.98087600246761264</v>
      </c>
      <c r="D19">
        <v>139.77999999999901</v>
      </c>
    </row>
    <row r="20" spans="1:4" x14ac:dyDescent="0.35">
      <c r="A20" t="s">
        <v>17</v>
      </c>
      <c r="B20">
        <v>3.1</v>
      </c>
      <c r="C20">
        <v>1.013571869216533</v>
      </c>
      <c r="D20">
        <v>166.49</v>
      </c>
    </row>
    <row r="21" spans="1:4" x14ac:dyDescent="0.35">
      <c r="A21" t="s">
        <v>244</v>
      </c>
      <c r="B21" t="s">
        <v>185</v>
      </c>
      <c r="C21" t="s">
        <v>185</v>
      </c>
      <c r="D21" t="s">
        <v>185</v>
      </c>
    </row>
    <row r="22" spans="1:4" x14ac:dyDescent="0.35">
      <c r="A22" t="s">
        <v>67</v>
      </c>
      <c r="B22">
        <v>3.3</v>
      </c>
      <c r="C22">
        <v>1.0789636027143739</v>
      </c>
      <c r="D22">
        <v>209.43</v>
      </c>
    </row>
    <row r="23" spans="1:4" x14ac:dyDescent="0.35">
      <c r="A23" t="s">
        <v>69</v>
      </c>
      <c r="B23">
        <v>3.3</v>
      </c>
      <c r="C23">
        <v>1.0789636027143739</v>
      </c>
      <c r="D23">
        <v>210.78</v>
      </c>
    </row>
    <row r="24" spans="1:4" x14ac:dyDescent="0.35">
      <c r="A24" t="s">
        <v>68</v>
      </c>
      <c r="B24">
        <v>3.3</v>
      </c>
      <c r="C24">
        <v>1.0789636027143739</v>
      </c>
      <c r="D24">
        <v>215.469999999999</v>
      </c>
    </row>
    <row r="25" spans="1:4" x14ac:dyDescent="0.35">
      <c r="A25" t="s">
        <v>86</v>
      </c>
      <c r="B25">
        <v>3.2</v>
      </c>
      <c r="C25">
        <v>1.0462677359654535</v>
      </c>
      <c r="D25">
        <v>201.53</v>
      </c>
    </row>
    <row r="26" spans="1:4" x14ac:dyDescent="0.35">
      <c r="A26" t="s">
        <v>87</v>
      </c>
      <c r="B26">
        <v>3.1</v>
      </c>
      <c r="C26">
        <v>1.013571869216533</v>
      </c>
      <c r="D26">
        <v>212.97</v>
      </c>
    </row>
    <row r="27" spans="1:4" x14ac:dyDescent="0.35">
      <c r="A27" t="s">
        <v>88</v>
      </c>
      <c r="B27">
        <v>3</v>
      </c>
      <c r="C27">
        <v>0.98087600246761264</v>
      </c>
      <c r="D27">
        <v>214.66</v>
      </c>
    </row>
    <row r="28" spans="1:4" x14ac:dyDescent="0.35">
      <c r="A28" t="s">
        <v>89</v>
      </c>
      <c r="B28">
        <v>2.9</v>
      </c>
      <c r="C28">
        <v>0.9481801357186922</v>
      </c>
      <c r="D28">
        <v>177.96</v>
      </c>
    </row>
    <row r="29" spans="1:4" x14ac:dyDescent="0.35">
      <c r="A29" t="s">
        <v>90</v>
      </c>
      <c r="B29">
        <v>3.1</v>
      </c>
      <c r="C29">
        <v>1.013571869216533</v>
      </c>
      <c r="D29">
        <v>202.72</v>
      </c>
    </row>
    <row r="30" spans="1:4" x14ac:dyDescent="0.35">
      <c r="A30" t="s">
        <v>91</v>
      </c>
      <c r="B30">
        <v>3.1</v>
      </c>
      <c r="C30">
        <v>1.013571869216533</v>
      </c>
      <c r="D30">
        <v>175.82</v>
      </c>
    </row>
    <row r="31" spans="1:4" x14ac:dyDescent="0.35">
      <c r="A31" t="s">
        <v>92</v>
      </c>
      <c r="B31">
        <v>3</v>
      </c>
      <c r="C31">
        <v>0.98087600246761264</v>
      </c>
      <c r="D31">
        <v>194.27</v>
      </c>
    </row>
    <row r="32" spans="1:4" x14ac:dyDescent="0.35">
      <c r="A32" t="s">
        <v>93</v>
      </c>
      <c r="B32">
        <v>3</v>
      </c>
      <c r="C32">
        <v>0.98087600246761264</v>
      </c>
      <c r="D32">
        <v>227.05999999999901</v>
      </c>
    </row>
    <row r="33" spans="1:4" x14ac:dyDescent="0.35">
      <c r="A33" t="s">
        <v>94</v>
      </c>
      <c r="B33">
        <v>3.2</v>
      </c>
      <c r="C33">
        <v>1.0462677359654535</v>
      </c>
      <c r="D33">
        <v>210.319999999999</v>
      </c>
    </row>
    <row r="34" spans="1:4" x14ac:dyDescent="0.35">
      <c r="A34" t="s">
        <v>95</v>
      </c>
      <c r="B34">
        <v>3.2</v>
      </c>
      <c r="C34">
        <v>1.0462677359654535</v>
      </c>
      <c r="D34">
        <v>180.659999999999</v>
      </c>
    </row>
    <row r="35" spans="1:4" x14ac:dyDescent="0.35">
      <c r="A35" t="s">
        <v>96</v>
      </c>
      <c r="B35">
        <v>3</v>
      </c>
      <c r="C35">
        <v>0.98087600246761264</v>
      </c>
      <c r="D35">
        <v>184.5</v>
      </c>
    </row>
    <row r="36" spans="1:4" x14ac:dyDescent="0.35">
      <c r="A36" t="s">
        <v>97</v>
      </c>
      <c r="B36">
        <v>2.9</v>
      </c>
      <c r="C36">
        <v>0.9481801357186922</v>
      </c>
      <c r="D36">
        <v>183.82999999999899</v>
      </c>
    </row>
    <row r="37" spans="1:4" x14ac:dyDescent="0.35">
      <c r="A37" t="s">
        <v>111</v>
      </c>
      <c r="B37">
        <v>3.1</v>
      </c>
      <c r="C37">
        <v>1.013571869216533</v>
      </c>
      <c r="D37">
        <v>182.19</v>
      </c>
    </row>
    <row r="38" spans="1:4" x14ac:dyDescent="0.35">
      <c r="A38" t="s">
        <v>112</v>
      </c>
      <c r="B38">
        <v>2.9</v>
      </c>
      <c r="C38">
        <v>0.9481801357186922</v>
      </c>
      <c r="D38">
        <v>160.45999999999901</v>
      </c>
    </row>
    <row r="39" spans="1:4" x14ac:dyDescent="0.35">
      <c r="A39" t="s">
        <v>113</v>
      </c>
      <c r="B39">
        <v>3</v>
      </c>
      <c r="C39">
        <v>0.98087600246761264</v>
      </c>
      <c r="D39">
        <v>161.18</v>
      </c>
    </row>
    <row r="40" spans="1:4" x14ac:dyDescent="0.35">
      <c r="A40" t="s">
        <v>114</v>
      </c>
      <c r="B40">
        <v>2.8</v>
      </c>
      <c r="C40">
        <v>0.91548426896977175</v>
      </c>
      <c r="D40">
        <v>157.23999999999899</v>
      </c>
    </row>
    <row r="41" spans="1:4" x14ac:dyDescent="0.35">
      <c r="A41" t="s">
        <v>115</v>
      </c>
      <c r="B41">
        <v>2.9</v>
      </c>
      <c r="C41">
        <v>0.9481801357186922</v>
      </c>
      <c r="D41">
        <v>171.28</v>
      </c>
    </row>
    <row r="42" spans="1:4" x14ac:dyDescent="0.35">
      <c r="A42" t="s">
        <v>117</v>
      </c>
      <c r="B42">
        <v>3.2</v>
      </c>
      <c r="C42">
        <v>1.0462677359654535</v>
      </c>
      <c r="D42">
        <v>170.73</v>
      </c>
    </row>
    <row r="43" spans="1:4" x14ac:dyDescent="0.35">
      <c r="A43" t="s">
        <v>137</v>
      </c>
      <c r="B43">
        <v>2.8</v>
      </c>
      <c r="C43">
        <v>0.91548426896977175</v>
      </c>
      <c r="D43">
        <v>177.64</v>
      </c>
    </row>
    <row r="44" spans="1:4" x14ac:dyDescent="0.35">
      <c r="A44" t="s">
        <v>138</v>
      </c>
      <c r="B44">
        <v>2.9</v>
      </c>
      <c r="C44">
        <v>0.9481801357186922</v>
      </c>
      <c r="D44">
        <v>189.94</v>
      </c>
    </row>
    <row r="45" spans="1:4" x14ac:dyDescent="0.35">
      <c r="A45" t="s">
        <v>139</v>
      </c>
      <c r="B45">
        <v>3</v>
      </c>
      <c r="C45">
        <v>0.98087600246761264</v>
      </c>
      <c r="D45">
        <v>163</v>
      </c>
    </row>
    <row r="46" spans="1:4" x14ac:dyDescent="0.35">
      <c r="A46" t="s">
        <v>140</v>
      </c>
      <c r="B46">
        <v>3.2</v>
      </c>
      <c r="C46">
        <v>1.0462677359654535</v>
      </c>
      <c r="D46">
        <v>170.22</v>
      </c>
    </row>
    <row r="47" spans="1:4" x14ac:dyDescent="0.35">
      <c r="A47" t="s">
        <v>141</v>
      </c>
      <c r="B47">
        <v>3.2</v>
      </c>
      <c r="C47">
        <v>1.0462677359654535</v>
      </c>
      <c r="D47">
        <v>163.04999999999899</v>
      </c>
    </row>
    <row r="48" spans="1:4" x14ac:dyDescent="0.35">
      <c r="A48" t="s">
        <v>142</v>
      </c>
      <c r="B48">
        <v>3.1</v>
      </c>
      <c r="C48">
        <v>1.013571869216533</v>
      </c>
      <c r="D48">
        <v>170.5</v>
      </c>
    </row>
    <row r="49" spans="1:4" x14ac:dyDescent="0.35">
      <c r="A49" t="s">
        <v>143</v>
      </c>
      <c r="B49">
        <v>3</v>
      </c>
      <c r="C49">
        <v>0.98087600246761264</v>
      </c>
      <c r="D49">
        <v>179.02</v>
      </c>
    </row>
    <row r="50" spans="1:4" x14ac:dyDescent="0.35">
      <c r="A50" t="s">
        <v>146</v>
      </c>
      <c r="B50">
        <v>3.1</v>
      </c>
      <c r="C50">
        <v>1.013571869216533</v>
      </c>
      <c r="D50">
        <v>194.14</v>
      </c>
    </row>
    <row r="51" spans="1:4" x14ac:dyDescent="0.35">
      <c r="A51" t="s">
        <v>147</v>
      </c>
      <c r="B51">
        <v>3</v>
      </c>
      <c r="C51">
        <v>0.98087600246761264</v>
      </c>
      <c r="D51">
        <v>177.45999999999901</v>
      </c>
    </row>
    <row r="52" spans="1:4" x14ac:dyDescent="0.35">
      <c r="A52" t="s">
        <v>148</v>
      </c>
      <c r="B52">
        <v>3</v>
      </c>
      <c r="C52">
        <v>0.98087600246761264</v>
      </c>
      <c r="D52">
        <v>173.81</v>
      </c>
    </row>
    <row r="53" spans="1:4" x14ac:dyDescent="0.35">
      <c r="A53" t="s">
        <v>149</v>
      </c>
      <c r="B53">
        <v>3</v>
      </c>
      <c r="C53">
        <v>0.98087600246761264</v>
      </c>
      <c r="D53">
        <v>192.56</v>
      </c>
    </row>
    <row r="54" spans="1:4" x14ac:dyDescent="0.35">
      <c r="A54" t="s">
        <v>150</v>
      </c>
      <c r="B54">
        <v>2.9</v>
      </c>
      <c r="C54">
        <v>0.9481801357186922</v>
      </c>
      <c r="D54">
        <v>180.84</v>
      </c>
    </row>
    <row r="55" spans="1:4" x14ac:dyDescent="0.35">
      <c r="A55" t="s">
        <v>151</v>
      </c>
      <c r="B55">
        <v>3</v>
      </c>
      <c r="C55">
        <v>0.98087600246761264</v>
      </c>
      <c r="D55">
        <v>155.63</v>
      </c>
    </row>
    <row r="56" spans="1:4" x14ac:dyDescent="0.35">
      <c r="A56" t="s">
        <v>160</v>
      </c>
      <c r="B56">
        <v>3.1</v>
      </c>
      <c r="C56">
        <v>1.013571869216533</v>
      </c>
      <c r="D56">
        <v>178.1</v>
      </c>
    </row>
    <row r="57" spans="1:4" x14ac:dyDescent="0.35">
      <c r="A57" t="s">
        <v>162</v>
      </c>
      <c r="B57">
        <v>3.1</v>
      </c>
      <c r="C57">
        <v>1.013571869216533</v>
      </c>
      <c r="D57">
        <v>206.219999999999</v>
      </c>
    </row>
    <row r="58" spans="1:4" x14ac:dyDescent="0.35">
      <c r="A58" t="s">
        <v>163</v>
      </c>
      <c r="B58">
        <v>2.9</v>
      </c>
      <c r="C58">
        <v>0.9481801357186922</v>
      </c>
      <c r="D58">
        <v>154.16</v>
      </c>
    </row>
    <row r="59" spans="1:4" x14ac:dyDescent="0.35">
      <c r="A59" t="s">
        <v>164</v>
      </c>
      <c r="B59">
        <v>3.2</v>
      </c>
      <c r="C59">
        <v>1.0462677359654535</v>
      </c>
      <c r="D59">
        <v>144.35000000000002</v>
      </c>
    </row>
    <row r="60" spans="1:4" x14ac:dyDescent="0.35">
      <c r="A60" t="s">
        <v>165</v>
      </c>
      <c r="B60">
        <v>2.8</v>
      </c>
      <c r="C60">
        <v>0.91548426896977175</v>
      </c>
      <c r="D60">
        <v>137.39999999999998</v>
      </c>
    </row>
    <row r="61" spans="1:4" x14ac:dyDescent="0.35">
      <c r="A61" t="s">
        <v>166</v>
      </c>
      <c r="B61">
        <v>2.9</v>
      </c>
      <c r="C61">
        <v>0.9481801357186922</v>
      </c>
      <c r="D61">
        <v>150.88</v>
      </c>
    </row>
    <row r="62" spans="1:4" x14ac:dyDescent="0.35">
      <c r="A62" t="s">
        <v>167</v>
      </c>
      <c r="B62">
        <v>3</v>
      </c>
      <c r="C62">
        <v>0.98087600246761264</v>
      </c>
      <c r="D62">
        <v>140.77999999999997</v>
      </c>
    </row>
    <row r="63" spans="1:4" x14ac:dyDescent="0.35">
      <c r="A63" t="s">
        <v>168</v>
      </c>
      <c r="B63">
        <v>3.3</v>
      </c>
      <c r="C63">
        <v>1.0789636027143739</v>
      </c>
      <c r="D63">
        <v>145.75000000000003</v>
      </c>
    </row>
    <row r="64" spans="1:4" x14ac:dyDescent="0.35">
      <c r="A64" t="s">
        <v>169</v>
      </c>
      <c r="B64">
        <v>3.1</v>
      </c>
      <c r="C64">
        <v>1.013571869216533</v>
      </c>
      <c r="D64">
        <v>141.57999999999998</v>
      </c>
    </row>
    <row r="65" spans="1:4" x14ac:dyDescent="0.35">
      <c r="A65" t="s">
        <v>170</v>
      </c>
      <c r="B65">
        <v>3.1</v>
      </c>
      <c r="C65">
        <v>1.013571869216533</v>
      </c>
      <c r="D65">
        <v>174.47</v>
      </c>
    </row>
    <row r="66" spans="1:4" x14ac:dyDescent="0.35">
      <c r="A66" t="s">
        <v>171</v>
      </c>
      <c r="B66">
        <v>3.2</v>
      </c>
      <c r="C66">
        <v>1.0462677359654535</v>
      </c>
      <c r="D66">
        <v>157.17000000000002</v>
      </c>
    </row>
    <row r="67" spans="1:4" x14ac:dyDescent="0.35">
      <c r="A67" t="s">
        <v>172</v>
      </c>
      <c r="B67">
        <v>3</v>
      </c>
      <c r="C67">
        <v>0.98087600246761264</v>
      </c>
      <c r="D67">
        <v>153.14999999999998</v>
      </c>
    </row>
    <row r="68" spans="1:4" x14ac:dyDescent="0.35">
      <c r="A68" t="s">
        <v>173</v>
      </c>
      <c r="B68">
        <v>3.1</v>
      </c>
      <c r="C68">
        <v>1.013571869216533</v>
      </c>
      <c r="D68">
        <v>141.43999999999997</v>
      </c>
    </row>
    <row r="69" spans="1:4" x14ac:dyDescent="0.35">
      <c r="A69" t="s">
        <v>175</v>
      </c>
      <c r="B69">
        <v>3.1</v>
      </c>
      <c r="C69">
        <v>1.013571869216533</v>
      </c>
      <c r="D69">
        <v>153.19</v>
      </c>
    </row>
    <row r="70" spans="1:4" x14ac:dyDescent="0.35">
      <c r="A70" t="s">
        <v>174</v>
      </c>
      <c r="B70">
        <v>2.9</v>
      </c>
      <c r="C70">
        <v>0.9481801357186922</v>
      </c>
      <c r="D70">
        <v>149.82</v>
      </c>
    </row>
    <row r="71" spans="1:4" x14ac:dyDescent="0.35">
      <c r="A71" t="s">
        <v>245</v>
      </c>
      <c r="B71">
        <v>3.1</v>
      </c>
      <c r="C71">
        <v>1.013571869216533</v>
      </c>
      <c r="D71">
        <v>145.00000000000003</v>
      </c>
    </row>
    <row r="72" spans="1:4" x14ac:dyDescent="0.35">
      <c r="A72" t="s">
        <v>12</v>
      </c>
      <c r="B72">
        <v>5.5</v>
      </c>
      <c r="C72">
        <v>0.86308356218124782</v>
      </c>
      <c r="D72">
        <v>183.85999999999899</v>
      </c>
    </row>
    <row r="73" spans="1:4" x14ac:dyDescent="0.35">
      <c r="A73" t="s">
        <v>13</v>
      </c>
      <c r="B73">
        <v>5.9</v>
      </c>
      <c r="C73">
        <v>0.92585327579442955</v>
      </c>
      <c r="D73">
        <v>189.58999999999901</v>
      </c>
    </row>
    <row r="74" spans="1:4" x14ac:dyDescent="0.35">
      <c r="A74" t="s">
        <v>18</v>
      </c>
      <c r="B74">
        <v>6.6</v>
      </c>
      <c r="C74">
        <v>1.0357002746174973</v>
      </c>
      <c r="D74">
        <v>164.63</v>
      </c>
    </row>
    <row r="75" spans="1:4" x14ac:dyDescent="0.35">
      <c r="A75" t="s">
        <v>19</v>
      </c>
      <c r="B75">
        <v>5.8</v>
      </c>
      <c r="C75">
        <v>0.91016084739113401</v>
      </c>
      <c r="D75">
        <v>156.319999999999</v>
      </c>
    </row>
    <row r="76" spans="1:4" x14ac:dyDescent="0.35">
      <c r="A76" t="s">
        <v>20</v>
      </c>
      <c r="B76">
        <v>6</v>
      </c>
      <c r="C76">
        <v>0.94154570419772488</v>
      </c>
      <c r="D76">
        <v>174.48</v>
      </c>
    </row>
    <row r="77" spans="1:4" x14ac:dyDescent="0.35">
      <c r="A77" t="s">
        <v>21</v>
      </c>
      <c r="B77">
        <v>6</v>
      </c>
      <c r="C77">
        <v>0.94154570419772488</v>
      </c>
      <c r="D77">
        <v>170.56</v>
      </c>
    </row>
    <row r="78" spans="1:4" x14ac:dyDescent="0.35">
      <c r="A78" t="s">
        <v>22</v>
      </c>
      <c r="B78">
        <v>5.7</v>
      </c>
      <c r="C78">
        <v>0.89446841898783869</v>
      </c>
      <c r="D78">
        <v>149.63999999999999</v>
      </c>
    </row>
    <row r="79" spans="1:4" x14ac:dyDescent="0.35">
      <c r="A79" t="s">
        <v>23</v>
      </c>
      <c r="B79">
        <v>5.3</v>
      </c>
      <c r="C79">
        <v>0.83169870537465695</v>
      </c>
      <c r="D79">
        <v>174.59</v>
      </c>
    </row>
    <row r="80" spans="1:4" x14ac:dyDescent="0.35">
      <c r="A80" t="s">
        <v>24</v>
      </c>
      <c r="B80">
        <v>5</v>
      </c>
      <c r="C80">
        <v>0.78462142016477077</v>
      </c>
      <c r="D80">
        <v>188.27999999999901</v>
      </c>
    </row>
    <row r="81" spans="1:4" x14ac:dyDescent="0.35">
      <c r="A81" t="s">
        <v>25</v>
      </c>
      <c r="B81">
        <v>5.7</v>
      </c>
      <c r="C81">
        <v>0.89446841898783869</v>
      </c>
      <c r="D81">
        <v>186.6</v>
      </c>
    </row>
    <row r="82" spans="1:4" x14ac:dyDescent="0.35">
      <c r="A82" t="s">
        <v>26</v>
      </c>
      <c r="B82">
        <v>5.0999999999999996</v>
      </c>
      <c r="C82">
        <v>0.80031384856806609</v>
      </c>
      <c r="D82">
        <v>167.719999999999</v>
      </c>
    </row>
    <row r="83" spans="1:4" x14ac:dyDescent="0.35">
      <c r="A83" t="s">
        <v>27</v>
      </c>
      <c r="B83">
        <v>6.8</v>
      </c>
      <c r="C83">
        <v>1.0670851314240881</v>
      </c>
      <c r="D83">
        <v>193.43</v>
      </c>
    </row>
    <row r="84" spans="1:4" x14ac:dyDescent="0.35">
      <c r="A84" t="s">
        <v>28</v>
      </c>
      <c r="B84">
        <v>6.4</v>
      </c>
      <c r="C84">
        <v>1.0043154178109066</v>
      </c>
      <c r="D84">
        <v>163.29999999999899</v>
      </c>
    </row>
    <row r="85" spans="1:4" x14ac:dyDescent="0.35">
      <c r="A85" t="s">
        <v>29</v>
      </c>
      <c r="B85">
        <v>5.7</v>
      </c>
      <c r="C85">
        <v>0.89446841898783869</v>
      </c>
      <c r="D85">
        <v>199.47</v>
      </c>
    </row>
    <row r="86" spans="1:4" x14ac:dyDescent="0.35">
      <c r="A86" t="s">
        <v>30</v>
      </c>
      <c r="B86">
        <v>5.4</v>
      </c>
      <c r="C86">
        <v>0.8473911337779525</v>
      </c>
      <c r="D86">
        <v>196.319999999999</v>
      </c>
    </row>
    <row r="87" spans="1:4" x14ac:dyDescent="0.35">
      <c r="A87" t="s">
        <v>31</v>
      </c>
      <c r="B87">
        <v>5.3</v>
      </c>
      <c r="C87">
        <v>0.83169870537465695</v>
      </c>
      <c r="D87">
        <v>215.04999999999899</v>
      </c>
    </row>
    <row r="88" spans="1:4" x14ac:dyDescent="0.35">
      <c r="A88" t="s">
        <v>32</v>
      </c>
      <c r="B88">
        <v>4.9000000000000004</v>
      </c>
      <c r="C88">
        <v>0.76892899176147544</v>
      </c>
      <c r="D88">
        <v>175.75</v>
      </c>
    </row>
    <row r="89" spans="1:4" x14ac:dyDescent="0.35">
      <c r="A89" t="s">
        <v>33</v>
      </c>
      <c r="B89">
        <v>5</v>
      </c>
      <c r="C89">
        <v>0.78462142016477077</v>
      </c>
      <c r="D89">
        <v>180.07999999999899</v>
      </c>
    </row>
    <row r="90" spans="1:4" x14ac:dyDescent="0.35">
      <c r="A90" t="s">
        <v>34</v>
      </c>
      <c r="B90">
        <v>5.9</v>
      </c>
      <c r="C90">
        <v>0.92585327579442955</v>
      </c>
      <c r="D90">
        <v>186.98</v>
      </c>
    </row>
    <row r="91" spans="1:4" x14ac:dyDescent="0.35">
      <c r="A91" t="s">
        <v>35</v>
      </c>
      <c r="B91">
        <v>6.9</v>
      </c>
      <c r="C91">
        <v>1.0827775598273837</v>
      </c>
      <c r="D91">
        <v>202.29999999999899</v>
      </c>
    </row>
    <row r="92" spans="1:4" x14ac:dyDescent="0.35">
      <c r="A92" t="s">
        <v>183</v>
      </c>
      <c r="B92" t="s">
        <v>185</v>
      </c>
      <c r="C92" t="s">
        <v>185</v>
      </c>
      <c r="D92" t="s">
        <v>185</v>
      </c>
    </row>
    <row r="93" spans="1:4" x14ac:dyDescent="0.35">
      <c r="A93" t="s">
        <v>36</v>
      </c>
      <c r="B93">
        <v>5.6</v>
      </c>
      <c r="C93">
        <v>0.87877599058454325</v>
      </c>
      <c r="D93">
        <v>188.66</v>
      </c>
    </row>
    <row r="94" spans="1:4" x14ac:dyDescent="0.35">
      <c r="A94" t="s">
        <v>37</v>
      </c>
      <c r="B94">
        <v>6.4</v>
      </c>
      <c r="C94">
        <v>1.0043154178109066</v>
      </c>
      <c r="D94">
        <v>169.19</v>
      </c>
    </row>
    <row r="95" spans="1:4" x14ac:dyDescent="0.35">
      <c r="A95" t="s">
        <v>38</v>
      </c>
      <c r="B95">
        <v>6.6</v>
      </c>
      <c r="C95">
        <v>1.0357002746174973</v>
      </c>
      <c r="D95">
        <v>193.16</v>
      </c>
    </row>
    <row r="96" spans="1:4" x14ac:dyDescent="0.35">
      <c r="A96" t="s">
        <v>39</v>
      </c>
      <c r="B96">
        <v>6.6</v>
      </c>
      <c r="C96">
        <v>1.0357002746174973</v>
      </c>
      <c r="D96">
        <v>172.49</v>
      </c>
    </row>
    <row r="97" spans="1:4" x14ac:dyDescent="0.35">
      <c r="A97" t="s">
        <v>40</v>
      </c>
      <c r="B97">
        <v>7.2</v>
      </c>
      <c r="C97">
        <v>1.1298548450372699</v>
      </c>
      <c r="D97">
        <v>188.76999999999899</v>
      </c>
    </row>
    <row r="98" spans="1:4" x14ac:dyDescent="0.35">
      <c r="A98" t="s">
        <v>41</v>
      </c>
      <c r="B98">
        <v>6.6</v>
      </c>
      <c r="C98">
        <v>1.0357002746174973</v>
      </c>
      <c r="D98">
        <v>173.289999999999</v>
      </c>
    </row>
    <row r="99" spans="1:4" x14ac:dyDescent="0.35">
      <c r="A99" t="s">
        <v>42</v>
      </c>
      <c r="B99">
        <v>6.6</v>
      </c>
      <c r="C99">
        <v>1.0357002746174973</v>
      </c>
      <c r="D99">
        <v>186.73</v>
      </c>
    </row>
    <row r="100" spans="1:4" x14ac:dyDescent="0.35">
      <c r="A100" t="s">
        <v>43</v>
      </c>
      <c r="B100">
        <v>7.2</v>
      </c>
      <c r="C100">
        <v>1.1298548450372699</v>
      </c>
      <c r="D100">
        <v>188.41</v>
      </c>
    </row>
    <row r="101" spans="1:4" x14ac:dyDescent="0.35">
      <c r="A101" t="s">
        <v>44</v>
      </c>
      <c r="B101">
        <v>6.2</v>
      </c>
      <c r="C101">
        <v>0.97293056100431574</v>
      </c>
      <c r="D101">
        <v>142.04</v>
      </c>
    </row>
    <row r="102" spans="1:4" x14ac:dyDescent="0.35">
      <c r="A102" t="s">
        <v>186</v>
      </c>
      <c r="B102" t="s">
        <v>185</v>
      </c>
      <c r="C102" t="s">
        <v>185</v>
      </c>
      <c r="D102" t="s">
        <v>185</v>
      </c>
    </row>
    <row r="103" spans="1:4" x14ac:dyDescent="0.35">
      <c r="A103" t="s">
        <v>50</v>
      </c>
      <c r="B103">
        <v>7.6</v>
      </c>
      <c r="C103">
        <v>1.1926245586504516</v>
      </c>
      <c r="D103">
        <v>215.61699999999999</v>
      </c>
    </row>
    <row r="104" spans="1:4" x14ac:dyDescent="0.35">
      <c r="A104" t="s">
        <v>51</v>
      </c>
      <c r="B104">
        <v>7.4</v>
      </c>
      <c r="C104">
        <v>1.1612397018438607</v>
      </c>
      <c r="D104">
        <v>192.69300000000001</v>
      </c>
    </row>
    <row r="105" spans="1:4" x14ac:dyDescent="0.35">
      <c r="A105" t="s">
        <v>52</v>
      </c>
      <c r="B105">
        <v>6.9</v>
      </c>
      <c r="C105">
        <v>1.0827775598273837</v>
      </c>
      <c r="D105">
        <v>222.05999999999901</v>
      </c>
    </row>
    <row r="106" spans="1:4" x14ac:dyDescent="0.35">
      <c r="A106" t="s">
        <v>53</v>
      </c>
      <c r="B106">
        <v>6.8</v>
      </c>
      <c r="C106">
        <v>1.0670851314240881</v>
      </c>
      <c r="D106">
        <v>230.39</v>
      </c>
    </row>
    <row r="107" spans="1:4" x14ac:dyDescent="0.35">
      <c r="A107" t="s">
        <v>54</v>
      </c>
      <c r="B107">
        <v>7.6</v>
      </c>
      <c r="C107">
        <v>1.1926245586504516</v>
      </c>
      <c r="D107">
        <v>221.67</v>
      </c>
    </row>
    <row r="108" spans="1:4" x14ac:dyDescent="0.35">
      <c r="A108" t="s">
        <v>55</v>
      </c>
      <c r="B108">
        <v>7.3</v>
      </c>
      <c r="C108">
        <v>1.1455472734405654</v>
      </c>
      <c r="D108">
        <v>229.74199999999999</v>
      </c>
    </row>
    <row r="109" spans="1:4" x14ac:dyDescent="0.35">
      <c r="A109" t="s">
        <v>56</v>
      </c>
      <c r="B109">
        <v>6.8</v>
      </c>
      <c r="C109">
        <v>1.0670851314240881</v>
      </c>
      <c r="D109">
        <v>232.54</v>
      </c>
    </row>
    <row r="110" spans="1:4" x14ac:dyDescent="0.35">
      <c r="A110" t="s">
        <v>57</v>
      </c>
      <c r="B110">
        <v>6.5</v>
      </c>
      <c r="C110">
        <v>1.0200078462142019</v>
      </c>
      <c r="D110">
        <v>223.82999999999899</v>
      </c>
    </row>
    <row r="111" spans="1:4" x14ac:dyDescent="0.35">
      <c r="A111" t="s">
        <v>58</v>
      </c>
      <c r="B111">
        <v>5.2</v>
      </c>
      <c r="C111">
        <v>0.81600627697136163</v>
      </c>
      <c r="D111">
        <v>185.3</v>
      </c>
    </row>
    <row r="112" spans="1:4" x14ac:dyDescent="0.35">
      <c r="A112" t="s">
        <v>59</v>
      </c>
      <c r="B112">
        <v>6.7</v>
      </c>
      <c r="C112">
        <v>1.0513927030207928</v>
      </c>
      <c r="D112">
        <v>186.11</v>
      </c>
    </row>
    <row r="113" spans="1:4" x14ac:dyDescent="0.35">
      <c r="A113" t="s">
        <v>60</v>
      </c>
      <c r="B113">
        <v>6.8</v>
      </c>
      <c r="C113">
        <v>1.0670851314240881</v>
      </c>
      <c r="D113">
        <v>206.28100000000001</v>
      </c>
    </row>
    <row r="114" spans="1:4" x14ac:dyDescent="0.35">
      <c r="A114" t="s">
        <v>61</v>
      </c>
      <c r="B114">
        <v>7.5</v>
      </c>
      <c r="C114">
        <v>1.176932130247156</v>
      </c>
      <c r="D114">
        <v>240.68</v>
      </c>
    </row>
    <row r="115" spans="1:4" x14ac:dyDescent="0.35">
      <c r="A115" t="s">
        <v>62</v>
      </c>
      <c r="B115">
        <v>6.4</v>
      </c>
      <c r="C115">
        <v>1.0043154178109066</v>
      </c>
      <c r="D115">
        <v>198.68199999999999</v>
      </c>
    </row>
    <row r="116" spans="1:4" x14ac:dyDescent="0.35">
      <c r="A116" t="s">
        <v>63</v>
      </c>
      <c r="B116">
        <v>7.4</v>
      </c>
      <c r="C116">
        <v>1.1612397018438607</v>
      </c>
      <c r="D116">
        <v>232.99399999999901</v>
      </c>
    </row>
    <row r="117" spans="1:4" x14ac:dyDescent="0.35">
      <c r="A117" t="s">
        <v>64</v>
      </c>
      <c r="B117">
        <v>5.5</v>
      </c>
      <c r="C117">
        <v>0.86308356218124782</v>
      </c>
      <c r="D117">
        <v>201.73</v>
      </c>
    </row>
    <row r="118" spans="1:4" x14ac:dyDescent="0.35">
      <c r="A118" t="s">
        <v>65</v>
      </c>
      <c r="B118">
        <v>7.1</v>
      </c>
      <c r="C118">
        <v>1.1141624166339745</v>
      </c>
      <c r="D118">
        <v>231.71</v>
      </c>
    </row>
    <row r="119" spans="1:4" x14ac:dyDescent="0.35">
      <c r="A119" t="s">
        <v>66</v>
      </c>
      <c r="B119">
        <v>6.7</v>
      </c>
      <c r="C119">
        <v>1.0513927030207928</v>
      </c>
      <c r="D119">
        <v>184.81800000000001</v>
      </c>
    </row>
    <row r="120" spans="1:4" x14ac:dyDescent="0.35">
      <c r="A120" t="s">
        <v>70</v>
      </c>
      <c r="B120">
        <v>5.3</v>
      </c>
      <c r="C120">
        <v>0.83169870537465695</v>
      </c>
      <c r="D120">
        <v>199.66</v>
      </c>
    </row>
    <row r="121" spans="1:4" x14ac:dyDescent="0.35">
      <c r="A121" t="s">
        <v>71</v>
      </c>
      <c r="B121">
        <v>5.7</v>
      </c>
      <c r="C121">
        <v>0.89446841898783869</v>
      </c>
      <c r="D121">
        <v>207.227</v>
      </c>
    </row>
    <row r="122" spans="1:4" x14ac:dyDescent="0.35">
      <c r="A122" t="s">
        <v>72</v>
      </c>
      <c r="B122">
        <v>7.1</v>
      </c>
      <c r="C122">
        <v>1.1141624166339745</v>
      </c>
      <c r="D122">
        <v>215.92</v>
      </c>
    </row>
    <row r="123" spans="1:4" x14ac:dyDescent="0.35">
      <c r="A123" t="s">
        <v>73</v>
      </c>
      <c r="B123">
        <v>6.1</v>
      </c>
      <c r="C123">
        <v>0.95723813260102031</v>
      </c>
      <c r="D123">
        <v>211.46</v>
      </c>
    </row>
    <row r="124" spans="1:4" x14ac:dyDescent="0.35">
      <c r="A124" t="s">
        <v>187</v>
      </c>
      <c r="B124" t="s">
        <v>185</v>
      </c>
      <c r="C124" t="s">
        <v>185</v>
      </c>
      <c r="D124" t="s">
        <v>185</v>
      </c>
    </row>
    <row r="125" spans="1:4" x14ac:dyDescent="0.35">
      <c r="A125" t="s">
        <v>74</v>
      </c>
      <c r="B125">
        <v>7.4</v>
      </c>
      <c r="C125">
        <v>1.1612397018438607</v>
      </c>
      <c r="D125">
        <v>218.71</v>
      </c>
    </row>
    <row r="126" spans="1:4" x14ac:dyDescent="0.35">
      <c r="A126" t="s">
        <v>75</v>
      </c>
      <c r="B126">
        <v>7.1</v>
      </c>
      <c r="C126">
        <v>1.1141624166339745</v>
      </c>
      <c r="D126">
        <v>191.69</v>
      </c>
    </row>
    <row r="127" spans="1:4" x14ac:dyDescent="0.35">
      <c r="A127" t="s">
        <v>76</v>
      </c>
      <c r="B127">
        <v>6.4</v>
      </c>
      <c r="C127">
        <v>1.0043154178109066</v>
      </c>
      <c r="D127">
        <v>212.512</v>
      </c>
    </row>
    <row r="128" spans="1:4" x14ac:dyDescent="0.35">
      <c r="A128" t="s">
        <v>77</v>
      </c>
      <c r="B128">
        <v>7.3</v>
      </c>
      <c r="C128">
        <v>1.1455472734405654</v>
      </c>
      <c r="D128">
        <v>207.25899999999999</v>
      </c>
    </row>
    <row r="129" spans="1:4" x14ac:dyDescent="0.35">
      <c r="A129" t="s">
        <v>78</v>
      </c>
      <c r="B129">
        <v>6.4</v>
      </c>
      <c r="C129">
        <v>1.0043154178109066</v>
      </c>
      <c r="D129">
        <v>221.54</v>
      </c>
    </row>
    <row r="130" spans="1:4" x14ac:dyDescent="0.35">
      <c r="A130" t="s">
        <v>79</v>
      </c>
      <c r="B130">
        <v>6.5</v>
      </c>
      <c r="C130">
        <v>1.0200078462142019</v>
      </c>
      <c r="D130">
        <v>214.95500000000001</v>
      </c>
    </row>
    <row r="131" spans="1:4" x14ac:dyDescent="0.35">
      <c r="A131" t="s">
        <v>80</v>
      </c>
      <c r="B131">
        <v>6.2</v>
      </c>
      <c r="C131">
        <v>0.97293056100431574</v>
      </c>
      <c r="D131">
        <v>219.89099999999999</v>
      </c>
    </row>
    <row r="132" spans="1:4" x14ac:dyDescent="0.35">
      <c r="A132" t="s">
        <v>105</v>
      </c>
      <c r="B132">
        <v>6.5</v>
      </c>
      <c r="C132">
        <v>1.0200078462142019</v>
      </c>
      <c r="D132">
        <v>221.77</v>
      </c>
    </row>
    <row r="133" spans="1:4" x14ac:dyDescent="0.35">
      <c r="A133" t="s">
        <v>106</v>
      </c>
      <c r="B133">
        <v>6</v>
      </c>
      <c r="C133">
        <v>0.94154570419772488</v>
      </c>
      <c r="D133">
        <v>230.71799999999999</v>
      </c>
    </row>
    <row r="134" spans="1:4" x14ac:dyDescent="0.35">
      <c r="A134" t="s">
        <v>107</v>
      </c>
      <c r="B134">
        <v>7.4</v>
      </c>
      <c r="C134">
        <v>1.1612397018438607</v>
      </c>
      <c r="D134">
        <v>213.32599999999999</v>
      </c>
    </row>
    <row r="135" spans="1:4" x14ac:dyDescent="0.35">
      <c r="A135" t="s">
        <v>108</v>
      </c>
      <c r="B135">
        <v>6.9</v>
      </c>
      <c r="C135">
        <v>1.0827775598273837</v>
      </c>
      <c r="D135">
        <v>239.285</v>
      </c>
    </row>
    <row r="136" spans="1:4" x14ac:dyDescent="0.35">
      <c r="A136" t="s">
        <v>118</v>
      </c>
      <c r="B136">
        <v>6.7</v>
      </c>
      <c r="C136">
        <v>1.0513927030207928</v>
      </c>
      <c r="D136">
        <v>192.14</v>
      </c>
    </row>
    <row r="137" spans="1:4" x14ac:dyDescent="0.35">
      <c r="A137" t="s">
        <v>119</v>
      </c>
      <c r="B137">
        <v>5.9</v>
      </c>
      <c r="C137">
        <v>0.92585327579442955</v>
      </c>
      <c r="D137">
        <v>189.77500000000001</v>
      </c>
    </row>
    <row r="138" spans="1:4" x14ac:dyDescent="0.35">
      <c r="A138" t="s">
        <v>120</v>
      </c>
      <c r="B138">
        <v>6.1</v>
      </c>
      <c r="C138">
        <v>0.95723813260102031</v>
      </c>
      <c r="D138">
        <v>194.976</v>
      </c>
    </row>
    <row r="139" spans="1:4" x14ac:dyDescent="0.35">
      <c r="A139" t="s">
        <v>121</v>
      </c>
      <c r="B139">
        <v>6.4</v>
      </c>
      <c r="C139">
        <v>1.0043154178109066</v>
      </c>
      <c r="D139">
        <v>218.35999999999899</v>
      </c>
    </row>
    <row r="140" spans="1:4" x14ac:dyDescent="0.35">
      <c r="A140" t="s">
        <v>122</v>
      </c>
      <c r="B140">
        <v>5.8</v>
      </c>
      <c r="C140">
        <v>0.91016084739113401</v>
      </c>
      <c r="D140">
        <v>180.44200000000001</v>
      </c>
    </row>
    <row r="141" spans="1:4" x14ac:dyDescent="0.35">
      <c r="A141" t="s">
        <v>123</v>
      </c>
      <c r="B141">
        <v>6</v>
      </c>
      <c r="C141">
        <v>0.94154570419772488</v>
      </c>
      <c r="D141">
        <v>191.27</v>
      </c>
    </row>
    <row r="142" spans="1:4" x14ac:dyDescent="0.35">
      <c r="A142" t="s">
        <v>124</v>
      </c>
      <c r="B142">
        <v>6.7</v>
      </c>
      <c r="C142">
        <v>1.0513927030207928</v>
      </c>
      <c r="D142">
        <v>193.29400000000001</v>
      </c>
    </row>
    <row r="143" spans="1:4" x14ac:dyDescent="0.35">
      <c r="A143" t="s">
        <v>125</v>
      </c>
      <c r="B143">
        <v>6</v>
      </c>
      <c r="C143">
        <v>0.94154570419772488</v>
      </c>
      <c r="D143">
        <v>169.583</v>
      </c>
    </row>
    <row r="144" spans="1:4" x14ac:dyDescent="0.35">
      <c r="A144" t="s">
        <v>126</v>
      </c>
      <c r="B144">
        <v>6.3</v>
      </c>
      <c r="C144">
        <v>0.98862298940761117</v>
      </c>
      <c r="D144">
        <v>188.03</v>
      </c>
    </row>
    <row r="145" spans="1:4" x14ac:dyDescent="0.35">
      <c r="A145" t="s">
        <v>127</v>
      </c>
      <c r="B145">
        <v>6.1</v>
      </c>
      <c r="C145">
        <v>0.95723813260102031</v>
      </c>
      <c r="D145">
        <v>193.92</v>
      </c>
    </row>
    <row r="146" spans="1:4" x14ac:dyDescent="0.35">
      <c r="A146" t="s">
        <v>128</v>
      </c>
      <c r="B146">
        <v>6.3</v>
      </c>
      <c r="C146">
        <v>0.98862298940761117</v>
      </c>
      <c r="D146">
        <v>179.97</v>
      </c>
    </row>
    <row r="147" spans="1:4" x14ac:dyDescent="0.35">
      <c r="A147" t="s">
        <v>129</v>
      </c>
      <c r="B147">
        <v>5.7</v>
      </c>
      <c r="C147">
        <v>0.89446841898783869</v>
      </c>
      <c r="D147">
        <v>171.23999999999899</v>
      </c>
    </row>
    <row r="148" spans="1:4" x14ac:dyDescent="0.35">
      <c r="A148" t="s">
        <v>130</v>
      </c>
      <c r="B148">
        <v>6.4</v>
      </c>
      <c r="C148">
        <v>1.0043154178109066</v>
      </c>
      <c r="D148">
        <v>176.28399999999999</v>
      </c>
    </row>
    <row r="149" spans="1:4" x14ac:dyDescent="0.35">
      <c r="A149" t="s">
        <v>131</v>
      </c>
      <c r="B149">
        <v>6.7</v>
      </c>
      <c r="C149">
        <v>1.0513927030207928</v>
      </c>
      <c r="D149">
        <v>200.93</v>
      </c>
    </row>
    <row r="150" spans="1:4" x14ac:dyDescent="0.35">
      <c r="A150" t="s">
        <v>132</v>
      </c>
      <c r="B150">
        <v>7.2</v>
      </c>
      <c r="C150">
        <v>1.1298548450372699</v>
      </c>
      <c r="D150">
        <v>194.08399999999901</v>
      </c>
    </row>
    <row r="151" spans="1:4" x14ac:dyDescent="0.35">
      <c r="A151" t="s">
        <v>133</v>
      </c>
      <c r="B151">
        <v>6.3</v>
      </c>
      <c r="C151">
        <v>0.98862298940761117</v>
      </c>
      <c r="D151">
        <v>184.18</v>
      </c>
    </row>
    <row r="152" spans="1:4" x14ac:dyDescent="0.35">
      <c r="A152" t="s">
        <v>134</v>
      </c>
      <c r="B152">
        <v>6.4</v>
      </c>
      <c r="C152">
        <v>1.0043154178109066</v>
      </c>
      <c r="D152">
        <v>201.27999999999901</v>
      </c>
    </row>
    <row r="153" spans="1:4" x14ac:dyDescent="0.35">
      <c r="A153" t="s">
        <v>135</v>
      </c>
      <c r="B153">
        <v>7.4</v>
      </c>
      <c r="C153">
        <v>1.1612397018438607</v>
      </c>
      <c r="D153">
        <v>185.61799999999999</v>
      </c>
    </row>
    <row r="154" spans="1:4" x14ac:dyDescent="0.35">
      <c r="A154" t="s">
        <v>136</v>
      </c>
      <c r="B154">
        <v>7</v>
      </c>
      <c r="C154">
        <v>1.098469988230679</v>
      </c>
      <c r="D154">
        <v>181.55</v>
      </c>
    </row>
    <row r="155" spans="1:4" x14ac:dyDescent="0.35">
      <c r="A155" t="s">
        <v>47</v>
      </c>
      <c r="B155">
        <v>5.8</v>
      </c>
      <c r="C155">
        <v>1.1512287334593572</v>
      </c>
      <c r="D155">
        <v>254.24</v>
      </c>
    </row>
    <row r="156" spans="1:4" x14ac:dyDescent="0.35">
      <c r="A156" t="s">
        <v>46</v>
      </c>
      <c r="B156">
        <v>5.7</v>
      </c>
      <c r="C156">
        <v>1.1313799621928167</v>
      </c>
      <c r="D156">
        <v>250.4</v>
      </c>
    </row>
    <row r="157" spans="1:4" x14ac:dyDescent="0.35">
      <c r="A157" t="s">
        <v>48</v>
      </c>
      <c r="B157">
        <v>6</v>
      </c>
      <c r="C157">
        <v>1.1909262759924386</v>
      </c>
      <c r="D157">
        <v>279.27999999999997</v>
      </c>
    </row>
    <row r="158" spans="1:4" x14ac:dyDescent="0.35">
      <c r="A158" t="s">
        <v>49</v>
      </c>
      <c r="B158">
        <v>6.6</v>
      </c>
      <c r="C158">
        <v>1.3100189035916825</v>
      </c>
      <c r="D158">
        <v>270.17</v>
      </c>
    </row>
    <row r="159" spans="1:4" x14ac:dyDescent="0.35">
      <c r="A159" t="s">
        <v>83</v>
      </c>
      <c r="B159">
        <v>5.2</v>
      </c>
      <c r="C159">
        <v>1.0321361058601135</v>
      </c>
      <c r="D159">
        <v>252.24</v>
      </c>
    </row>
    <row r="160" spans="1:4" x14ac:dyDescent="0.35">
      <c r="A160" t="s">
        <v>84</v>
      </c>
      <c r="B160">
        <v>3.9</v>
      </c>
      <c r="C160">
        <v>0.77410207939508502</v>
      </c>
      <c r="D160">
        <v>220.72</v>
      </c>
    </row>
    <row r="161" spans="1:4" x14ac:dyDescent="0.35">
      <c r="A161" t="s">
        <v>85</v>
      </c>
      <c r="B161">
        <v>4.4000000000000004</v>
      </c>
      <c r="C161">
        <v>0.8733459357277884</v>
      </c>
      <c r="D161">
        <v>236.9</v>
      </c>
    </row>
    <row r="162" spans="1:4" x14ac:dyDescent="0.35">
      <c r="A162" t="s">
        <v>98</v>
      </c>
      <c r="B162">
        <v>5</v>
      </c>
      <c r="C162">
        <v>0.99243856332703217</v>
      </c>
      <c r="D162">
        <v>262.41000000000003</v>
      </c>
    </row>
    <row r="163" spans="1:4" x14ac:dyDescent="0.35">
      <c r="A163" t="s">
        <v>101</v>
      </c>
      <c r="B163">
        <v>5.0999999999999996</v>
      </c>
      <c r="C163">
        <v>1.0122873345935728</v>
      </c>
      <c r="D163">
        <v>267.07</v>
      </c>
    </row>
    <row r="164" spans="1:4" x14ac:dyDescent="0.35">
      <c r="A164" t="s">
        <v>104</v>
      </c>
      <c r="B164">
        <v>5.7</v>
      </c>
      <c r="C164">
        <v>1.1313799621928167</v>
      </c>
      <c r="D164">
        <v>312.52</v>
      </c>
    </row>
    <row r="165" spans="1:4" x14ac:dyDescent="0.35">
      <c r="A165" t="s">
        <v>102</v>
      </c>
      <c r="B165">
        <v>5</v>
      </c>
      <c r="C165">
        <v>0.99243856332703217</v>
      </c>
      <c r="D165">
        <v>255.34</v>
      </c>
    </row>
    <row r="166" spans="1:4" x14ac:dyDescent="0.35">
      <c r="A166" t="s">
        <v>103</v>
      </c>
      <c r="B166">
        <v>4.9000000000000004</v>
      </c>
      <c r="C166">
        <v>0.97258979206049156</v>
      </c>
      <c r="D166">
        <v>244.98</v>
      </c>
    </row>
    <row r="167" spans="1:4" x14ac:dyDescent="0.35">
      <c r="A167" t="s">
        <v>109</v>
      </c>
      <c r="B167">
        <v>4.9000000000000004</v>
      </c>
      <c r="C167">
        <v>0.97258979206049156</v>
      </c>
      <c r="D167">
        <v>262.08999999999997</v>
      </c>
    </row>
    <row r="168" spans="1:4" x14ac:dyDescent="0.35">
      <c r="A168" t="s">
        <v>110</v>
      </c>
      <c r="B168">
        <v>5.3</v>
      </c>
      <c r="C168">
        <v>1.051984877126654</v>
      </c>
      <c r="D168">
        <v>262.89</v>
      </c>
    </row>
    <row r="169" spans="1:4" x14ac:dyDescent="0.35">
      <c r="A169" t="s">
        <v>116</v>
      </c>
      <c r="B169">
        <v>4.8</v>
      </c>
      <c r="C169">
        <v>0.95274102079395084</v>
      </c>
      <c r="D169">
        <v>246.31</v>
      </c>
    </row>
    <row r="170" spans="1:4" x14ac:dyDescent="0.35">
      <c r="A170" t="s">
        <v>144</v>
      </c>
      <c r="B170">
        <v>4.2</v>
      </c>
      <c r="C170">
        <v>0.83364839319470707</v>
      </c>
      <c r="D170">
        <v>185.2</v>
      </c>
    </row>
    <row r="171" spans="1:4" x14ac:dyDescent="0.35">
      <c r="A171" t="s">
        <v>145</v>
      </c>
      <c r="B171">
        <v>5.3</v>
      </c>
      <c r="C171">
        <v>1.051984877126654</v>
      </c>
      <c r="D171">
        <v>228.33</v>
      </c>
    </row>
    <row r="172" spans="1:4" x14ac:dyDescent="0.35">
      <c r="A172" t="s">
        <v>152</v>
      </c>
      <c r="B172">
        <v>5.3</v>
      </c>
      <c r="C172">
        <v>1.051984877126654</v>
      </c>
      <c r="D172">
        <v>241.88</v>
      </c>
    </row>
    <row r="173" spans="1:4" x14ac:dyDescent="0.35">
      <c r="A173" t="s">
        <v>153</v>
      </c>
      <c r="B173">
        <v>4.3</v>
      </c>
      <c r="C173">
        <v>0.85349716446124757</v>
      </c>
      <c r="D173">
        <v>229.99</v>
      </c>
    </row>
    <row r="174" spans="1:4" x14ac:dyDescent="0.35">
      <c r="A174" t="s">
        <v>158</v>
      </c>
      <c r="B174">
        <v>3.7</v>
      </c>
      <c r="C174">
        <v>0.7344045368620038</v>
      </c>
      <c r="D174">
        <v>186.25</v>
      </c>
    </row>
    <row r="175" spans="1:4" x14ac:dyDescent="0.35">
      <c r="A175" t="s">
        <v>159</v>
      </c>
      <c r="B175">
        <v>4.7</v>
      </c>
      <c r="C175">
        <v>0.93289224952741023</v>
      </c>
      <c r="D175">
        <v>254.75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1E2C-1933-40C3-9047-8783E2C859EC}">
  <dimension ref="A1:S107"/>
  <sheetViews>
    <sheetView workbookViewId="0">
      <selection activeCell="M3" sqref="M3"/>
    </sheetView>
  </sheetViews>
  <sheetFormatPr defaultRowHeight="14.5" x14ac:dyDescent="0.35"/>
  <cols>
    <col min="1" max="1" width="18.453125" bestFit="1" customWidth="1"/>
    <col min="2" max="2" width="12.1796875" bestFit="1" customWidth="1"/>
    <col min="3" max="3" width="15" bestFit="1" customWidth="1"/>
    <col min="4" max="4" width="12.1796875" bestFit="1" customWidth="1"/>
    <col min="6" max="8" width="14.7265625" customWidth="1"/>
    <col min="9" max="9" width="12.1796875" bestFit="1" customWidth="1"/>
    <col min="11" max="11" width="18.453125" bestFit="1" customWidth="1"/>
    <col min="12" max="12" width="12.1796875" bestFit="1" customWidth="1"/>
    <col min="13" max="13" width="15" bestFit="1" customWidth="1"/>
    <col min="14" max="14" width="12.1796875" bestFit="1" customWidth="1"/>
    <col min="16" max="16" width="18.453125" bestFit="1" customWidth="1"/>
    <col min="17" max="17" width="8.7265625" bestFit="1" customWidth="1"/>
    <col min="18" max="18" width="15" bestFit="1" customWidth="1"/>
    <col min="19" max="19" width="7.7265625" bestFit="1" customWidth="1"/>
  </cols>
  <sheetData>
    <row r="1" spans="1:19" x14ac:dyDescent="0.35">
      <c r="A1" s="64" t="s">
        <v>246</v>
      </c>
      <c r="B1" s="64"/>
      <c r="C1" s="64"/>
      <c r="D1" s="64"/>
      <c r="F1" s="64" t="s">
        <v>14</v>
      </c>
      <c r="G1" s="64"/>
      <c r="H1" s="64"/>
      <c r="I1" s="64"/>
      <c r="K1" s="64" t="s">
        <v>11</v>
      </c>
      <c r="L1" s="64"/>
      <c r="M1" s="64"/>
      <c r="N1" s="64"/>
      <c r="P1" s="64" t="s">
        <v>45</v>
      </c>
      <c r="Q1" s="64"/>
      <c r="R1" s="64"/>
      <c r="S1" s="64"/>
    </row>
    <row r="2" spans="1:19" x14ac:dyDescent="0.35">
      <c r="A2" s="4" t="s">
        <v>240</v>
      </c>
      <c r="B2" s="4" t="s">
        <v>241</v>
      </c>
      <c r="C2" s="4" t="s">
        <v>179</v>
      </c>
      <c r="D2" s="4" t="s">
        <v>5</v>
      </c>
      <c r="F2" s="4" t="s">
        <v>240</v>
      </c>
      <c r="G2" s="4" t="s">
        <v>241</v>
      </c>
      <c r="H2" s="4" t="s">
        <v>179</v>
      </c>
      <c r="I2" s="4" t="s">
        <v>5</v>
      </c>
      <c r="K2" s="4" t="s">
        <v>240</v>
      </c>
      <c r="L2" s="4" t="s">
        <v>241</v>
      </c>
      <c r="M2" s="4" t="s">
        <v>179</v>
      </c>
      <c r="N2" s="4" t="s">
        <v>5</v>
      </c>
      <c r="P2" s="4" t="s">
        <v>240</v>
      </c>
      <c r="Q2" s="4" t="s">
        <v>241</v>
      </c>
      <c r="R2" s="4" t="s">
        <v>179</v>
      </c>
      <c r="S2" s="4" t="s">
        <v>5</v>
      </c>
    </row>
    <row r="3" spans="1:19" x14ac:dyDescent="0.35">
      <c r="A3" s="4" t="s">
        <v>247</v>
      </c>
      <c r="B3" s="4" t="s">
        <v>182</v>
      </c>
      <c r="C3" s="4" t="s">
        <v>182</v>
      </c>
      <c r="D3" s="4" t="s">
        <v>182</v>
      </c>
      <c r="F3" s="34" t="s">
        <v>180</v>
      </c>
      <c r="G3" s="4" t="s">
        <v>182</v>
      </c>
      <c r="H3" s="4" t="s">
        <v>182</v>
      </c>
      <c r="I3" s="4" t="s">
        <v>182</v>
      </c>
      <c r="K3" s="4" t="s">
        <v>12</v>
      </c>
      <c r="L3" s="4">
        <v>5.5</v>
      </c>
      <c r="M3" s="4">
        <v>0.86308356218124782</v>
      </c>
      <c r="N3" s="4">
        <v>183.85999999999899</v>
      </c>
      <c r="P3" s="4" t="s">
        <v>47</v>
      </c>
      <c r="Q3" s="4">
        <v>5.8</v>
      </c>
      <c r="R3" s="4">
        <v>1.1512287334593572</v>
      </c>
      <c r="S3" s="4">
        <v>254.24</v>
      </c>
    </row>
    <row r="4" spans="1:19" x14ac:dyDescent="0.35">
      <c r="A4" s="4" t="s">
        <v>248</v>
      </c>
      <c r="B4" s="4" t="s">
        <v>182</v>
      </c>
      <c r="C4" s="4" t="s">
        <v>182</v>
      </c>
      <c r="D4" s="4" t="s">
        <v>182</v>
      </c>
      <c r="F4" s="4" t="s">
        <v>15</v>
      </c>
      <c r="G4" s="4">
        <v>3.4</v>
      </c>
      <c r="H4" s="4">
        <v>1.1116594694632942</v>
      </c>
      <c r="I4" s="4">
        <v>144.73999999999899</v>
      </c>
      <c r="K4" s="4" t="s">
        <v>13</v>
      </c>
      <c r="L4" s="4">
        <v>5.9</v>
      </c>
      <c r="M4" s="4">
        <v>0.92585327579442955</v>
      </c>
      <c r="N4" s="4">
        <v>189.58999999999901</v>
      </c>
      <c r="P4" s="4" t="s">
        <v>46</v>
      </c>
      <c r="Q4" s="4">
        <v>5.7</v>
      </c>
      <c r="R4" s="4">
        <v>1.1313799621928167</v>
      </c>
      <c r="S4" s="4">
        <v>250.4</v>
      </c>
    </row>
    <row r="5" spans="1:19" x14ac:dyDescent="0.35">
      <c r="A5" s="4" t="s">
        <v>7</v>
      </c>
      <c r="B5" s="4">
        <v>2.8</v>
      </c>
      <c r="C5" s="4">
        <v>0.93333333333333346</v>
      </c>
      <c r="D5" s="5">
        <v>90.429999999999893</v>
      </c>
      <c r="F5" s="34" t="s">
        <v>243</v>
      </c>
      <c r="G5" s="4" t="s">
        <v>185</v>
      </c>
      <c r="H5" s="4" t="s">
        <v>185</v>
      </c>
      <c r="I5" s="4" t="s">
        <v>185</v>
      </c>
      <c r="K5" s="4" t="s">
        <v>18</v>
      </c>
      <c r="L5" s="4">
        <v>6.6</v>
      </c>
      <c r="M5" s="4">
        <v>1.0357002746174973</v>
      </c>
      <c r="N5" s="4">
        <v>164.63</v>
      </c>
      <c r="P5" s="4" t="s">
        <v>48</v>
      </c>
      <c r="Q5" s="4">
        <v>6</v>
      </c>
      <c r="R5" s="4">
        <v>1.1909262759924386</v>
      </c>
      <c r="S5" s="4">
        <v>279.27999999999997</v>
      </c>
    </row>
    <row r="6" spans="1:19" x14ac:dyDescent="0.35">
      <c r="A6" s="4" t="s">
        <v>8</v>
      </c>
      <c r="B6" s="4">
        <v>3.2</v>
      </c>
      <c r="C6" s="4">
        <v>1.0666666666666669</v>
      </c>
      <c r="D6" s="5">
        <v>94.17</v>
      </c>
      <c r="F6" s="4" t="s">
        <v>16</v>
      </c>
      <c r="G6" s="4">
        <v>3</v>
      </c>
      <c r="H6" s="4">
        <v>0.98087600246761264</v>
      </c>
      <c r="I6" s="4">
        <v>139.77999999999901</v>
      </c>
      <c r="K6" s="4" t="s">
        <v>19</v>
      </c>
      <c r="L6" s="4">
        <v>5.8</v>
      </c>
      <c r="M6" s="4">
        <v>0.91016084739113401</v>
      </c>
      <c r="N6" s="4">
        <v>156.319999999999</v>
      </c>
      <c r="P6" s="4" t="s">
        <v>49</v>
      </c>
      <c r="Q6" s="4">
        <v>6.6</v>
      </c>
      <c r="R6" s="4">
        <v>1.3100189035916825</v>
      </c>
      <c r="S6" s="4">
        <v>270.17</v>
      </c>
    </row>
    <row r="7" spans="1:19" x14ac:dyDescent="0.35">
      <c r="A7" s="4" t="s">
        <v>9</v>
      </c>
      <c r="B7" s="4">
        <v>2.6</v>
      </c>
      <c r="C7" s="4">
        <v>0.86666666666666681</v>
      </c>
      <c r="D7" s="5">
        <v>77.55</v>
      </c>
      <c r="F7" s="4" t="s">
        <v>17</v>
      </c>
      <c r="G7" s="4">
        <v>3.1</v>
      </c>
      <c r="H7" s="4">
        <v>1.013571869216533</v>
      </c>
      <c r="I7" s="4">
        <v>166.49</v>
      </c>
      <c r="K7" s="4" t="s">
        <v>20</v>
      </c>
      <c r="L7" s="4">
        <v>6</v>
      </c>
      <c r="M7" s="4">
        <v>0.94154570419772488</v>
      </c>
      <c r="N7" s="4">
        <v>174.48</v>
      </c>
      <c r="P7" s="4" t="s">
        <v>83</v>
      </c>
      <c r="Q7" s="4">
        <v>5.2</v>
      </c>
      <c r="R7" s="4">
        <v>1.0321361058601135</v>
      </c>
      <c r="S7" s="4">
        <v>252.24</v>
      </c>
    </row>
    <row r="8" spans="1:19" x14ac:dyDescent="0.35">
      <c r="A8" s="4" t="s">
        <v>10</v>
      </c>
      <c r="B8" s="4">
        <v>2</v>
      </c>
      <c r="C8" s="4">
        <v>0.66666666666666674</v>
      </c>
      <c r="D8" s="5">
        <v>62.9</v>
      </c>
      <c r="F8" s="34" t="s">
        <v>244</v>
      </c>
      <c r="G8" s="4" t="s">
        <v>185</v>
      </c>
      <c r="H8" s="4" t="s">
        <v>185</v>
      </c>
      <c r="I8" s="4" t="s">
        <v>185</v>
      </c>
      <c r="K8" s="4" t="s">
        <v>21</v>
      </c>
      <c r="L8" s="4">
        <v>6</v>
      </c>
      <c r="M8" s="4">
        <v>0.94154570419772488</v>
      </c>
      <c r="N8" s="4">
        <v>170.56</v>
      </c>
      <c r="P8" s="4" t="s">
        <v>84</v>
      </c>
      <c r="Q8" s="4">
        <v>3.9</v>
      </c>
      <c r="R8" s="4">
        <v>0.77410207939508502</v>
      </c>
      <c r="S8" s="4">
        <v>220.72</v>
      </c>
    </row>
    <row r="9" spans="1:19" x14ac:dyDescent="0.35">
      <c r="A9" s="4" t="s">
        <v>81</v>
      </c>
      <c r="B9" s="4">
        <v>4</v>
      </c>
      <c r="C9" s="4">
        <v>1.3333333333333335</v>
      </c>
      <c r="D9" s="5">
        <v>98.14</v>
      </c>
      <c r="F9" s="4" t="s">
        <v>67</v>
      </c>
      <c r="G9" s="4">
        <v>3.3</v>
      </c>
      <c r="H9" s="4">
        <v>1.0789636027143739</v>
      </c>
      <c r="I9" s="4">
        <v>209.43</v>
      </c>
      <c r="K9" s="4" t="s">
        <v>22</v>
      </c>
      <c r="L9" s="4">
        <v>5.7</v>
      </c>
      <c r="M9" s="4">
        <v>0.89446841898783869</v>
      </c>
      <c r="N9" s="4">
        <v>149.63999999999999</v>
      </c>
      <c r="P9" s="4" t="s">
        <v>85</v>
      </c>
      <c r="Q9" s="4">
        <v>4.4000000000000004</v>
      </c>
      <c r="R9" s="4">
        <v>0.8733459357277884</v>
      </c>
      <c r="S9" s="4">
        <v>236.9</v>
      </c>
    </row>
    <row r="10" spans="1:19" x14ac:dyDescent="0.35">
      <c r="A10" s="4" t="s">
        <v>82</v>
      </c>
      <c r="B10" s="4">
        <v>3.8</v>
      </c>
      <c r="C10" s="4">
        <v>1.2666666666666668</v>
      </c>
      <c r="D10" s="5">
        <v>96.581000000000003</v>
      </c>
      <c r="F10" s="4" t="s">
        <v>69</v>
      </c>
      <c r="G10" s="4">
        <v>3.3</v>
      </c>
      <c r="H10" s="4">
        <v>1.0789636027143739</v>
      </c>
      <c r="I10" s="4">
        <v>210.78</v>
      </c>
      <c r="K10" s="4" t="s">
        <v>23</v>
      </c>
      <c r="L10" s="4">
        <v>5.3</v>
      </c>
      <c r="M10" s="4">
        <v>0.83169870537465695</v>
      </c>
      <c r="N10" s="4">
        <v>174.59</v>
      </c>
      <c r="P10" s="4" t="s">
        <v>98</v>
      </c>
      <c r="Q10" s="4">
        <v>5</v>
      </c>
      <c r="R10" s="4">
        <v>0.99243856332703217</v>
      </c>
      <c r="S10" s="4">
        <v>262.41000000000003</v>
      </c>
    </row>
    <row r="11" spans="1:19" x14ac:dyDescent="0.35">
      <c r="A11" s="4" t="s">
        <v>99</v>
      </c>
      <c r="B11" s="4">
        <v>3.9</v>
      </c>
      <c r="C11" s="4">
        <v>1.3000000000000003</v>
      </c>
      <c r="D11" s="5">
        <v>116.372</v>
      </c>
      <c r="F11" s="4" t="s">
        <v>68</v>
      </c>
      <c r="G11" s="4">
        <v>3.3</v>
      </c>
      <c r="H11" s="4">
        <v>1.0789636027143739</v>
      </c>
      <c r="I11" s="4">
        <v>215.469999999999</v>
      </c>
      <c r="K11" s="4" t="s">
        <v>24</v>
      </c>
      <c r="L11" s="4">
        <v>5</v>
      </c>
      <c r="M11" s="4">
        <v>0.78462142016477077</v>
      </c>
      <c r="N11" s="4">
        <v>188.27999999999901</v>
      </c>
      <c r="P11" s="4" t="s">
        <v>101</v>
      </c>
      <c r="Q11" s="4">
        <v>5.0999999999999996</v>
      </c>
      <c r="R11" s="4">
        <v>1.0122873345935728</v>
      </c>
      <c r="S11" s="4">
        <v>267.07</v>
      </c>
    </row>
    <row r="12" spans="1:19" x14ac:dyDescent="0.35">
      <c r="A12" s="4" t="s">
        <v>100</v>
      </c>
      <c r="B12" s="4">
        <v>3.5</v>
      </c>
      <c r="C12" s="4">
        <v>1.1666666666666667</v>
      </c>
      <c r="D12" s="5">
        <v>114.13</v>
      </c>
      <c r="F12" s="4" t="s">
        <v>86</v>
      </c>
      <c r="G12" s="4">
        <v>3.2</v>
      </c>
      <c r="H12" s="4">
        <v>1.0462677359654535</v>
      </c>
      <c r="I12" s="4">
        <v>201.53</v>
      </c>
      <c r="K12" s="4" t="s">
        <v>25</v>
      </c>
      <c r="L12" s="4">
        <v>5.7</v>
      </c>
      <c r="M12" s="4">
        <v>0.89446841898783869</v>
      </c>
      <c r="N12" s="4">
        <v>186.6</v>
      </c>
      <c r="P12" s="4" t="s">
        <v>104</v>
      </c>
      <c r="Q12" s="4">
        <v>5.7</v>
      </c>
      <c r="R12" s="4">
        <v>1.1313799621928167</v>
      </c>
      <c r="S12" s="4">
        <v>312.52</v>
      </c>
    </row>
    <row r="13" spans="1:19" x14ac:dyDescent="0.35">
      <c r="A13" s="4" t="s">
        <v>154</v>
      </c>
      <c r="B13" s="4">
        <v>2.9</v>
      </c>
      <c r="C13" s="4">
        <v>0.96666666666666679</v>
      </c>
      <c r="D13" s="5">
        <v>71.915999999999997</v>
      </c>
      <c r="F13" s="4" t="s">
        <v>87</v>
      </c>
      <c r="G13" s="4">
        <v>3.1</v>
      </c>
      <c r="H13" s="4">
        <v>1.013571869216533</v>
      </c>
      <c r="I13" s="4">
        <v>212.97</v>
      </c>
      <c r="K13" s="4" t="s">
        <v>26</v>
      </c>
      <c r="L13" s="4">
        <v>5.0999999999999996</v>
      </c>
      <c r="M13" s="4">
        <v>0.80031384856806609</v>
      </c>
      <c r="N13" s="4">
        <v>167.719999999999</v>
      </c>
      <c r="P13" s="4" t="s">
        <v>102</v>
      </c>
      <c r="Q13" s="4">
        <v>5</v>
      </c>
      <c r="R13" s="4">
        <v>0.99243856332703217</v>
      </c>
      <c r="S13" s="4">
        <v>255.34</v>
      </c>
    </row>
    <row r="14" spans="1:19" x14ac:dyDescent="0.35">
      <c r="A14" s="4" t="s">
        <v>242</v>
      </c>
      <c r="B14" s="4" t="s">
        <v>185</v>
      </c>
      <c r="C14" s="4" t="s">
        <v>185</v>
      </c>
      <c r="D14" s="4" t="s">
        <v>185</v>
      </c>
      <c r="F14" s="4" t="s">
        <v>88</v>
      </c>
      <c r="G14" s="4">
        <v>3</v>
      </c>
      <c r="H14" s="4">
        <v>0.98087600246761264</v>
      </c>
      <c r="I14" s="4">
        <v>214.66</v>
      </c>
      <c r="K14" s="4" t="s">
        <v>27</v>
      </c>
      <c r="L14" s="4">
        <v>6.8</v>
      </c>
      <c r="M14" s="4">
        <v>1.0670851314240881</v>
      </c>
      <c r="N14" s="4">
        <v>193.43</v>
      </c>
      <c r="P14" s="4" t="s">
        <v>103</v>
      </c>
      <c r="Q14" s="4">
        <v>4.9000000000000004</v>
      </c>
      <c r="R14" s="4">
        <v>0.97258979206049156</v>
      </c>
      <c r="S14" s="4">
        <v>244.98</v>
      </c>
    </row>
    <row r="15" spans="1:19" x14ac:dyDescent="0.35">
      <c r="A15" s="4" t="s">
        <v>155</v>
      </c>
      <c r="B15" s="4">
        <v>2.2000000000000002</v>
      </c>
      <c r="C15" s="4">
        <v>0.7333333333333335</v>
      </c>
      <c r="D15" s="5">
        <v>65.953999999999994</v>
      </c>
      <c r="F15" s="4" t="s">
        <v>89</v>
      </c>
      <c r="G15" s="4">
        <v>2.9</v>
      </c>
      <c r="H15" s="4">
        <v>0.9481801357186922</v>
      </c>
      <c r="I15" s="4">
        <v>177.96</v>
      </c>
      <c r="K15" s="4" t="s">
        <v>28</v>
      </c>
      <c r="L15" s="4">
        <v>6.4</v>
      </c>
      <c r="M15" s="4">
        <v>1.0043154178109066</v>
      </c>
      <c r="N15" s="4">
        <v>163.29999999999899</v>
      </c>
      <c r="P15" s="4" t="s">
        <v>109</v>
      </c>
      <c r="Q15" s="4">
        <v>4.9000000000000004</v>
      </c>
      <c r="R15" s="4">
        <v>0.97258979206049156</v>
      </c>
      <c r="S15" s="4">
        <v>262.08999999999997</v>
      </c>
    </row>
    <row r="16" spans="1:19" x14ac:dyDescent="0.35">
      <c r="A16" s="4" t="s">
        <v>156</v>
      </c>
      <c r="B16" s="4">
        <v>3.1</v>
      </c>
      <c r="C16" s="4">
        <v>1.0333333333333334</v>
      </c>
      <c r="D16" s="5">
        <v>79.560999999999893</v>
      </c>
      <c r="F16" s="4" t="s">
        <v>90</v>
      </c>
      <c r="G16" s="4">
        <v>3.1</v>
      </c>
      <c r="H16" s="4">
        <v>1.013571869216533</v>
      </c>
      <c r="I16" s="4">
        <v>202.72</v>
      </c>
      <c r="K16" s="4" t="s">
        <v>29</v>
      </c>
      <c r="L16" s="4">
        <v>5.7</v>
      </c>
      <c r="M16" s="4">
        <v>0.89446841898783869</v>
      </c>
      <c r="N16" s="4">
        <v>199.47</v>
      </c>
      <c r="P16" s="4" t="s">
        <v>110</v>
      </c>
      <c r="Q16" s="4">
        <v>5.3</v>
      </c>
      <c r="R16" s="4">
        <v>1.051984877126654</v>
      </c>
      <c r="S16" s="4">
        <v>262.89</v>
      </c>
    </row>
    <row r="17" spans="1:19" x14ac:dyDescent="0.35">
      <c r="A17" s="4" t="s">
        <v>157</v>
      </c>
      <c r="B17" s="4">
        <v>2.1</v>
      </c>
      <c r="C17" s="4">
        <v>0.70000000000000018</v>
      </c>
      <c r="D17" s="5">
        <v>60.219000000000001</v>
      </c>
      <c r="F17" s="4" t="s">
        <v>91</v>
      </c>
      <c r="G17" s="4">
        <v>3.1</v>
      </c>
      <c r="H17" s="4">
        <v>1.013571869216533</v>
      </c>
      <c r="I17" s="4">
        <v>175.82</v>
      </c>
      <c r="K17" s="4" t="s">
        <v>30</v>
      </c>
      <c r="L17" s="4">
        <v>5.4</v>
      </c>
      <c r="M17" s="4">
        <v>0.8473911337779525</v>
      </c>
      <c r="N17" s="4">
        <v>196.319999999999</v>
      </c>
      <c r="P17" s="4" t="s">
        <v>116</v>
      </c>
      <c r="Q17" s="4">
        <v>4.8</v>
      </c>
      <c r="R17" s="4">
        <v>0.95274102079395084</v>
      </c>
      <c r="S17" s="4">
        <v>246.31</v>
      </c>
    </row>
    <row r="18" spans="1:19" x14ac:dyDescent="0.35">
      <c r="A18" s="4" t="s">
        <v>161</v>
      </c>
      <c r="B18" s="4">
        <v>2.9</v>
      </c>
      <c r="C18" s="4">
        <v>0.96666666666666679</v>
      </c>
      <c r="D18" s="5">
        <v>105.45599999999899</v>
      </c>
      <c r="F18" s="4" t="s">
        <v>92</v>
      </c>
      <c r="G18" s="4">
        <v>3</v>
      </c>
      <c r="H18" s="4">
        <v>0.98087600246761264</v>
      </c>
      <c r="I18" s="4">
        <v>194.27</v>
      </c>
      <c r="K18" s="4" t="s">
        <v>31</v>
      </c>
      <c r="L18" s="4">
        <v>5.3</v>
      </c>
      <c r="M18" s="4">
        <v>0.83169870537465695</v>
      </c>
      <c r="N18" s="4">
        <v>215.04999999999899</v>
      </c>
      <c r="P18" s="4" t="s">
        <v>144</v>
      </c>
      <c r="Q18" s="4">
        <v>4.2</v>
      </c>
      <c r="R18" s="4">
        <v>0.83364839319470707</v>
      </c>
      <c r="S18" s="4">
        <v>185.2</v>
      </c>
    </row>
    <row r="19" spans="1:19" x14ac:dyDescent="0.35">
      <c r="F19" s="4" t="s">
        <v>93</v>
      </c>
      <c r="G19" s="4">
        <v>3</v>
      </c>
      <c r="H19" s="4">
        <v>0.98087600246761264</v>
      </c>
      <c r="I19" s="4">
        <v>227.05999999999901</v>
      </c>
      <c r="K19" s="4" t="s">
        <v>32</v>
      </c>
      <c r="L19" s="4">
        <v>4.9000000000000004</v>
      </c>
      <c r="M19" s="4">
        <v>0.76892899176147544</v>
      </c>
      <c r="N19" s="4">
        <v>175.75</v>
      </c>
      <c r="P19" s="4" t="s">
        <v>145</v>
      </c>
      <c r="Q19" s="4">
        <v>5.3</v>
      </c>
      <c r="R19" s="4">
        <v>1.051984877126654</v>
      </c>
      <c r="S19" s="4">
        <v>228.33</v>
      </c>
    </row>
    <row r="20" spans="1:19" x14ac:dyDescent="0.35">
      <c r="F20" s="4" t="s">
        <v>94</v>
      </c>
      <c r="G20" s="4">
        <v>3.2</v>
      </c>
      <c r="H20" s="4">
        <v>1.0462677359654535</v>
      </c>
      <c r="I20" s="4">
        <v>210.319999999999</v>
      </c>
      <c r="K20" s="4" t="s">
        <v>33</v>
      </c>
      <c r="L20" s="4">
        <v>5</v>
      </c>
      <c r="M20" s="4">
        <v>0.78462142016477077</v>
      </c>
      <c r="N20" s="4">
        <v>180.07999999999899</v>
      </c>
      <c r="P20" s="4" t="s">
        <v>152</v>
      </c>
      <c r="Q20" s="4">
        <v>5.3</v>
      </c>
      <c r="R20" s="4">
        <v>1.051984877126654</v>
      </c>
      <c r="S20" s="4">
        <v>241.88</v>
      </c>
    </row>
    <row r="21" spans="1:19" x14ac:dyDescent="0.35">
      <c r="F21" s="4" t="s">
        <v>95</v>
      </c>
      <c r="G21" s="4">
        <v>3.2</v>
      </c>
      <c r="H21" s="4">
        <v>1.0462677359654535</v>
      </c>
      <c r="I21" s="4">
        <v>180.659999999999</v>
      </c>
      <c r="K21" s="4" t="s">
        <v>34</v>
      </c>
      <c r="L21" s="4">
        <v>5.9</v>
      </c>
      <c r="M21" s="4">
        <v>0.92585327579442955</v>
      </c>
      <c r="N21" s="4">
        <v>186.98</v>
      </c>
      <c r="P21" s="4" t="s">
        <v>153</v>
      </c>
      <c r="Q21" s="4">
        <v>4.3</v>
      </c>
      <c r="R21" s="4">
        <v>0.85349716446124757</v>
      </c>
      <c r="S21" s="4">
        <v>229.99</v>
      </c>
    </row>
    <row r="22" spans="1:19" x14ac:dyDescent="0.35">
      <c r="F22" s="4" t="s">
        <v>96</v>
      </c>
      <c r="G22" s="4">
        <v>3</v>
      </c>
      <c r="H22" s="4">
        <v>0.98087600246761264</v>
      </c>
      <c r="I22" s="4">
        <v>184.5</v>
      </c>
      <c r="K22" s="4" t="s">
        <v>35</v>
      </c>
      <c r="L22" s="4">
        <v>6.9</v>
      </c>
      <c r="M22" s="4">
        <v>1.0827775598273837</v>
      </c>
      <c r="N22" s="4">
        <v>202.29999999999899</v>
      </c>
      <c r="P22" s="4" t="s">
        <v>158</v>
      </c>
      <c r="Q22" s="4">
        <v>3.7</v>
      </c>
      <c r="R22" s="4">
        <v>0.7344045368620038</v>
      </c>
      <c r="S22" s="4">
        <v>186.25</v>
      </c>
    </row>
    <row r="23" spans="1:19" x14ac:dyDescent="0.35">
      <c r="F23" s="4" t="s">
        <v>97</v>
      </c>
      <c r="G23" s="4">
        <v>2.9</v>
      </c>
      <c r="H23" s="4">
        <v>0.9481801357186922</v>
      </c>
      <c r="I23" s="4">
        <v>183.82999999999899</v>
      </c>
      <c r="K23" s="4" t="s">
        <v>183</v>
      </c>
      <c r="L23" s="4" t="s">
        <v>185</v>
      </c>
      <c r="M23" s="4" t="s">
        <v>185</v>
      </c>
      <c r="N23" s="4" t="s">
        <v>185</v>
      </c>
      <c r="P23" s="4" t="s">
        <v>159</v>
      </c>
      <c r="Q23" s="4">
        <v>4.7</v>
      </c>
      <c r="R23" s="4">
        <v>0.93289224952741023</v>
      </c>
      <c r="S23" s="4">
        <v>254.75</v>
      </c>
    </row>
    <row r="24" spans="1:19" x14ac:dyDescent="0.35">
      <c r="F24" s="4" t="s">
        <v>111</v>
      </c>
      <c r="G24" s="4">
        <v>3.1</v>
      </c>
      <c r="H24" s="4">
        <v>1.013571869216533</v>
      </c>
      <c r="I24" s="4">
        <v>182.19</v>
      </c>
      <c r="K24" s="4" t="s">
        <v>36</v>
      </c>
      <c r="L24" s="4">
        <v>5.6</v>
      </c>
      <c r="M24" s="4">
        <v>0.87877599058454325</v>
      </c>
      <c r="N24" s="4">
        <v>188.66</v>
      </c>
    </row>
    <row r="25" spans="1:19" x14ac:dyDescent="0.35">
      <c r="F25" s="4" t="s">
        <v>112</v>
      </c>
      <c r="G25" s="4">
        <v>2.9</v>
      </c>
      <c r="H25" s="4">
        <v>0.9481801357186922</v>
      </c>
      <c r="I25" s="4">
        <v>160.45999999999901</v>
      </c>
      <c r="K25" s="4" t="s">
        <v>37</v>
      </c>
      <c r="L25" s="4">
        <v>6.4</v>
      </c>
      <c r="M25" s="4">
        <v>1.0043154178109066</v>
      </c>
      <c r="N25" s="4">
        <v>169.19</v>
      </c>
    </row>
    <row r="26" spans="1:19" x14ac:dyDescent="0.35">
      <c r="F26" s="4" t="s">
        <v>113</v>
      </c>
      <c r="G26" s="4">
        <v>3</v>
      </c>
      <c r="H26" s="4">
        <v>0.98087600246761264</v>
      </c>
      <c r="I26" s="4">
        <v>161.18</v>
      </c>
      <c r="K26" s="4" t="s">
        <v>38</v>
      </c>
      <c r="L26" s="4">
        <v>6.6</v>
      </c>
      <c r="M26" s="4">
        <v>1.0357002746174973</v>
      </c>
      <c r="N26" s="4">
        <v>193.16</v>
      </c>
    </row>
    <row r="27" spans="1:19" x14ac:dyDescent="0.35">
      <c r="F27" s="4" t="s">
        <v>114</v>
      </c>
      <c r="G27" s="4">
        <v>2.8</v>
      </c>
      <c r="H27" s="4">
        <v>0.91548426896977175</v>
      </c>
      <c r="I27" s="4">
        <v>157.23999999999899</v>
      </c>
      <c r="K27" s="4" t="s">
        <v>39</v>
      </c>
      <c r="L27" s="4">
        <v>6.6</v>
      </c>
      <c r="M27" s="4">
        <v>1.0357002746174973</v>
      </c>
      <c r="N27" s="4">
        <v>172.49</v>
      </c>
    </row>
    <row r="28" spans="1:19" x14ac:dyDescent="0.35">
      <c r="F28" s="4" t="s">
        <v>115</v>
      </c>
      <c r="G28" s="4">
        <v>2.9</v>
      </c>
      <c r="H28" s="4">
        <v>0.9481801357186922</v>
      </c>
      <c r="I28" s="4">
        <v>171.28</v>
      </c>
      <c r="K28" s="4" t="s">
        <v>40</v>
      </c>
      <c r="L28" s="4">
        <v>7.2</v>
      </c>
      <c r="M28" s="4">
        <v>1.1298548450372699</v>
      </c>
      <c r="N28" s="4">
        <v>188.76999999999899</v>
      </c>
    </row>
    <row r="29" spans="1:19" x14ac:dyDescent="0.35">
      <c r="F29" s="4" t="s">
        <v>117</v>
      </c>
      <c r="G29" s="4">
        <v>3.2</v>
      </c>
      <c r="H29" s="4">
        <v>1.0462677359654535</v>
      </c>
      <c r="I29" s="4">
        <v>170.73</v>
      </c>
      <c r="K29" s="4" t="s">
        <v>41</v>
      </c>
      <c r="L29" s="4">
        <v>6.6</v>
      </c>
      <c r="M29" s="4">
        <v>1.0357002746174973</v>
      </c>
      <c r="N29" s="4">
        <v>173.289999999999</v>
      </c>
    </row>
    <row r="30" spans="1:19" x14ac:dyDescent="0.35">
      <c r="F30" s="4" t="s">
        <v>137</v>
      </c>
      <c r="G30" s="4">
        <v>2.8</v>
      </c>
      <c r="H30" s="4">
        <v>0.91548426896977175</v>
      </c>
      <c r="I30" s="4">
        <v>177.64</v>
      </c>
      <c r="K30" s="4" t="s">
        <v>42</v>
      </c>
      <c r="L30" s="4">
        <v>6.6</v>
      </c>
      <c r="M30" s="4">
        <v>1.0357002746174973</v>
      </c>
      <c r="N30" s="4">
        <v>186.73</v>
      </c>
    </row>
    <row r="31" spans="1:19" x14ac:dyDescent="0.35">
      <c r="F31" s="4" t="s">
        <v>138</v>
      </c>
      <c r="G31" s="4">
        <v>2.9</v>
      </c>
      <c r="H31" s="4">
        <v>0.9481801357186922</v>
      </c>
      <c r="I31" s="4">
        <v>189.94</v>
      </c>
      <c r="K31" s="4" t="s">
        <v>43</v>
      </c>
      <c r="L31" s="4">
        <v>7.2</v>
      </c>
      <c r="M31" s="4">
        <v>1.1298548450372699</v>
      </c>
      <c r="N31" s="4">
        <v>188.41</v>
      </c>
    </row>
    <row r="32" spans="1:19" x14ac:dyDescent="0.35">
      <c r="F32" s="4" t="s">
        <v>139</v>
      </c>
      <c r="G32" s="4">
        <v>3</v>
      </c>
      <c r="H32" s="4">
        <v>0.98087600246761264</v>
      </c>
      <c r="I32" s="4">
        <v>163</v>
      </c>
      <c r="K32" s="4" t="s">
        <v>44</v>
      </c>
      <c r="L32" s="4">
        <v>6.2</v>
      </c>
      <c r="M32" s="4">
        <v>0.97293056100431574</v>
      </c>
      <c r="N32" s="4">
        <v>142.04</v>
      </c>
    </row>
    <row r="33" spans="6:14" x14ac:dyDescent="0.35">
      <c r="F33" s="4" t="s">
        <v>140</v>
      </c>
      <c r="G33" s="4">
        <v>3.2</v>
      </c>
      <c r="H33" s="4">
        <v>1.0462677359654535</v>
      </c>
      <c r="I33" s="4">
        <v>170.22</v>
      </c>
      <c r="K33" s="4" t="s">
        <v>186</v>
      </c>
      <c r="L33" s="4" t="s">
        <v>185</v>
      </c>
      <c r="M33" s="4" t="s">
        <v>185</v>
      </c>
      <c r="N33" s="4" t="s">
        <v>185</v>
      </c>
    </row>
    <row r="34" spans="6:14" x14ac:dyDescent="0.35">
      <c r="F34" s="4" t="s">
        <v>141</v>
      </c>
      <c r="G34" s="4">
        <v>3.2</v>
      </c>
      <c r="H34" s="4">
        <v>1.0462677359654535</v>
      </c>
      <c r="I34" s="4">
        <v>163.04999999999899</v>
      </c>
      <c r="K34" s="4" t="s">
        <v>50</v>
      </c>
      <c r="L34" s="4">
        <v>7.6</v>
      </c>
      <c r="M34" s="4">
        <v>1.1926245586504516</v>
      </c>
      <c r="N34" s="4">
        <v>215.61699999999999</v>
      </c>
    </row>
    <row r="35" spans="6:14" x14ac:dyDescent="0.35">
      <c r="F35" s="4" t="s">
        <v>142</v>
      </c>
      <c r="G35" s="4">
        <v>3.1</v>
      </c>
      <c r="H35" s="4">
        <v>1.013571869216533</v>
      </c>
      <c r="I35" s="4">
        <v>170.5</v>
      </c>
      <c r="K35" s="4" t="s">
        <v>51</v>
      </c>
      <c r="L35" s="4">
        <v>7.4</v>
      </c>
      <c r="M35" s="4">
        <v>1.1612397018438607</v>
      </c>
      <c r="N35" s="4">
        <v>192.69300000000001</v>
      </c>
    </row>
    <row r="36" spans="6:14" x14ac:dyDescent="0.35">
      <c r="F36" s="4" t="s">
        <v>143</v>
      </c>
      <c r="G36" s="4">
        <v>3</v>
      </c>
      <c r="H36" s="4">
        <v>0.98087600246761264</v>
      </c>
      <c r="I36" s="4">
        <v>179.02</v>
      </c>
      <c r="K36" s="4" t="s">
        <v>52</v>
      </c>
      <c r="L36" s="4">
        <v>6.9</v>
      </c>
      <c r="M36" s="4">
        <v>1.0827775598273837</v>
      </c>
      <c r="N36" s="4">
        <v>222.05999999999901</v>
      </c>
    </row>
    <row r="37" spans="6:14" x14ac:dyDescent="0.35">
      <c r="F37" s="4" t="s">
        <v>146</v>
      </c>
      <c r="G37" s="4">
        <v>3.1</v>
      </c>
      <c r="H37" s="4">
        <v>1.013571869216533</v>
      </c>
      <c r="I37" s="4">
        <v>194.14</v>
      </c>
      <c r="K37" s="4" t="s">
        <v>53</v>
      </c>
      <c r="L37" s="4">
        <v>6.8</v>
      </c>
      <c r="M37" s="4">
        <v>1.0670851314240881</v>
      </c>
      <c r="N37" s="4">
        <v>230.39</v>
      </c>
    </row>
    <row r="38" spans="6:14" x14ac:dyDescent="0.35">
      <c r="F38" s="4" t="s">
        <v>147</v>
      </c>
      <c r="G38" s="4">
        <v>3</v>
      </c>
      <c r="H38" s="4">
        <v>0.98087600246761264</v>
      </c>
      <c r="I38" s="4">
        <v>177.45999999999901</v>
      </c>
      <c r="K38" s="4" t="s">
        <v>54</v>
      </c>
      <c r="L38" s="4">
        <v>7.6</v>
      </c>
      <c r="M38" s="4">
        <v>1.1926245586504516</v>
      </c>
      <c r="N38" s="4">
        <v>221.67</v>
      </c>
    </row>
    <row r="39" spans="6:14" x14ac:dyDescent="0.35">
      <c r="F39" s="4" t="s">
        <v>148</v>
      </c>
      <c r="G39" s="4">
        <v>3</v>
      </c>
      <c r="H39" s="4">
        <v>0.98087600246761264</v>
      </c>
      <c r="I39" s="4">
        <v>173.81</v>
      </c>
      <c r="K39" s="4" t="s">
        <v>55</v>
      </c>
      <c r="L39" s="4">
        <v>7.3</v>
      </c>
      <c r="M39" s="4">
        <v>1.1455472734405654</v>
      </c>
      <c r="N39" s="4">
        <v>229.74199999999999</v>
      </c>
    </row>
    <row r="40" spans="6:14" x14ac:dyDescent="0.35">
      <c r="F40" s="4" t="s">
        <v>149</v>
      </c>
      <c r="G40" s="4">
        <v>3</v>
      </c>
      <c r="H40" s="4">
        <v>0.98087600246761264</v>
      </c>
      <c r="I40" s="4">
        <v>192.56</v>
      </c>
      <c r="K40" s="4" t="s">
        <v>56</v>
      </c>
      <c r="L40" s="4">
        <v>6.8</v>
      </c>
      <c r="M40" s="4">
        <v>1.0670851314240881</v>
      </c>
      <c r="N40" s="4">
        <v>232.54</v>
      </c>
    </row>
    <row r="41" spans="6:14" x14ac:dyDescent="0.35">
      <c r="F41" s="4" t="s">
        <v>150</v>
      </c>
      <c r="G41" s="4">
        <v>2.9</v>
      </c>
      <c r="H41" s="4">
        <v>0.9481801357186922</v>
      </c>
      <c r="I41" s="4">
        <v>180.84</v>
      </c>
      <c r="K41" s="4" t="s">
        <v>57</v>
      </c>
      <c r="L41" s="4">
        <v>6.5</v>
      </c>
      <c r="M41" s="4">
        <v>1.0200078462142019</v>
      </c>
      <c r="N41" s="4">
        <v>223.82999999999899</v>
      </c>
    </row>
    <row r="42" spans="6:14" x14ac:dyDescent="0.35">
      <c r="F42" s="4" t="s">
        <v>151</v>
      </c>
      <c r="G42" s="4">
        <v>3</v>
      </c>
      <c r="H42" s="4">
        <v>0.98087600246761264</v>
      </c>
      <c r="I42" s="4">
        <v>155.63</v>
      </c>
      <c r="K42" s="4" t="s">
        <v>58</v>
      </c>
      <c r="L42" s="4">
        <v>5.2</v>
      </c>
      <c r="M42" s="4">
        <v>0.81600627697136163</v>
      </c>
      <c r="N42" s="4">
        <v>185.3</v>
      </c>
    </row>
    <row r="43" spans="6:14" x14ac:dyDescent="0.35">
      <c r="F43" s="4" t="s">
        <v>160</v>
      </c>
      <c r="G43" s="4">
        <v>3.1</v>
      </c>
      <c r="H43" s="4">
        <v>1.013571869216533</v>
      </c>
      <c r="I43" s="4">
        <v>178.1</v>
      </c>
      <c r="K43" s="4" t="s">
        <v>59</v>
      </c>
      <c r="L43" s="4">
        <v>6.7</v>
      </c>
      <c r="M43" s="4">
        <v>1.0513927030207928</v>
      </c>
      <c r="N43" s="4">
        <v>186.11</v>
      </c>
    </row>
    <row r="44" spans="6:14" x14ac:dyDescent="0.35">
      <c r="F44" s="4" t="s">
        <v>162</v>
      </c>
      <c r="G44" s="4">
        <v>3.1</v>
      </c>
      <c r="H44" s="4">
        <v>1.013571869216533</v>
      </c>
      <c r="I44" s="4">
        <v>206.219999999999</v>
      </c>
      <c r="K44" s="4" t="s">
        <v>60</v>
      </c>
      <c r="L44" s="4">
        <v>6.8</v>
      </c>
      <c r="M44" s="4">
        <v>1.0670851314240881</v>
      </c>
      <c r="N44" s="4">
        <v>206.28100000000001</v>
      </c>
    </row>
    <row r="45" spans="6:14" x14ac:dyDescent="0.35">
      <c r="F45" s="4" t="s">
        <v>163</v>
      </c>
      <c r="G45" s="4">
        <v>2.9</v>
      </c>
      <c r="H45" s="4">
        <v>0.9481801357186922</v>
      </c>
      <c r="I45" s="4">
        <v>154.16</v>
      </c>
      <c r="K45" s="4" t="s">
        <v>61</v>
      </c>
      <c r="L45" s="4">
        <v>7.5</v>
      </c>
      <c r="M45" s="4">
        <v>1.176932130247156</v>
      </c>
      <c r="N45" s="4">
        <v>240.68</v>
      </c>
    </row>
    <row r="46" spans="6:14" x14ac:dyDescent="0.35">
      <c r="F46" s="4" t="s">
        <v>164</v>
      </c>
      <c r="G46" s="4">
        <v>3.2</v>
      </c>
      <c r="H46" s="4">
        <v>1.0462677359654535</v>
      </c>
      <c r="I46" s="4">
        <v>144.35000000000002</v>
      </c>
      <c r="K46" s="4" t="s">
        <v>62</v>
      </c>
      <c r="L46" s="4">
        <v>6.4</v>
      </c>
      <c r="M46" s="4">
        <v>1.0043154178109066</v>
      </c>
      <c r="N46" s="4">
        <v>198.68199999999999</v>
      </c>
    </row>
    <row r="47" spans="6:14" x14ac:dyDescent="0.35">
      <c r="F47" s="4" t="s">
        <v>165</v>
      </c>
      <c r="G47" s="4">
        <v>2.8</v>
      </c>
      <c r="H47" s="4">
        <v>0.91548426896977175</v>
      </c>
      <c r="I47" s="4">
        <v>137.39999999999998</v>
      </c>
      <c r="K47" s="4" t="s">
        <v>63</v>
      </c>
      <c r="L47" s="4">
        <v>7.4</v>
      </c>
      <c r="M47" s="4">
        <v>1.1612397018438607</v>
      </c>
      <c r="N47" s="4">
        <v>232.99399999999901</v>
      </c>
    </row>
    <row r="48" spans="6:14" x14ac:dyDescent="0.35">
      <c r="F48" s="4" t="s">
        <v>166</v>
      </c>
      <c r="G48" s="4">
        <v>2.9</v>
      </c>
      <c r="H48" s="4">
        <v>0.9481801357186922</v>
      </c>
      <c r="I48" s="4">
        <v>150.88</v>
      </c>
      <c r="K48" s="4" t="s">
        <v>64</v>
      </c>
      <c r="L48" s="4">
        <v>5.5</v>
      </c>
      <c r="M48" s="4">
        <v>0.86308356218124782</v>
      </c>
      <c r="N48" s="4">
        <v>201.73</v>
      </c>
    </row>
    <row r="49" spans="6:14" x14ac:dyDescent="0.35">
      <c r="F49" s="4" t="s">
        <v>167</v>
      </c>
      <c r="G49" s="4">
        <v>3</v>
      </c>
      <c r="H49" s="4">
        <v>0.98087600246761264</v>
      </c>
      <c r="I49" s="4">
        <v>140.77999999999997</v>
      </c>
      <c r="K49" s="4" t="s">
        <v>65</v>
      </c>
      <c r="L49" s="4">
        <v>7.1</v>
      </c>
      <c r="M49" s="4">
        <v>1.1141624166339745</v>
      </c>
      <c r="N49" s="4">
        <v>231.71</v>
      </c>
    </row>
    <row r="50" spans="6:14" x14ac:dyDescent="0.35">
      <c r="F50" s="4" t="s">
        <v>168</v>
      </c>
      <c r="G50" s="4">
        <v>3.3</v>
      </c>
      <c r="H50" s="4">
        <v>1.0789636027143739</v>
      </c>
      <c r="I50" s="4">
        <v>145.75000000000003</v>
      </c>
      <c r="K50" s="4" t="s">
        <v>66</v>
      </c>
      <c r="L50" s="4">
        <v>6.7</v>
      </c>
      <c r="M50" s="4">
        <v>1.0513927030207928</v>
      </c>
      <c r="N50" s="4">
        <v>184.81800000000001</v>
      </c>
    </row>
    <row r="51" spans="6:14" x14ac:dyDescent="0.35">
      <c r="F51" s="4" t="s">
        <v>169</v>
      </c>
      <c r="G51" s="4">
        <v>3.1</v>
      </c>
      <c r="H51" s="4">
        <v>1.013571869216533</v>
      </c>
      <c r="I51" s="4">
        <v>141.57999999999998</v>
      </c>
      <c r="K51" s="4" t="s">
        <v>70</v>
      </c>
      <c r="L51" s="4">
        <v>5.3</v>
      </c>
      <c r="M51" s="4">
        <v>0.83169870537465695</v>
      </c>
      <c r="N51" s="4">
        <v>199.66</v>
      </c>
    </row>
    <row r="52" spans="6:14" x14ac:dyDescent="0.35">
      <c r="F52" s="4" t="s">
        <v>170</v>
      </c>
      <c r="G52" s="4">
        <v>3.1</v>
      </c>
      <c r="H52" s="4">
        <v>1.013571869216533</v>
      </c>
      <c r="I52" s="4">
        <v>174.47</v>
      </c>
      <c r="K52" s="4" t="s">
        <v>71</v>
      </c>
      <c r="L52" s="4">
        <v>5.7</v>
      </c>
      <c r="M52" s="4">
        <v>0.89446841898783869</v>
      </c>
      <c r="N52" s="4">
        <v>207.227</v>
      </c>
    </row>
    <row r="53" spans="6:14" x14ac:dyDescent="0.35">
      <c r="F53" s="4" t="s">
        <v>171</v>
      </c>
      <c r="G53" s="4">
        <v>3.2</v>
      </c>
      <c r="H53" s="4">
        <v>1.0462677359654535</v>
      </c>
      <c r="I53" s="4">
        <v>157.17000000000002</v>
      </c>
      <c r="K53" s="4" t="s">
        <v>72</v>
      </c>
      <c r="L53" s="4">
        <v>7.1</v>
      </c>
      <c r="M53" s="4">
        <v>1.1141624166339745</v>
      </c>
      <c r="N53" s="4">
        <v>215.92</v>
      </c>
    </row>
    <row r="54" spans="6:14" x14ac:dyDescent="0.35">
      <c r="F54" s="4" t="s">
        <v>172</v>
      </c>
      <c r="G54" s="4">
        <v>3</v>
      </c>
      <c r="H54" s="4">
        <v>0.98087600246761264</v>
      </c>
      <c r="I54" s="4">
        <v>153.14999999999998</v>
      </c>
      <c r="K54" s="4" t="s">
        <v>73</v>
      </c>
      <c r="L54" s="4">
        <v>6.1</v>
      </c>
      <c r="M54" s="4">
        <v>0.95723813260102031</v>
      </c>
      <c r="N54" s="4">
        <v>211.46</v>
      </c>
    </row>
    <row r="55" spans="6:14" x14ac:dyDescent="0.35">
      <c r="F55" s="4" t="s">
        <v>173</v>
      </c>
      <c r="G55" s="4">
        <v>3.1</v>
      </c>
      <c r="H55" s="4">
        <v>1.013571869216533</v>
      </c>
      <c r="I55" s="4">
        <v>141.43999999999997</v>
      </c>
      <c r="K55" s="4" t="s">
        <v>187</v>
      </c>
      <c r="L55" s="4" t="s">
        <v>185</v>
      </c>
      <c r="M55" s="4" t="s">
        <v>185</v>
      </c>
      <c r="N55" s="4" t="s">
        <v>185</v>
      </c>
    </row>
    <row r="56" spans="6:14" x14ac:dyDescent="0.35">
      <c r="F56" s="4" t="s">
        <v>175</v>
      </c>
      <c r="G56" s="4">
        <v>3.1</v>
      </c>
      <c r="H56" s="4">
        <v>1.013571869216533</v>
      </c>
      <c r="I56" s="4">
        <v>153.19</v>
      </c>
      <c r="K56" s="4" t="s">
        <v>74</v>
      </c>
      <c r="L56" s="4">
        <v>7.4</v>
      </c>
      <c r="M56" s="4">
        <v>1.1612397018438607</v>
      </c>
      <c r="N56" s="4">
        <v>218.71</v>
      </c>
    </row>
    <row r="57" spans="6:14" x14ac:dyDescent="0.35">
      <c r="F57" s="4" t="s">
        <v>174</v>
      </c>
      <c r="G57" s="4">
        <v>2.9</v>
      </c>
      <c r="H57" s="4">
        <v>0.9481801357186922</v>
      </c>
      <c r="I57" s="4">
        <v>149.82</v>
      </c>
      <c r="K57" s="4" t="s">
        <v>75</v>
      </c>
      <c r="L57" s="4">
        <v>7.1</v>
      </c>
      <c r="M57" s="4">
        <v>1.1141624166339745</v>
      </c>
      <c r="N57" s="4">
        <v>191.69</v>
      </c>
    </row>
    <row r="58" spans="6:14" x14ac:dyDescent="0.35">
      <c r="F58" s="4" t="s">
        <v>245</v>
      </c>
      <c r="G58" s="4">
        <v>3.1</v>
      </c>
      <c r="H58" s="4">
        <v>1.013571869216533</v>
      </c>
      <c r="I58" s="4">
        <v>145.00000000000003</v>
      </c>
      <c r="K58" s="4" t="s">
        <v>76</v>
      </c>
      <c r="L58" s="4">
        <v>6.4</v>
      </c>
      <c r="M58" s="4">
        <v>1.0043154178109066</v>
      </c>
      <c r="N58" s="4">
        <v>212.512</v>
      </c>
    </row>
    <row r="59" spans="6:14" x14ac:dyDescent="0.35">
      <c r="K59" s="4" t="s">
        <v>77</v>
      </c>
      <c r="L59" s="4">
        <v>7.3</v>
      </c>
      <c r="M59" s="4">
        <v>1.1455472734405654</v>
      </c>
      <c r="N59" s="4">
        <v>207.25899999999999</v>
      </c>
    </row>
    <row r="60" spans="6:14" x14ac:dyDescent="0.35">
      <c r="K60" s="4" t="s">
        <v>78</v>
      </c>
      <c r="L60" s="4">
        <v>6.4</v>
      </c>
      <c r="M60" s="4">
        <v>1.0043154178109066</v>
      </c>
      <c r="N60" s="4">
        <v>221.54</v>
      </c>
    </row>
    <row r="61" spans="6:14" x14ac:dyDescent="0.35">
      <c r="K61" s="4" t="s">
        <v>79</v>
      </c>
      <c r="L61" s="4">
        <v>6.5</v>
      </c>
      <c r="M61" s="4">
        <v>1.0200078462142019</v>
      </c>
      <c r="N61" s="4">
        <v>214.95500000000001</v>
      </c>
    </row>
    <row r="62" spans="6:14" x14ac:dyDescent="0.35">
      <c r="K62" s="4" t="s">
        <v>80</v>
      </c>
      <c r="L62" s="4">
        <v>6.2</v>
      </c>
      <c r="M62" s="4">
        <v>0.97293056100431574</v>
      </c>
      <c r="N62" s="4">
        <v>219.89099999999999</v>
      </c>
    </row>
    <row r="63" spans="6:14" x14ac:dyDescent="0.35">
      <c r="K63" s="4" t="s">
        <v>105</v>
      </c>
      <c r="L63" s="4">
        <v>6.5</v>
      </c>
      <c r="M63" s="4">
        <v>1.0200078462142019</v>
      </c>
      <c r="N63" s="4">
        <v>221.77</v>
      </c>
    </row>
    <row r="64" spans="6:14" x14ac:dyDescent="0.35">
      <c r="K64" s="4" t="s">
        <v>106</v>
      </c>
      <c r="L64" s="4">
        <v>6</v>
      </c>
      <c r="M64" s="4">
        <v>0.94154570419772488</v>
      </c>
      <c r="N64" s="4">
        <v>230.71799999999999</v>
      </c>
    </row>
    <row r="65" spans="11:14" x14ac:dyDescent="0.35">
      <c r="K65" s="4" t="s">
        <v>107</v>
      </c>
      <c r="L65" s="4">
        <v>7.4</v>
      </c>
      <c r="M65" s="4">
        <v>1.1612397018438607</v>
      </c>
      <c r="N65" s="4">
        <v>213.32599999999999</v>
      </c>
    </row>
    <row r="66" spans="11:14" x14ac:dyDescent="0.35">
      <c r="K66" s="4" t="s">
        <v>108</v>
      </c>
      <c r="L66" s="4">
        <v>6.9</v>
      </c>
      <c r="M66" s="4">
        <v>1.0827775598273837</v>
      </c>
      <c r="N66" s="4">
        <v>239.285</v>
      </c>
    </row>
    <row r="67" spans="11:14" x14ac:dyDescent="0.35">
      <c r="K67" s="4" t="s">
        <v>118</v>
      </c>
      <c r="L67" s="4">
        <v>6.7</v>
      </c>
      <c r="M67" s="4">
        <v>1.0513927030207928</v>
      </c>
      <c r="N67" s="4">
        <v>192.14</v>
      </c>
    </row>
    <row r="68" spans="11:14" x14ac:dyDescent="0.35">
      <c r="K68" s="4" t="s">
        <v>119</v>
      </c>
      <c r="L68" s="4">
        <v>5.9</v>
      </c>
      <c r="M68" s="4">
        <v>0.92585327579442955</v>
      </c>
      <c r="N68" s="4">
        <v>189.77500000000001</v>
      </c>
    </row>
    <row r="69" spans="11:14" x14ac:dyDescent="0.35">
      <c r="K69" s="4" t="s">
        <v>120</v>
      </c>
      <c r="L69" s="4">
        <v>6.1</v>
      </c>
      <c r="M69" s="4">
        <v>0.95723813260102031</v>
      </c>
      <c r="N69" s="4">
        <v>194.976</v>
      </c>
    </row>
    <row r="70" spans="11:14" x14ac:dyDescent="0.35">
      <c r="K70" s="4" t="s">
        <v>121</v>
      </c>
      <c r="L70" s="4">
        <v>6.4</v>
      </c>
      <c r="M70" s="4">
        <v>1.0043154178109066</v>
      </c>
      <c r="N70" s="4">
        <v>218.35999999999899</v>
      </c>
    </row>
    <row r="71" spans="11:14" x14ac:dyDescent="0.35">
      <c r="K71" s="4" t="s">
        <v>122</v>
      </c>
      <c r="L71" s="4">
        <v>5.8</v>
      </c>
      <c r="M71" s="4">
        <v>0.91016084739113401</v>
      </c>
      <c r="N71" s="4">
        <v>180.44200000000001</v>
      </c>
    </row>
    <row r="72" spans="11:14" x14ac:dyDescent="0.35">
      <c r="K72" s="4" t="s">
        <v>123</v>
      </c>
      <c r="L72" s="4">
        <v>6</v>
      </c>
      <c r="M72" s="4">
        <v>0.94154570419772488</v>
      </c>
      <c r="N72" s="4">
        <v>191.27</v>
      </c>
    </row>
    <row r="73" spans="11:14" x14ac:dyDescent="0.35">
      <c r="K73" s="4" t="s">
        <v>124</v>
      </c>
      <c r="L73" s="4">
        <v>6.7</v>
      </c>
      <c r="M73" s="4">
        <v>1.0513927030207928</v>
      </c>
      <c r="N73" s="4">
        <v>193.29400000000001</v>
      </c>
    </row>
    <row r="74" spans="11:14" x14ac:dyDescent="0.35">
      <c r="K74" s="4" t="s">
        <v>125</v>
      </c>
      <c r="L74" s="4">
        <v>6</v>
      </c>
      <c r="M74" s="4">
        <v>0.94154570419772488</v>
      </c>
      <c r="N74" s="4">
        <v>169.583</v>
      </c>
    </row>
    <row r="75" spans="11:14" x14ac:dyDescent="0.35">
      <c r="K75" s="4" t="s">
        <v>126</v>
      </c>
      <c r="L75" s="4">
        <v>6.3</v>
      </c>
      <c r="M75" s="4">
        <v>0.98862298940761117</v>
      </c>
      <c r="N75" s="4">
        <v>188.03</v>
      </c>
    </row>
    <row r="76" spans="11:14" x14ac:dyDescent="0.35">
      <c r="K76" s="4" t="s">
        <v>127</v>
      </c>
      <c r="L76" s="4">
        <v>6.1</v>
      </c>
      <c r="M76" s="4">
        <v>0.95723813260102031</v>
      </c>
      <c r="N76" s="4">
        <v>193.92</v>
      </c>
    </row>
    <row r="77" spans="11:14" x14ac:dyDescent="0.35">
      <c r="K77" s="4" t="s">
        <v>128</v>
      </c>
      <c r="L77" s="4">
        <v>6.3</v>
      </c>
      <c r="M77" s="4">
        <v>0.98862298940761117</v>
      </c>
      <c r="N77" s="4">
        <v>179.97</v>
      </c>
    </row>
    <row r="78" spans="11:14" x14ac:dyDescent="0.35">
      <c r="K78" s="4" t="s">
        <v>129</v>
      </c>
      <c r="L78" s="4">
        <v>5.7</v>
      </c>
      <c r="M78" s="4">
        <v>0.89446841898783869</v>
      </c>
      <c r="N78" s="4">
        <v>171.23999999999899</v>
      </c>
    </row>
    <row r="79" spans="11:14" x14ac:dyDescent="0.35">
      <c r="K79" s="4" t="s">
        <v>130</v>
      </c>
      <c r="L79" s="4">
        <v>6.4</v>
      </c>
      <c r="M79" s="4">
        <v>1.0043154178109066</v>
      </c>
      <c r="N79" s="4">
        <v>176.28399999999999</v>
      </c>
    </row>
    <row r="80" spans="11:14" x14ac:dyDescent="0.35">
      <c r="K80" s="4" t="s">
        <v>131</v>
      </c>
      <c r="L80" s="4">
        <v>6.7</v>
      </c>
      <c r="M80" s="4">
        <v>1.0513927030207928</v>
      </c>
      <c r="N80" s="4">
        <v>200.93</v>
      </c>
    </row>
    <row r="81" spans="11:14" x14ac:dyDescent="0.35">
      <c r="K81" s="4" t="s">
        <v>132</v>
      </c>
      <c r="L81" s="4">
        <v>7.2</v>
      </c>
      <c r="M81" s="4">
        <v>1.1298548450372699</v>
      </c>
      <c r="N81" s="4">
        <v>194.08399999999901</v>
      </c>
    </row>
    <row r="82" spans="11:14" x14ac:dyDescent="0.35">
      <c r="K82" s="4" t="s">
        <v>133</v>
      </c>
      <c r="L82" s="4">
        <v>6.3</v>
      </c>
      <c r="M82" s="4">
        <v>0.98862298940761117</v>
      </c>
      <c r="N82" s="4">
        <v>184.18</v>
      </c>
    </row>
    <row r="83" spans="11:14" x14ac:dyDescent="0.35">
      <c r="K83" s="4" t="s">
        <v>134</v>
      </c>
      <c r="L83" s="4">
        <v>6.4</v>
      </c>
      <c r="M83" s="4">
        <v>1.0043154178109066</v>
      </c>
      <c r="N83" s="4">
        <v>201.27999999999901</v>
      </c>
    </row>
    <row r="84" spans="11:14" x14ac:dyDescent="0.35">
      <c r="K84" s="4" t="s">
        <v>135</v>
      </c>
      <c r="L84" s="4">
        <v>7.4</v>
      </c>
      <c r="M84" s="4">
        <v>1.1612397018438607</v>
      </c>
      <c r="N84" s="4">
        <v>185.61799999999999</v>
      </c>
    </row>
    <row r="85" spans="11:14" x14ac:dyDescent="0.35">
      <c r="K85" s="4" t="s">
        <v>136</v>
      </c>
      <c r="L85" s="4">
        <v>7</v>
      </c>
      <c r="M85" s="4">
        <v>1.098469988230679</v>
      </c>
      <c r="N85" s="4">
        <v>181.55</v>
      </c>
    </row>
    <row r="86" spans="11:14" x14ac:dyDescent="0.35">
      <c r="L86">
        <f>AVERAGE(L3:L85)</f>
        <v>6.3724999999999978</v>
      </c>
    </row>
    <row r="92" spans="11:14" x14ac:dyDescent="0.35">
      <c r="L92" s="33"/>
      <c r="M92" s="33"/>
    </row>
    <row r="93" spans="11:14" x14ac:dyDescent="0.35">
      <c r="L93" s="33"/>
      <c r="M93" s="33"/>
    </row>
    <row r="94" spans="11:14" x14ac:dyDescent="0.35">
      <c r="L94" s="33"/>
      <c r="M94" s="33"/>
    </row>
    <row r="95" spans="11:14" x14ac:dyDescent="0.35">
      <c r="L95" s="33"/>
      <c r="M95" s="33"/>
    </row>
    <row r="96" spans="11:14" x14ac:dyDescent="0.35">
      <c r="L96" s="33"/>
      <c r="M96" s="33"/>
    </row>
    <row r="97" spans="12:13" x14ac:dyDescent="0.35">
      <c r="L97" s="33"/>
      <c r="M97" s="33"/>
    </row>
    <row r="98" spans="12:13" x14ac:dyDescent="0.35">
      <c r="L98" s="33"/>
      <c r="M98" s="33"/>
    </row>
    <row r="99" spans="12:13" x14ac:dyDescent="0.35">
      <c r="L99" s="33"/>
      <c r="M99" s="33"/>
    </row>
    <row r="100" spans="12:13" x14ac:dyDescent="0.35">
      <c r="L100" s="33"/>
      <c r="M100" s="33"/>
    </row>
    <row r="101" spans="12:13" x14ac:dyDescent="0.35">
      <c r="L101" s="33"/>
      <c r="M101" s="33"/>
    </row>
    <row r="102" spans="12:13" x14ac:dyDescent="0.35">
      <c r="L102" s="33"/>
      <c r="M102" s="33"/>
    </row>
    <row r="103" spans="12:13" x14ac:dyDescent="0.35">
      <c r="L103" s="33"/>
      <c r="M103" s="33"/>
    </row>
    <row r="104" spans="12:13" x14ac:dyDescent="0.35">
      <c r="L104" s="33"/>
      <c r="M104" s="33"/>
    </row>
    <row r="105" spans="12:13" x14ac:dyDescent="0.35">
      <c r="L105" s="33"/>
      <c r="M105" s="33"/>
    </row>
    <row r="106" spans="12:13" x14ac:dyDescent="0.35">
      <c r="L106" s="33"/>
      <c r="M106" s="33"/>
    </row>
    <row r="107" spans="12:13" x14ac:dyDescent="0.35">
      <c r="L107" s="33"/>
      <c r="M107" s="33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377A-B8BA-4B6C-B3E6-7D2E7DB24672}">
  <sheetPr codeName="Sheet5"/>
  <dimension ref="B2:D24"/>
  <sheetViews>
    <sheetView workbookViewId="0">
      <selection activeCell="F20" sqref="F20"/>
    </sheetView>
  </sheetViews>
  <sheetFormatPr defaultRowHeight="14.5" x14ac:dyDescent="0.35"/>
  <sheetData>
    <row r="2" spans="2:4" x14ac:dyDescent="0.35">
      <c r="B2" t="s">
        <v>0</v>
      </c>
      <c r="C2" t="s">
        <v>249</v>
      </c>
      <c r="D2" t="s">
        <v>250</v>
      </c>
    </row>
    <row r="3" spans="2:4" x14ac:dyDescent="0.35">
      <c r="B3">
        <v>278927</v>
      </c>
      <c r="C3" t="s">
        <v>7</v>
      </c>
      <c r="D3">
        <v>2.8</v>
      </c>
    </row>
    <row r="4" spans="2:4" x14ac:dyDescent="0.35">
      <c r="B4">
        <v>279658</v>
      </c>
      <c r="C4" t="s">
        <v>7</v>
      </c>
      <c r="D4">
        <v>2.8</v>
      </c>
    </row>
    <row r="5" spans="2:4" x14ac:dyDescent="0.35">
      <c r="B5">
        <v>278927</v>
      </c>
      <c r="C5" t="s">
        <v>8</v>
      </c>
      <c r="D5">
        <v>3.2</v>
      </c>
    </row>
    <row r="6" spans="2:4" x14ac:dyDescent="0.35">
      <c r="B6">
        <v>279658</v>
      </c>
      <c r="C6" t="s">
        <v>8</v>
      </c>
      <c r="D6">
        <v>3.2</v>
      </c>
    </row>
    <row r="7" spans="2:4" x14ac:dyDescent="0.35">
      <c r="B7">
        <v>278927</v>
      </c>
      <c r="C7" t="s">
        <v>9</v>
      </c>
      <c r="D7">
        <v>2.6</v>
      </c>
    </row>
    <row r="8" spans="2:4" x14ac:dyDescent="0.35">
      <c r="B8">
        <v>279658</v>
      </c>
      <c r="C8" t="s">
        <v>9</v>
      </c>
      <c r="D8">
        <v>2.6</v>
      </c>
    </row>
    <row r="9" spans="2:4" x14ac:dyDescent="0.35">
      <c r="B9">
        <v>279658</v>
      </c>
      <c r="C9" t="s">
        <v>10</v>
      </c>
      <c r="D9">
        <v>2</v>
      </c>
    </row>
    <row r="10" spans="2:4" x14ac:dyDescent="0.35">
      <c r="B10">
        <v>326803</v>
      </c>
      <c r="C10" t="s">
        <v>81</v>
      </c>
      <c r="D10">
        <v>4</v>
      </c>
    </row>
    <row r="11" spans="2:4" x14ac:dyDescent="0.35">
      <c r="B11">
        <v>326803</v>
      </c>
      <c r="C11" t="s">
        <v>82</v>
      </c>
      <c r="D11">
        <v>3.8</v>
      </c>
    </row>
    <row r="12" spans="2:4" x14ac:dyDescent="0.35">
      <c r="B12">
        <v>328952</v>
      </c>
      <c r="C12" t="s">
        <v>99</v>
      </c>
      <c r="D12">
        <v>3.9</v>
      </c>
    </row>
    <row r="13" spans="2:4" x14ac:dyDescent="0.35">
      <c r="B13">
        <v>328952</v>
      </c>
      <c r="C13" t="s">
        <v>100</v>
      </c>
      <c r="D13">
        <v>3.5</v>
      </c>
    </row>
    <row r="14" spans="2:4" x14ac:dyDescent="0.35">
      <c r="B14">
        <v>337544</v>
      </c>
      <c r="C14" t="s">
        <v>154</v>
      </c>
      <c r="D14">
        <v>2.9</v>
      </c>
    </row>
    <row r="15" spans="2:4" x14ac:dyDescent="0.35">
      <c r="B15">
        <v>337544</v>
      </c>
      <c r="C15" t="s">
        <v>155</v>
      </c>
      <c r="D15">
        <v>2.2000000000000002</v>
      </c>
    </row>
    <row r="16" spans="2:4" x14ac:dyDescent="0.35">
      <c r="B16">
        <v>337544</v>
      </c>
      <c r="C16" t="s">
        <v>156</v>
      </c>
      <c r="D16">
        <v>3.1</v>
      </c>
    </row>
    <row r="17" spans="2:4" x14ac:dyDescent="0.35">
      <c r="B17">
        <v>337544</v>
      </c>
      <c r="C17" t="s">
        <v>157</v>
      </c>
      <c r="D17">
        <v>2.1</v>
      </c>
    </row>
    <row r="18" spans="2:4" x14ac:dyDescent="0.35">
      <c r="B18">
        <v>339753</v>
      </c>
      <c r="C18" t="s">
        <v>157</v>
      </c>
      <c r="D18">
        <v>2.1</v>
      </c>
    </row>
    <row r="19" spans="2:4" x14ac:dyDescent="0.35">
      <c r="B19">
        <v>337544</v>
      </c>
      <c r="C19" t="s">
        <v>161</v>
      </c>
      <c r="D19">
        <v>2.9</v>
      </c>
    </row>
    <row r="20" spans="2:4" x14ac:dyDescent="0.35">
      <c r="B20">
        <v>339753</v>
      </c>
      <c r="C20" t="s">
        <v>161</v>
      </c>
      <c r="D20">
        <v>2.9</v>
      </c>
    </row>
    <row r="21" spans="2:4" x14ac:dyDescent="0.35">
      <c r="B21">
        <v>328952</v>
      </c>
      <c r="C21" t="s">
        <v>82</v>
      </c>
      <c r="D21">
        <v>3.8</v>
      </c>
    </row>
    <row r="22" spans="2:4" x14ac:dyDescent="0.35">
      <c r="B22">
        <v>339753</v>
      </c>
      <c r="C22" t="s">
        <v>154</v>
      </c>
      <c r="D22">
        <v>2.9</v>
      </c>
    </row>
    <row r="23" spans="2:4" x14ac:dyDescent="0.35">
      <c r="B23">
        <v>339753</v>
      </c>
      <c r="C23" t="s">
        <v>155</v>
      </c>
      <c r="D23">
        <v>2.2000000000000002</v>
      </c>
    </row>
    <row r="24" spans="2:4" x14ac:dyDescent="0.35">
      <c r="B24">
        <v>339753</v>
      </c>
      <c r="C24" t="s">
        <v>156</v>
      </c>
      <c r="D24">
        <v>3.1</v>
      </c>
    </row>
  </sheetData>
  <sortState xmlns:xlrd2="http://schemas.microsoft.com/office/spreadsheetml/2017/richdata2" ref="B3:C20">
    <sortCondition ref="C3:C2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C87D-BBE1-4916-A92C-EE76FF4111A1}">
  <sheetPr codeName="Sheet6"/>
  <dimension ref="A1:D538"/>
  <sheetViews>
    <sheetView workbookViewId="0">
      <selection activeCell="B1" sqref="B1:D86"/>
    </sheetView>
  </sheetViews>
  <sheetFormatPr defaultRowHeight="14.5" x14ac:dyDescent="0.35"/>
  <cols>
    <col min="2" max="3" width="8.7265625" style="3"/>
  </cols>
  <sheetData>
    <row r="1" spans="1:4" x14ac:dyDescent="0.35">
      <c r="A1" t="s">
        <v>14</v>
      </c>
      <c r="B1" t="s">
        <v>0</v>
      </c>
      <c r="C1" t="s">
        <v>251</v>
      </c>
      <c r="D1" t="s">
        <v>252</v>
      </c>
    </row>
    <row r="2" spans="1:4" x14ac:dyDescent="0.35">
      <c r="B2" s="3">
        <v>279658</v>
      </c>
      <c r="C2" s="3" t="s">
        <v>180</v>
      </c>
      <c r="D2" t="str">
        <f>VLOOKUP(C2,Sheet2!$E$3:$F$56,2,FALSE)</f>
        <v>null</v>
      </c>
    </row>
    <row r="3" spans="1:4" x14ac:dyDescent="0.35">
      <c r="B3" s="3">
        <v>279658</v>
      </c>
      <c r="C3" s="3" t="s">
        <v>15</v>
      </c>
      <c r="D3">
        <f>VLOOKUP(C3,Sheet2!$E$3:$F$56,2,FALSE)</f>
        <v>3.4</v>
      </c>
    </row>
    <row r="4" spans="1:4" x14ac:dyDescent="0.35">
      <c r="B4" s="3">
        <v>279658</v>
      </c>
      <c r="C4" s="3" t="s">
        <v>16</v>
      </c>
      <c r="D4">
        <f>VLOOKUP(C4,Sheet2!$E$3:$F$56,2,FALSE)</f>
        <v>3</v>
      </c>
    </row>
    <row r="5" spans="1:4" x14ac:dyDescent="0.35">
      <c r="B5" s="3">
        <v>279658</v>
      </c>
      <c r="C5" s="3" t="s">
        <v>17</v>
      </c>
      <c r="D5">
        <f>VLOOKUP(C5,Sheet2!$E$3:$F$56,2,FALSE)</f>
        <v>3.1</v>
      </c>
    </row>
    <row r="6" spans="1:4" x14ac:dyDescent="0.35">
      <c r="B6" s="3">
        <v>324937</v>
      </c>
      <c r="C6" s="3" t="s">
        <v>67</v>
      </c>
      <c r="D6">
        <f>VLOOKUP(C6,Sheet2!$E$3:$F$56,2,FALSE)</f>
        <v>3.3</v>
      </c>
    </row>
    <row r="7" spans="1:4" x14ac:dyDescent="0.35">
      <c r="B7" s="3">
        <v>324937</v>
      </c>
      <c r="C7" s="3" t="s">
        <v>68</v>
      </c>
      <c r="D7">
        <f>VLOOKUP(C7,Sheet2!$E$3:$F$56,2,FALSE)</f>
        <v>3.3</v>
      </c>
    </row>
    <row r="8" spans="1:4" x14ac:dyDescent="0.35">
      <c r="B8" s="3">
        <v>324937</v>
      </c>
      <c r="C8" s="3" t="s">
        <v>69</v>
      </c>
      <c r="D8">
        <f>VLOOKUP(C8,Sheet2!$E$3:$F$56,2,FALSE)</f>
        <v>3.3</v>
      </c>
    </row>
    <row r="9" spans="1:4" x14ac:dyDescent="0.35">
      <c r="B9" s="3">
        <v>326466</v>
      </c>
      <c r="C9" s="3" t="s">
        <v>69</v>
      </c>
      <c r="D9">
        <f>VLOOKUP(C9,Sheet2!$E$3:$F$56,2,FALSE)</f>
        <v>3.3</v>
      </c>
    </row>
    <row r="10" spans="1:4" x14ac:dyDescent="0.35">
      <c r="B10" s="3">
        <v>326803</v>
      </c>
      <c r="C10" s="3" t="s">
        <v>86</v>
      </c>
      <c r="D10">
        <f>VLOOKUP(C10,Sheet2!$E$3:$F$56,2,FALSE)</f>
        <v>3.2</v>
      </c>
    </row>
    <row r="11" spans="1:4" x14ac:dyDescent="0.35">
      <c r="B11" s="3">
        <v>326803</v>
      </c>
      <c r="C11" s="3" t="s">
        <v>87</v>
      </c>
      <c r="D11">
        <f>VLOOKUP(C11,Sheet2!$E$3:$F$56,2,FALSE)</f>
        <v>3.1</v>
      </c>
    </row>
    <row r="12" spans="1:4" x14ac:dyDescent="0.35">
      <c r="B12" s="3">
        <v>326803</v>
      </c>
      <c r="C12" s="3" t="s">
        <v>88</v>
      </c>
      <c r="D12">
        <f>VLOOKUP(C12,Sheet2!$E$3:$F$56,2,FALSE)</f>
        <v>3</v>
      </c>
    </row>
    <row r="13" spans="1:4" x14ac:dyDescent="0.35">
      <c r="B13" s="3">
        <v>326803</v>
      </c>
      <c r="C13" s="3" t="s">
        <v>89</v>
      </c>
      <c r="D13">
        <f>VLOOKUP(C13,Sheet2!$E$3:$F$56,2,FALSE)</f>
        <v>2.9</v>
      </c>
    </row>
    <row r="14" spans="1:4" x14ac:dyDescent="0.35">
      <c r="B14" s="3">
        <v>326803</v>
      </c>
      <c r="C14" s="3" t="s">
        <v>90</v>
      </c>
      <c r="D14">
        <f>VLOOKUP(C14,Sheet2!$E$3:$F$56,2,FALSE)</f>
        <v>3.1</v>
      </c>
    </row>
    <row r="15" spans="1:4" x14ac:dyDescent="0.35">
      <c r="B15" s="3">
        <v>326803</v>
      </c>
      <c r="C15" s="3" t="s">
        <v>91</v>
      </c>
      <c r="D15">
        <f>VLOOKUP(C15,Sheet2!$E$3:$F$56,2,FALSE)</f>
        <v>3.1</v>
      </c>
    </row>
    <row r="16" spans="1:4" x14ac:dyDescent="0.35">
      <c r="B16" s="3">
        <v>328952</v>
      </c>
      <c r="C16" s="3" t="s">
        <v>91</v>
      </c>
      <c r="D16">
        <f>VLOOKUP(C16,Sheet2!$E$3:$F$56,2,FALSE)</f>
        <v>3.1</v>
      </c>
    </row>
    <row r="17" spans="2:4" x14ac:dyDescent="0.35">
      <c r="B17" s="3">
        <v>326803</v>
      </c>
      <c r="C17" s="3" t="s">
        <v>92</v>
      </c>
      <c r="D17">
        <f>VLOOKUP(C17,Sheet2!$E$3:$F$56,2,FALSE)</f>
        <v>3</v>
      </c>
    </row>
    <row r="18" spans="2:4" x14ac:dyDescent="0.35">
      <c r="B18" s="3">
        <v>326803</v>
      </c>
      <c r="C18" s="3" t="s">
        <v>93</v>
      </c>
      <c r="D18">
        <f>VLOOKUP(C18,Sheet2!$E$3:$F$56,2,FALSE)</f>
        <v>3</v>
      </c>
    </row>
    <row r="19" spans="2:4" x14ac:dyDescent="0.35">
      <c r="B19" s="3">
        <v>328952</v>
      </c>
      <c r="C19" s="3" t="s">
        <v>93</v>
      </c>
      <c r="D19">
        <f>VLOOKUP(C19,Sheet2!$E$3:$F$56,2,FALSE)</f>
        <v>3</v>
      </c>
    </row>
    <row r="20" spans="2:4" x14ac:dyDescent="0.35">
      <c r="B20" s="3">
        <v>326803</v>
      </c>
      <c r="C20" s="3" t="s">
        <v>94</v>
      </c>
      <c r="D20">
        <f>VLOOKUP(C20,Sheet2!$E$3:$F$56,2,FALSE)</f>
        <v>3.2</v>
      </c>
    </row>
    <row r="21" spans="2:4" x14ac:dyDescent="0.35">
      <c r="B21" s="3">
        <v>328952</v>
      </c>
      <c r="C21" s="3" t="s">
        <v>94</v>
      </c>
      <c r="D21">
        <f>VLOOKUP(C21,Sheet2!$E$3:$F$56,2,FALSE)</f>
        <v>3.2</v>
      </c>
    </row>
    <row r="22" spans="2:4" x14ac:dyDescent="0.35">
      <c r="B22" s="3">
        <v>326803</v>
      </c>
      <c r="C22" s="3" t="s">
        <v>95</v>
      </c>
      <c r="D22">
        <f>VLOOKUP(C22,Sheet2!$E$3:$F$56,2,FALSE)</f>
        <v>3.2</v>
      </c>
    </row>
    <row r="23" spans="2:4" x14ac:dyDescent="0.35">
      <c r="B23" s="3">
        <v>328952</v>
      </c>
      <c r="C23" s="3" t="s">
        <v>95</v>
      </c>
      <c r="D23">
        <f>VLOOKUP(C23,Sheet2!$E$3:$F$56,2,FALSE)</f>
        <v>3.2</v>
      </c>
    </row>
    <row r="24" spans="2:4" x14ac:dyDescent="0.35">
      <c r="B24" s="3">
        <v>326803</v>
      </c>
      <c r="C24" s="3" t="s">
        <v>96</v>
      </c>
      <c r="D24">
        <f>VLOOKUP(C24,Sheet2!$E$3:$F$56,2,FALSE)</f>
        <v>3</v>
      </c>
    </row>
    <row r="25" spans="2:4" x14ac:dyDescent="0.35">
      <c r="B25" s="3">
        <v>328952</v>
      </c>
      <c r="C25" s="3" t="s">
        <v>96</v>
      </c>
      <c r="D25">
        <f>VLOOKUP(C25,Sheet2!$E$3:$F$56,2,FALSE)</f>
        <v>3</v>
      </c>
    </row>
    <row r="26" spans="2:4" x14ac:dyDescent="0.35">
      <c r="B26" s="3">
        <v>326803</v>
      </c>
      <c r="C26" s="3" t="s">
        <v>97</v>
      </c>
      <c r="D26">
        <f>VLOOKUP(C26,Sheet2!$E$3:$F$56,2,FALSE)</f>
        <v>2.9</v>
      </c>
    </row>
    <row r="27" spans="2:4" x14ac:dyDescent="0.35">
      <c r="B27" s="3">
        <v>328952</v>
      </c>
      <c r="C27" s="3" t="s">
        <v>97</v>
      </c>
      <c r="D27">
        <f>VLOOKUP(C27,Sheet2!$E$3:$F$56,2,FALSE)</f>
        <v>2.9</v>
      </c>
    </row>
    <row r="28" spans="2:4" x14ac:dyDescent="0.35">
      <c r="B28" s="3">
        <v>328952</v>
      </c>
      <c r="C28" s="3" t="s">
        <v>111</v>
      </c>
      <c r="D28">
        <f>VLOOKUP(C28,Sheet2!$E$3:$F$56,2,FALSE)</f>
        <v>3.1</v>
      </c>
    </row>
    <row r="29" spans="2:4" x14ac:dyDescent="0.35">
      <c r="B29" s="3">
        <v>328952</v>
      </c>
      <c r="C29" s="3" t="s">
        <v>112</v>
      </c>
      <c r="D29">
        <f>VLOOKUP(C29,Sheet2!$E$3:$F$56,2,FALSE)</f>
        <v>2.9</v>
      </c>
    </row>
    <row r="30" spans="2:4" x14ac:dyDescent="0.35">
      <c r="B30" s="3">
        <v>328952</v>
      </c>
      <c r="C30" s="3" t="s">
        <v>113</v>
      </c>
      <c r="D30">
        <f>VLOOKUP(C30,Sheet2!$E$3:$F$56,2,FALSE)</f>
        <v>3</v>
      </c>
    </row>
    <row r="31" spans="2:4" x14ac:dyDescent="0.35">
      <c r="B31" s="3">
        <v>328952</v>
      </c>
      <c r="C31" s="3" t="s">
        <v>114</v>
      </c>
      <c r="D31">
        <f>VLOOKUP(C31,Sheet2!$E$3:$F$56,2,FALSE)</f>
        <v>2.8</v>
      </c>
    </row>
    <row r="32" spans="2:4" x14ac:dyDescent="0.35">
      <c r="B32" s="3">
        <v>328952</v>
      </c>
      <c r="C32" s="3" t="s">
        <v>115</v>
      </c>
      <c r="D32">
        <f>VLOOKUP(C32,Sheet2!$E$3:$F$56,2,FALSE)</f>
        <v>2.9</v>
      </c>
    </row>
    <row r="33" spans="2:4" x14ac:dyDescent="0.35">
      <c r="B33" s="3">
        <v>328952</v>
      </c>
      <c r="C33" s="3" t="s">
        <v>117</v>
      </c>
      <c r="D33">
        <f>VLOOKUP(C33,Sheet2!$E$3:$F$56,2,FALSE)</f>
        <v>3.2</v>
      </c>
    </row>
    <row r="34" spans="2:4" x14ac:dyDescent="0.35">
      <c r="B34" s="3">
        <v>334218</v>
      </c>
      <c r="C34" s="3" t="s">
        <v>117</v>
      </c>
      <c r="D34">
        <f>VLOOKUP(C34,Sheet2!$E$3:$F$56,2,FALSE)</f>
        <v>3.2</v>
      </c>
    </row>
    <row r="35" spans="2:4" x14ac:dyDescent="0.35">
      <c r="B35" s="3">
        <v>337544</v>
      </c>
      <c r="C35" s="3" t="s">
        <v>137</v>
      </c>
      <c r="D35">
        <f>VLOOKUP(C35,Sheet2!$E$3:$F$56,2,FALSE)</f>
        <v>2.8</v>
      </c>
    </row>
    <row r="36" spans="2:4" x14ac:dyDescent="0.35">
      <c r="B36" s="3">
        <v>337544</v>
      </c>
      <c r="C36" s="3" t="s">
        <v>138</v>
      </c>
      <c r="D36">
        <f>VLOOKUP(C36,Sheet2!$E$3:$F$56,2,FALSE)</f>
        <v>2.9</v>
      </c>
    </row>
    <row r="37" spans="2:4" x14ac:dyDescent="0.35">
      <c r="B37" s="3">
        <v>337544</v>
      </c>
      <c r="C37" s="3" t="s">
        <v>139</v>
      </c>
      <c r="D37">
        <f>VLOOKUP(C37,Sheet2!$E$3:$F$56,2,FALSE)</f>
        <v>3</v>
      </c>
    </row>
    <row r="38" spans="2:4" x14ac:dyDescent="0.35">
      <c r="B38" s="3">
        <v>337544</v>
      </c>
      <c r="C38" s="3" t="s">
        <v>140</v>
      </c>
      <c r="D38">
        <f>VLOOKUP(C38,Sheet2!$E$3:$F$56,2,FALSE)</f>
        <v>3.2</v>
      </c>
    </row>
    <row r="39" spans="2:4" x14ac:dyDescent="0.35">
      <c r="B39" s="3">
        <v>337544</v>
      </c>
      <c r="C39" s="3" t="s">
        <v>141</v>
      </c>
      <c r="D39">
        <f>VLOOKUP(C39,Sheet2!$E$3:$F$56,2,FALSE)</f>
        <v>3.2</v>
      </c>
    </row>
    <row r="40" spans="2:4" x14ac:dyDescent="0.35">
      <c r="B40" s="3">
        <v>337544</v>
      </c>
      <c r="C40" s="3" t="s">
        <v>142</v>
      </c>
      <c r="D40">
        <f>VLOOKUP(C40,Sheet2!$E$3:$F$56,2,FALSE)</f>
        <v>3.1</v>
      </c>
    </row>
    <row r="41" spans="2:4" x14ac:dyDescent="0.35">
      <c r="B41" s="3">
        <v>337544</v>
      </c>
      <c r="C41" s="3" t="s">
        <v>143</v>
      </c>
      <c r="D41">
        <f>VLOOKUP(C41,Sheet2!$E$3:$F$56,2,FALSE)</f>
        <v>3</v>
      </c>
    </row>
    <row r="42" spans="2:4" x14ac:dyDescent="0.35">
      <c r="B42" s="3">
        <v>337544</v>
      </c>
      <c r="C42" s="3" t="s">
        <v>146</v>
      </c>
      <c r="D42">
        <f>VLOOKUP(C42,Sheet2!$E$3:$F$56,2,FALSE)</f>
        <v>3.1</v>
      </c>
    </row>
    <row r="43" spans="2:4" x14ac:dyDescent="0.35">
      <c r="B43" s="3">
        <v>337544</v>
      </c>
      <c r="C43" s="3" t="s">
        <v>147</v>
      </c>
      <c r="D43">
        <f>VLOOKUP(C43,Sheet2!$E$3:$F$56,2,FALSE)</f>
        <v>3</v>
      </c>
    </row>
    <row r="44" spans="2:4" x14ac:dyDescent="0.35">
      <c r="B44" s="3">
        <v>337544</v>
      </c>
      <c r="C44" s="3" t="s">
        <v>148</v>
      </c>
      <c r="D44">
        <f>VLOOKUP(C44,Sheet2!$E$3:$F$56,2,FALSE)</f>
        <v>3</v>
      </c>
    </row>
    <row r="45" spans="2:4" x14ac:dyDescent="0.35">
      <c r="B45" s="3">
        <v>337544</v>
      </c>
      <c r="C45" s="3" t="s">
        <v>149</v>
      </c>
      <c r="D45">
        <f>VLOOKUP(C45,Sheet2!$E$3:$F$56,2,FALSE)</f>
        <v>3</v>
      </c>
    </row>
    <row r="46" spans="2:4" x14ac:dyDescent="0.35">
      <c r="B46" s="3">
        <v>337544</v>
      </c>
      <c r="C46" s="3" t="s">
        <v>150</v>
      </c>
      <c r="D46">
        <f>VLOOKUP(C46,Sheet2!$E$3:$F$56,2,FALSE)</f>
        <v>2.9</v>
      </c>
    </row>
    <row r="47" spans="2:4" x14ac:dyDescent="0.35">
      <c r="B47" s="3">
        <v>337544</v>
      </c>
      <c r="C47" s="3" t="s">
        <v>151</v>
      </c>
      <c r="D47">
        <f>VLOOKUP(C47,Sheet2!$E$3:$F$56,2,FALSE)</f>
        <v>3</v>
      </c>
    </row>
    <row r="48" spans="2:4" x14ac:dyDescent="0.35">
      <c r="B48" s="3">
        <v>337544</v>
      </c>
      <c r="C48" s="3" t="s">
        <v>160</v>
      </c>
      <c r="D48">
        <f>VLOOKUP(C48,Sheet2!$E$3:$F$56,2,FALSE)</f>
        <v>3.1</v>
      </c>
    </row>
    <row r="49" spans="2:4" x14ac:dyDescent="0.35">
      <c r="B49" s="3">
        <v>339753</v>
      </c>
      <c r="C49" s="3" t="s">
        <v>160</v>
      </c>
      <c r="D49">
        <f>VLOOKUP(C49,Sheet2!$E$3:$F$56,2,FALSE)</f>
        <v>3.1</v>
      </c>
    </row>
    <row r="50" spans="2:4" x14ac:dyDescent="0.35">
      <c r="B50" s="3">
        <v>339753</v>
      </c>
      <c r="C50" s="3" t="s">
        <v>162</v>
      </c>
      <c r="D50">
        <f>VLOOKUP(C50,Sheet2!$E$3:$F$56,2,FALSE)</f>
        <v>3.1</v>
      </c>
    </row>
    <row r="51" spans="2:4" x14ac:dyDescent="0.35">
      <c r="B51" s="3">
        <v>339753</v>
      </c>
      <c r="C51" s="3" t="s">
        <v>163</v>
      </c>
      <c r="D51">
        <f>VLOOKUP(C51,Sheet2!$E$3:$F$56,2,FALSE)</f>
        <v>2.9</v>
      </c>
    </row>
    <row r="52" spans="2:4" x14ac:dyDescent="0.35">
      <c r="B52" s="3">
        <v>339753</v>
      </c>
      <c r="C52" s="3" t="s">
        <v>164</v>
      </c>
      <c r="D52">
        <f>VLOOKUP(C52,Sheet2!$E$3:$F$56,2,FALSE)</f>
        <v>3.2</v>
      </c>
    </row>
    <row r="53" spans="2:4" x14ac:dyDescent="0.35">
      <c r="B53" s="3">
        <v>339753</v>
      </c>
      <c r="C53" s="3" t="s">
        <v>165</v>
      </c>
      <c r="D53">
        <f>VLOOKUP(C53,Sheet2!$E$3:$F$56,2,FALSE)</f>
        <v>2.8</v>
      </c>
    </row>
    <row r="54" spans="2:4" x14ac:dyDescent="0.35">
      <c r="B54" s="3">
        <v>339753</v>
      </c>
      <c r="C54" s="3" t="s">
        <v>166</v>
      </c>
      <c r="D54">
        <f>VLOOKUP(C54,Sheet2!$E$3:$F$56,2,FALSE)</f>
        <v>2.9</v>
      </c>
    </row>
    <row r="55" spans="2:4" x14ac:dyDescent="0.35">
      <c r="B55" s="3">
        <v>339753</v>
      </c>
      <c r="C55" s="3" t="s">
        <v>167</v>
      </c>
      <c r="D55">
        <f>VLOOKUP(C55,Sheet2!$E$3:$F$56,2,FALSE)</f>
        <v>3</v>
      </c>
    </row>
    <row r="56" spans="2:4" x14ac:dyDescent="0.35">
      <c r="B56" s="3">
        <v>339753</v>
      </c>
      <c r="C56" s="3" t="s">
        <v>168</v>
      </c>
      <c r="D56">
        <f>VLOOKUP(C56,Sheet2!$E$3:$F$56,2,FALSE)</f>
        <v>3.3</v>
      </c>
    </row>
    <row r="57" spans="2:4" x14ac:dyDescent="0.35">
      <c r="B57" s="3">
        <v>339753</v>
      </c>
      <c r="C57" s="3" t="s">
        <v>169</v>
      </c>
      <c r="D57">
        <f>VLOOKUP(C57,Sheet2!$E$3:$F$56,2,FALSE)</f>
        <v>3.1</v>
      </c>
    </row>
    <row r="58" spans="2:4" x14ac:dyDescent="0.35">
      <c r="B58" s="3">
        <v>339753</v>
      </c>
      <c r="C58" s="3" t="s">
        <v>170</v>
      </c>
      <c r="D58">
        <f>VLOOKUP(C58,Sheet2!$E$3:$F$56,2,FALSE)</f>
        <v>3.1</v>
      </c>
    </row>
    <row r="59" spans="2:4" x14ac:dyDescent="0.35">
      <c r="B59" s="3">
        <v>339753</v>
      </c>
      <c r="C59" s="3" t="s">
        <v>171</v>
      </c>
      <c r="D59">
        <f>VLOOKUP(C59,Sheet2!$E$3:$F$56,2,FALSE)</f>
        <v>3.2</v>
      </c>
    </row>
    <row r="60" spans="2:4" x14ac:dyDescent="0.35">
      <c r="B60" s="3">
        <v>339753</v>
      </c>
      <c r="C60" s="3" t="s">
        <v>172</v>
      </c>
      <c r="D60">
        <f>VLOOKUP(C60,Sheet2!$E$3:$F$56,2,FALSE)</f>
        <v>3</v>
      </c>
    </row>
    <row r="61" spans="2:4" x14ac:dyDescent="0.35">
      <c r="B61" s="3">
        <v>339753</v>
      </c>
      <c r="C61" s="3" t="s">
        <v>173</v>
      </c>
      <c r="D61">
        <f>VLOOKUP(C61,Sheet2!$E$3:$F$56,2,FALSE)</f>
        <v>3.1</v>
      </c>
    </row>
    <row r="62" spans="2:4" x14ac:dyDescent="0.35">
      <c r="B62" s="3">
        <v>339753</v>
      </c>
      <c r="C62" s="3" t="s">
        <v>175</v>
      </c>
      <c r="D62">
        <f>VLOOKUP(C62,Sheet2!$E$3:$F$56,2,FALSE)</f>
        <v>3.1</v>
      </c>
    </row>
    <row r="63" spans="2:4" x14ac:dyDescent="0.35">
      <c r="B63" s="3">
        <v>339753</v>
      </c>
      <c r="C63" s="3" t="s">
        <v>174</v>
      </c>
      <c r="D63">
        <f>VLOOKUP(C63,Sheet2!$E$3:$F$56,2,FALSE)</f>
        <v>2.9</v>
      </c>
    </row>
    <row r="64" spans="2:4" x14ac:dyDescent="0.35">
      <c r="B64" s="3">
        <v>339753</v>
      </c>
      <c r="C64" s="3" t="s">
        <v>245</v>
      </c>
      <c r="D64" t="str">
        <f>VLOOKUP(C64,Sheet2!$E$3:$F$56,2,FALSE)</f>
        <v>null</v>
      </c>
    </row>
    <row r="65" spans="2:4" x14ac:dyDescent="0.35">
      <c r="B65" s="3">
        <v>290557</v>
      </c>
      <c r="C65" s="3" t="s">
        <v>16</v>
      </c>
      <c r="D65">
        <f>VLOOKUP(C65,Sheet2!$E$3:$F$56,2,FALSE)</f>
        <v>3</v>
      </c>
    </row>
    <row r="66" spans="2:4" x14ac:dyDescent="0.35">
      <c r="B66" s="3">
        <v>290557</v>
      </c>
      <c r="C66" s="3" t="s">
        <v>17</v>
      </c>
      <c r="D66">
        <f>VLOOKUP(C66,Sheet2!$E$3:$F$56,2,FALSE)</f>
        <v>3.1</v>
      </c>
    </row>
    <row r="67" spans="2:4" x14ac:dyDescent="0.35">
      <c r="B67" s="3">
        <v>328952</v>
      </c>
      <c r="C67" s="3" t="s">
        <v>90</v>
      </c>
      <c r="D67">
        <f>VLOOKUP(C67,Sheet2!$E$3:$F$56,2,FALSE)</f>
        <v>3.1</v>
      </c>
    </row>
    <row r="68" spans="2:4" x14ac:dyDescent="0.35">
      <c r="B68" s="3">
        <v>328952</v>
      </c>
      <c r="C68" s="3" t="s">
        <v>92</v>
      </c>
      <c r="D68">
        <f>VLOOKUP(C68,Sheet2!$E$3:$F$56,2,FALSE)</f>
        <v>3</v>
      </c>
    </row>
    <row r="69" spans="2:4" x14ac:dyDescent="0.35">
      <c r="B69" s="3">
        <v>334218</v>
      </c>
      <c r="C69" s="3" t="s">
        <v>115</v>
      </c>
      <c r="D69">
        <f>VLOOKUP(C69,Sheet2!$E$3:$F$56,2,FALSE)</f>
        <v>2.9</v>
      </c>
    </row>
    <row r="70" spans="2:4" x14ac:dyDescent="0.35">
      <c r="B70" s="3">
        <v>326466</v>
      </c>
      <c r="C70" s="3" t="s">
        <v>68</v>
      </c>
      <c r="D70">
        <f>VLOOKUP(C70,Sheet2!$E$3:$F$56,2,FALSE)</f>
        <v>3.3</v>
      </c>
    </row>
    <row r="71" spans="2:4" x14ac:dyDescent="0.35">
      <c r="B71" s="3">
        <v>326466</v>
      </c>
      <c r="C71" s="3" t="s">
        <v>67</v>
      </c>
      <c r="D71">
        <f>VLOOKUP(C71,Sheet2!$E$3:$F$56,2,FALSE)</f>
        <v>3.3</v>
      </c>
    </row>
    <row r="72" spans="2:4" x14ac:dyDescent="0.35">
      <c r="B72" s="3">
        <v>328952</v>
      </c>
      <c r="C72" s="3" t="s">
        <v>86</v>
      </c>
      <c r="D72">
        <f>VLOOKUP(C72,Sheet2!$E$3:$F$56,2,FALSE)</f>
        <v>3.2</v>
      </c>
    </row>
    <row r="73" spans="2:4" x14ac:dyDescent="0.35">
      <c r="B73" s="3">
        <v>328952</v>
      </c>
      <c r="C73" s="3" t="s">
        <v>87</v>
      </c>
      <c r="D73">
        <f>VLOOKUP(C73,Sheet2!$E$3:$F$56,2,FALSE)</f>
        <v>3.1</v>
      </c>
    </row>
    <row r="74" spans="2:4" x14ac:dyDescent="0.35">
      <c r="B74" s="3">
        <v>328952</v>
      </c>
      <c r="C74" s="3" t="s">
        <v>88</v>
      </c>
      <c r="D74">
        <f>VLOOKUP(C74,Sheet2!$E$3:$F$56,2,FALSE)</f>
        <v>3</v>
      </c>
    </row>
    <row r="75" spans="2:4" x14ac:dyDescent="0.35">
      <c r="B75" s="3">
        <v>328952</v>
      </c>
      <c r="C75" s="3" t="s">
        <v>89</v>
      </c>
      <c r="D75">
        <f>VLOOKUP(C75,Sheet2!$E$3:$F$56,2,FALSE)</f>
        <v>2.9</v>
      </c>
    </row>
    <row r="76" spans="2:4" x14ac:dyDescent="0.35">
      <c r="B76" s="3">
        <v>334218</v>
      </c>
      <c r="C76" s="3" t="s">
        <v>114</v>
      </c>
      <c r="D76">
        <f>VLOOKUP(C76,Sheet2!$E$3:$F$56,2,FALSE)</f>
        <v>2.8</v>
      </c>
    </row>
    <row r="77" spans="2:4" x14ac:dyDescent="0.35">
      <c r="B77" s="3">
        <v>344562</v>
      </c>
      <c r="C77" s="3" t="s">
        <v>148</v>
      </c>
      <c r="D77">
        <f>VLOOKUP(C77,Sheet2!$E$3:$F$56,2,FALSE)</f>
        <v>3</v>
      </c>
    </row>
    <row r="78" spans="2:4" x14ac:dyDescent="0.35">
      <c r="B78" s="3">
        <v>339753</v>
      </c>
      <c r="C78" s="3" t="s">
        <v>148</v>
      </c>
      <c r="D78">
        <f>VLOOKUP(C78,Sheet2!$E$3:$F$56,2,FALSE)</f>
        <v>3</v>
      </c>
    </row>
    <row r="79" spans="2:4" x14ac:dyDescent="0.35">
      <c r="B79" s="3">
        <v>344562</v>
      </c>
      <c r="C79" s="3" t="s">
        <v>149</v>
      </c>
      <c r="D79">
        <f>VLOOKUP(C79,Sheet2!$E$3:$F$56,2,FALSE)</f>
        <v>3</v>
      </c>
    </row>
    <row r="80" spans="2:4" x14ac:dyDescent="0.35">
      <c r="B80" s="3">
        <v>339753</v>
      </c>
      <c r="C80" s="3" t="s">
        <v>149</v>
      </c>
      <c r="D80">
        <f>VLOOKUP(C80,Sheet2!$E$3:$F$56,2,FALSE)</f>
        <v>3</v>
      </c>
    </row>
    <row r="81" spans="2:4" x14ac:dyDescent="0.35">
      <c r="B81" s="3">
        <v>344562</v>
      </c>
      <c r="C81" s="3" t="s">
        <v>150</v>
      </c>
      <c r="D81">
        <f>VLOOKUP(C81,Sheet2!$E$3:$F$56,2,FALSE)</f>
        <v>2.9</v>
      </c>
    </row>
    <row r="82" spans="2:4" x14ac:dyDescent="0.35">
      <c r="B82" s="3">
        <v>339753</v>
      </c>
      <c r="C82" s="3" t="s">
        <v>150</v>
      </c>
      <c r="D82">
        <f>VLOOKUP(C82,Sheet2!$E$3:$F$56,2,FALSE)</f>
        <v>2.9</v>
      </c>
    </row>
    <row r="83" spans="2:4" x14ac:dyDescent="0.35">
      <c r="B83" s="3">
        <v>339753</v>
      </c>
      <c r="C83" s="3" t="s">
        <v>151</v>
      </c>
      <c r="D83">
        <f>VLOOKUP(C83,Sheet2!$E$3:$F$56,2,FALSE)</f>
        <v>3</v>
      </c>
    </row>
    <row r="84" spans="2:4" x14ac:dyDescent="0.35">
      <c r="B84" s="3">
        <v>344562</v>
      </c>
      <c r="C84" s="3" t="s">
        <v>168</v>
      </c>
      <c r="D84">
        <f>VLOOKUP(C84,Sheet2!$E$3:$F$56,2,FALSE)</f>
        <v>3.3</v>
      </c>
    </row>
    <row r="85" spans="2:4" x14ac:dyDescent="0.35">
      <c r="B85" s="3">
        <v>344562</v>
      </c>
      <c r="C85" s="3" t="s">
        <v>169</v>
      </c>
      <c r="D85">
        <f>VLOOKUP(C85,Sheet2!$E$3:$F$56,2,FALSE)</f>
        <v>3.1</v>
      </c>
    </row>
    <row r="86" spans="2:4" x14ac:dyDescent="0.35">
      <c r="B86" s="3">
        <v>344562</v>
      </c>
      <c r="C86" s="3" t="s">
        <v>170</v>
      </c>
      <c r="D86">
        <f>VLOOKUP(C86,Sheet2!$E$3:$F$56,2,FALSE)</f>
        <v>3.1</v>
      </c>
    </row>
    <row r="87" spans="2:4" x14ac:dyDescent="0.35">
      <c r="B87"/>
      <c r="C87"/>
    </row>
    <row r="88" spans="2:4" x14ac:dyDescent="0.35">
      <c r="B88"/>
      <c r="C88"/>
    </row>
    <row r="89" spans="2:4" x14ac:dyDescent="0.35">
      <c r="B89"/>
      <c r="C89"/>
    </row>
    <row r="90" spans="2:4" x14ac:dyDescent="0.35">
      <c r="B90"/>
      <c r="C90"/>
    </row>
    <row r="91" spans="2:4" x14ac:dyDescent="0.35">
      <c r="B91"/>
      <c r="C91"/>
    </row>
    <row r="92" spans="2:4" x14ac:dyDescent="0.35">
      <c r="B92"/>
      <c r="C92"/>
    </row>
    <row r="93" spans="2:4" x14ac:dyDescent="0.35">
      <c r="B93"/>
      <c r="C93"/>
    </row>
    <row r="94" spans="2:4" x14ac:dyDescent="0.35">
      <c r="B94"/>
      <c r="C94"/>
    </row>
    <row r="95" spans="2:4" x14ac:dyDescent="0.35">
      <c r="B95"/>
      <c r="C95"/>
    </row>
    <row r="96" spans="2:4" x14ac:dyDescent="0.35">
      <c r="B96"/>
      <c r="C96"/>
    </row>
    <row r="97" spans="2:3" x14ac:dyDescent="0.35">
      <c r="B97"/>
      <c r="C97"/>
    </row>
    <row r="98" spans="2:3" x14ac:dyDescent="0.35">
      <c r="B98"/>
      <c r="C98"/>
    </row>
    <row r="99" spans="2:3" x14ac:dyDescent="0.35">
      <c r="B99"/>
      <c r="C99"/>
    </row>
    <row r="100" spans="2:3" x14ac:dyDescent="0.35">
      <c r="B100"/>
      <c r="C100"/>
    </row>
    <row r="101" spans="2:3" x14ac:dyDescent="0.35">
      <c r="B101"/>
      <c r="C101"/>
    </row>
    <row r="102" spans="2:3" x14ac:dyDescent="0.35">
      <c r="B102"/>
      <c r="C102"/>
    </row>
    <row r="103" spans="2:3" x14ac:dyDescent="0.35">
      <c r="B103"/>
      <c r="C103"/>
    </row>
    <row r="104" spans="2:3" x14ac:dyDescent="0.35">
      <c r="B104"/>
      <c r="C104"/>
    </row>
    <row r="105" spans="2:3" x14ac:dyDescent="0.35">
      <c r="B105"/>
      <c r="C105"/>
    </row>
    <row r="106" spans="2:3" x14ac:dyDescent="0.35">
      <c r="B106"/>
      <c r="C106"/>
    </row>
    <row r="107" spans="2:3" x14ac:dyDescent="0.35">
      <c r="B107"/>
      <c r="C107"/>
    </row>
    <row r="108" spans="2:3" x14ac:dyDescent="0.35">
      <c r="B108"/>
      <c r="C108"/>
    </row>
    <row r="109" spans="2:3" x14ac:dyDescent="0.35">
      <c r="B109"/>
      <c r="C109"/>
    </row>
    <row r="110" spans="2:3" x14ac:dyDescent="0.35">
      <c r="B110"/>
      <c r="C110"/>
    </row>
    <row r="111" spans="2:3" x14ac:dyDescent="0.35">
      <c r="B111"/>
      <c r="C111"/>
    </row>
    <row r="112" spans="2:3" x14ac:dyDescent="0.35">
      <c r="B112"/>
      <c r="C112"/>
    </row>
    <row r="113" spans="2:3" x14ac:dyDescent="0.35">
      <c r="B113"/>
      <c r="C113"/>
    </row>
    <row r="114" spans="2:3" x14ac:dyDescent="0.35">
      <c r="B114"/>
      <c r="C114"/>
    </row>
    <row r="115" spans="2:3" x14ac:dyDescent="0.35">
      <c r="B115"/>
      <c r="C115"/>
    </row>
    <row r="116" spans="2:3" x14ac:dyDescent="0.35">
      <c r="B116"/>
      <c r="C116"/>
    </row>
    <row r="117" spans="2:3" x14ac:dyDescent="0.35">
      <c r="B117"/>
      <c r="C117"/>
    </row>
    <row r="118" spans="2:3" x14ac:dyDescent="0.35">
      <c r="B118"/>
      <c r="C118"/>
    </row>
    <row r="119" spans="2:3" x14ac:dyDescent="0.35">
      <c r="B119"/>
      <c r="C119"/>
    </row>
    <row r="120" spans="2:3" x14ac:dyDescent="0.35">
      <c r="B120"/>
      <c r="C120"/>
    </row>
    <row r="121" spans="2:3" x14ac:dyDescent="0.35">
      <c r="B121"/>
      <c r="C121"/>
    </row>
    <row r="122" spans="2:3" x14ac:dyDescent="0.35">
      <c r="B122"/>
      <c r="C122"/>
    </row>
    <row r="123" spans="2:3" x14ac:dyDescent="0.35">
      <c r="B123"/>
      <c r="C123"/>
    </row>
    <row r="124" spans="2:3" x14ac:dyDescent="0.35">
      <c r="B124"/>
      <c r="C124"/>
    </row>
    <row r="125" spans="2:3" x14ac:dyDescent="0.35">
      <c r="B125"/>
      <c r="C125"/>
    </row>
    <row r="126" spans="2:3" x14ac:dyDescent="0.35">
      <c r="B126"/>
      <c r="C126"/>
    </row>
    <row r="127" spans="2:3" x14ac:dyDescent="0.35">
      <c r="B127"/>
      <c r="C127"/>
    </row>
    <row r="128" spans="2:3" x14ac:dyDescent="0.35">
      <c r="B128"/>
      <c r="C128"/>
    </row>
    <row r="129" spans="2:3" x14ac:dyDescent="0.35">
      <c r="B129"/>
      <c r="C129"/>
    </row>
    <row r="130" spans="2:3" x14ac:dyDescent="0.35">
      <c r="B130"/>
      <c r="C130"/>
    </row>
    <row r="131" spans="2:3" x14ac:dyDescent="0.35">
      <c r="B131"/>
      <c r="C131"/>
    </row>
    <row r="132" spans="2:3" x14ac:dyDescent="0.35">
      <c r="B132"/>
      <c r="C132"/>
    </row>
    <row r="133" spans="2:3" x14ac:dyDescent="0.35">
      <c r="B133"/>
      <c r="C133"/>
    </row>
    <row r="134" spans="2:3" x14ac:dyDescent="0.35">
      <c r="B134"/>
      <c r="C134"/>
    </row>
    <row r="135" spans="2:3" x14ac:dyDescent="0.35">
      <c r="B135"/>
      <c r="C135"/>
    </row>
    <row r="136" spans="2:3" x14ac:dyDescent="0.35">
      <c r="B136"/>
      <c r="C136"/>
    </row>
    <row r="137" spans="2:3" x14ac:dyDescent="0.35">
      <c r="B137"/>
      <c r="C137"/>
    </row>
    <row r="138" spans="2:3" x14ac:dyDescent="0.35">
      <c r="B138"/>
      <c r="C138"/>
    </row>
    <row r="139" spans="2:3" x14ac:dyDescent="0.35">
      <c r="B139"/>
      <c r="C139"/>
    </row>
    <row r="140" spans="2:3" x14ac:dyDescent="0.35">
      <c r="B140"/>
      <c r="C140"/>
    </row>
    <row r="141" spans="2:3" x14ac:dyDescent="0.35">
      <c r="B141"/>
      <c r="C141"/>
    </row>
    <row r="142" spans="2:3" x14ac:dyDescent="0.35">
      <c r="B142"/>
      <c r="C142"/>
    </row>
    <row r="143" spans="2:3" x14ac:dyDescent="0.35">
      <c r="B143"/>
      <c r="C143"/>
    </row>
    <row r="144" spans="2:3" x14ac:dyDescent="0.35">
      <c r="B144"/>
      <c r="C144"/>
    </row>
    <row r="145" spans="2:3" x14ac:dyDescent="0.35">
      <c r="B145"/>
      <c r="C145"/>
    </row>
    <row r="146" spans="2:3" x14ac:dyDescent="0.35">
      <c r="B146"/>
      <c r="C146"/>
    </row>
    <row r="147" spans="2:3" x14ac:dyDescent="0.35">
      <c r="B147"/>
      <c r="C147"/>
    </row>
    <row r="148" spans="2:3" x14ac:dyDescent="0.35">
      <c r="B148"/>
      <c r="C148"/>
    </row>
    <row r="149" spans="2:3" x14ac:dyDescent="0.35">
      <c r="B149"/>
      <c r="C149"/>
    </row>
    <row r="150" spans="2:3" x14ac:dyDescent="0.35">
      <c r="B150"/>
      <c r="C150"/>
    </row>
    <row r="151" spans="2:3" x14ac:dyDescent="0.35">
      <c r="B151"/>
      <c r="C151"/>
    </row>
    <row r="152" spans="2:3" x14ac:dyDescent="0.35">
      <c r="B152"/>
      <c r="C152"/>
    </row>
    <row r="153" spans="2:3" x14ac:dyDescent="0.35">
      <c r="B153"/>
      <c r="C153"/>
    </row>
    <row r="154" spans="2:3" x14ac:dyDescent="0.35">
      <c r="B154"/>
      <c r="C154"/>
    </row>
    <row r="155" spans="2:3" x14ac:dyDescent="0.35">
      <c r="B155"/>
      <c r="C155"/>
    </row>
    <row r="156" spans="2:3" x14ac:dyDescent="0.35">
      <c r="B156"/>
      <c r="C156"/>
    </row>
    <row r="157" spans="2:3" x14ac:dyDescent="0.35">
      <c r="B157"/>
      <c r="C157"/>
    </row>
    <row r="158" spans="2:3" x14ac:dyDescent="0.35">
      <c r="B158"/>
      <c r="C158"/>
    </row>
    <row r="159" spans="2:3" x14ac:dyDescent="0.35">
      <c r="B159"/>
      <c r="C159"/>
    </row>
    <row r="160" spans="2:3" x14ac:dyDescent="0.35">
      <c r="B160"/>
      <c r="C160"/>
    </row>
    <row r="161" spans="2:3" x14ac:dyDescent="0.35">
      <c r="B161"/>
      <c r="C161"/>
    </row>
    <row r="162" spans="2:3" x14ac:dyDescent="0.35">
      <c r="B162"/>
      <c r="C162"/>
    </row>
    <row r="163" spans="2:3" x14ac:dyDescent="0.35">
      <c r="B163"/>
      <c r="C163"/>
    </row>
    <row r="164" spans="2:3" x14ac:dyDescent="0.35">
      <c r="B164"/>
      <c r="C164"/>
    </row>
    <row r="165" spans="2:3" x14ac:dyDescent="0.35">
      <c r="B165"/>
      <c r="C165"/>
    </row>
    <row r="166" spans="2:3" x14ac:dyDescent="0.35">
      <c r="B166"/>
      <c r="C166"/>
    </row>
    <row r="167" spans="2:3" x14ac:dyDescent="0.35">
      <c r="B167"/>
      <c r="C167"/>
    </row>
    <row r="168" spans="2:3" x14ac:dyDescent="0.35">
      <c r="B168"/>
      <c r="C168"/>
    </row>
    <row r="169" spans="2:3" x14ac:dyDescent="0.35">
      <c r="B169"/>
      <c r="C169"/>
    </row>
    <row r="170" spans="2:3" x14ac:dyDescent="0.35">
      <c r="B170"/>
      <c r="C170"/>
    </row>
    <row r="171" spans="2:3" x14ac:dyDescent="0.35">
      <c r="B171"/>
      <c r="C171"/>
    </row>
    <row r="172" spans="2:3" x14ac:dyDescent="0.35">
      <c r="B172"/>
      <c r="C172"/>
    </row>
    <row r="173" spans="2:3" x14ac:dyDescent="0.35">
      <c r="B173"/>
      <c r="C173"/>
    </row>
    <row r="174" spans="2:3" x14ac:dyDescent="0.35">
      <c r="B174"/>
      <c r="C174"/>
    </row>
    <row r="175" spans="2:3" x14ac:dyDescent="0.35">
      <c r="B175"/>
      <c r="C175"/>
    </row>
    <row r="176" spans="2:3" x14ac:dyDescent="0.35">
      <c r="B176"/>
      <c r="C176"/>
    </row>
    <row r="177" spans="2:3" x14ac:dyDescent="0.35">
      <c r="B177"/>
      <c r="C177"/>
    </row>
    <row r="178" spans="2:3" x14ac:dyDescent="0.35">
      <c r="B178"/>
      <c r="C178"/>
    </row>
    <row r="179" spans="2:3" x14ac:dyDescent="0.35">
      <c r="B179"/>
      <c r="C179"/>
    </row>
    <row r="180" spans="2:3" x14ac:dyDescent="0.35">
      <c r="B180"/>
      <c r="C180"/>
    </row>
    <row r="181" spans="2:3" x14ac:dyDescent="0.35">
      <c r="B181"/>
      <c r="C181"/>
    </row>
    <row r="182" spans="2:3" x14ac:dyDescent="0.35">
      <c r="B182"/>
      <c r="C182"/>
    </row>
    <row r="183" spans="2:3" x14ac:dyDescent="0.35">
      <c r="B183"/>
      <c r="C183"/>
    </row>
    <row r="184" spans="2:3" x14ac:dyDescent="0.35">
      <c r="B184"/>
      <c r="C184"/>
    </row>
    <row r="185" spans="2:3" x14ac:dyDescent="0.35">
      <c r="B185"/>
      <c r="C185"/>
    </row>
    <row r="186" spans="2:3" x14ac:dyDescent="0.35">
      <c r="B186"/>
      <c r="C186"/>
    </row>
    <row r="187" spans="2:3" x14ac:dyDescent="0.35">
      <c r="B187"/>
      <c r="C187"/>
    </row>
    <row r="188" spans="2:3" x14ac:dyDescent="0.35">
      <c r="B188"/>
      <c r="C188"/>
    </row>
    <row r="189" spans="2:3" x14ac:dyDescent="0.35">
      <c r="B189"/>
      <c r="C189"/>
    </row>
    <row r="190" spans="2:3" x14ac:dyDescent="0.35">
      <c r="B190"/>
      <c r="C190"/>
    </row>
    <row r="191" spans="2:3" x14ac:dyDescent="0.35">
      <c r="B191"/>
      <c r="C191"/>
    </row>
    <row r="192" spans="2:3" x14ac:dyDescent="0.35">
      <c r="B192"/>
      <c r="C192"/>
    </row>
    <row r="193" spans="2:3" x14ac:dyDescent="0.35">
      <c r="B193"/>
      <c r="C193"/>
    </row>
    <row r="194" spans="2:3" x14ac:dyDescent="0.35">
      <c r="B194"/>
      <c r="C194"/>
    </row>
    <row r="195" spans="2:3" x14ac:dyDescent="0.35">
      <c r="B195"/>
      <c r="C195"/>
    </row>
    <row r="196" spans="2:3" x14ac:dyDescent="0.35">
      <c r="B196"/>
      <c r="C196"/>
    </row>
    <row r="197" spans="2:3" x14ac:dyDescent="0.35">
      <c r="B197"/>
      <c r="C197"/>
    </row>
    <row r="198" spans="2:3" x14ac:dyDescent="0.35">
      <c r="B198"/>
      <c r="C198"/>
    </row>
    <row r="199" spans="2:3" x14ac:dyDescent="0.35">
      <c r="B199"/>
      <c r="C199"/>
    </row>
    <row r="200" spans="2:3" x14ac:dyDescent="0.35">
      <c r="B200"/>
      <c r="C200"/>
    </row>
    <row r="201" spans="2:3" x14ac:dyDescent="0.35">
      <c r="B201"/>
      <c r="C201"/>
    </row>
    <row r="202" spans="2:3" x14ac:dyDescent="0.35">
      <c r="B202"/>
      <c r="C202"/>
    </row>
    <row r="203" spans="2:3" x14ac:dyDescent="0.35">
      <c r="B203"/>
      <c r="C203"/>
    </row>
    <row r="204" spans="2:3" x14ac:dyDescent="0.35">
      <c r="B204"/>
      <c r="C204"/>
    </row>
    <row r="205" spans="2:3" x14ac:dyDescent="0.35">
      <c r="B205"/>
      <c r="C205"/>
    </row>
    <row r="206" spans="2:3" x14ac:dyDescent="0.35">
      <c r="B206"/>
      <c r="C206"/>
    </row>
    <row r="207" spans="2:3" x14ac:dyDescent="0.35">
      <c r="B207"/>
      <c r="C207"/>
    </row>
    <row r="208" spans="2:3" x14ac:dyDescent="0.35">
      <c r="B208"/>
      <c r="C208"/>
    </row>
    <row r="209" spans="2:3" x14ac:dyDescent="0.35">
      <c r="B209"/>
      <c r="C209"/>
    </row>
    <row r="210" spans="2:3" x14ac:dyDescent="0.35">
      <c r="B210"/>
      <c r="C210"/>
    </row>
    <row r="211" spans="2:3" x14ac:dyDescent="0.35">
      <c r="B211"/>
      <c r="C211"/>
    </row>
    <row r="212" spans="2:3" x14ac:dyDescent="0.35">
      <c r="B212"/>
      <c r="C212"/>
    </row>
    <row r="213" spans="2:3" x14ac:dyDescent="0.35">
      <c r="B213"/>
      <c r="C213"/>
    </row>
    <row r="214" spans="2:3" x14ac:dyDescent="0.35">
      <c r="B214"/>
      <c r="C214"/>
    </row>
    <row r="215" spans="2:3" x14ac:dyDescent="0.35">
      <c r="B215"/>
      <c r="C215"/>
    </row>
    <row r="216" spans="2:3" x14ac:dyDescent="0.35">
      <c r="B216"/>
      <c r="C216"/>
    </row>
    <row r="217" spans="2:3" x14ac:dyDescent="0.35">
      <c r="B217"/>
      <c r="C217"/>
    </row>
    <row r="218" spans="2:3" x14ac:dyDescent="0.35">
      <c r="B218"/>
      <c r="C218"/>
    </row>
    <row r="219" spans="2:3" x14ac:dyDescent="0.35">
      <c r="B219"/>
      <c r="C219"/>
    </row>
    <row r="220" spans="2:3" x14ac:dyDescent="0.35">
      <c r="B220"/>
      <c r="C220"/>
    </row>
    <row r="221" spans="2:3" x14ac:dyDescent="0.35">
      <c r="B221"/>
      <c r="C221"/>
    </row>
    <row r="222" spans="2:3" x14ac:dyDescent="0.35">
      <c r="B222"/>
      <c r="C222"/>
    </row>
    <row r="223" spans="2:3" x14ac:dyDescent="0.35">
      <c r="B223"/>
      <c r="C223"/>
    </row>
    <row r="224" spans="2:3" x14ac:dyDescent="0.35">
      <c r="B224"/>
      <c r="C224"/>
    </row>
    <row r="225" spans="2:3" x14ac:dyDescent="0.35">
      <c r="B225"/>
      <c r="C225"/>
    </row>
    <row r="226" spans="2:3" x14ac:dyDescent="0.35">
      <c r="B226"/>
      <c r="C226"/>
    </row>
    <row r="227" spans="2:3" x14ac:dyDescent="0.35">
      <c r="B227"/>
      <c r="C227"/>
    </row>
    <row r="228" spans="2:3" x14ac:dyDescent="0.35">
      <c r="B228"/>
      <c r="C228"/>
    </row>
    <row r="229" spans="2:3" x14ac:dyDescent="0.35">
      <c r="B229"/>
      <c r="C229"/>
    </row>
    <row r="230" spans="2:3" x14ac:dyDescent="0.35">
      <c r="B230"/>
      <c r="C230"/>
    </row>
    <row r="231" spans="2:3" x14ac:dyDescent="0.35">
      <c r="B231"/>
      <c r="C231"/>
    </row>
    <row r="232" spans="2:3" x14ac:dyDescent="0.35">
      <c r="B232"/>
      <c r="C232"/>
    </row>
    <row r="233" spans="2:3" x14ac:dyDescent="0.35">
      <c r="B233"/>
      <c r="C233"/>
    </row>
    <row r="234" spans="2:3" x14ac:dyDescent="0.35">
      <c r="B234"/>
      <c r="C234"/>
    </row>
    <row r="235" spans="2:3" x14ac:dyDescent="0.35">
      <c r="B235"/>
      <c r="C235"/>
    </row>
    <row r="236" spans="2:3" x14ac:dyDescent="0.35">
      <c r="B236"/>
      <c r="C236"/>
    </row>
    <row r="237" spans="2:3" x14ac:dyDescent="0.35">
      <c r="B237"/>
      <c r="C237"/>
    </row>
    <row r="238" spans="2:3" x14ac:dyDescent="0.35">
      <c r="B238"/>
      <c r="C238"/>
    </row>
    <row r="239" spans="2:3" x14ac:dyDescent="0.35">
      <c r="B239"/>
      <c r="C239"/>
    </row>
    <row r="240" spans="2:3" x14ac:dyDescent="0.35">
      <c r="B240"/>
      <c r="C240"/>
    </row>
    <row r="241" spans="2:3" x14ac:dyDescent="0.35">
      <c r="B241"/>
      <c r="C241"/>
    </row>
    <row r="242" spans="2:3" x14ac:dyDescent="0.35">
      <c r="B242"/>
      <c r="C242"/>
    </row>
    <row r="243" spans="2:3" x14ac:dyDescent="0.35">
      <c r="B243"/>
      <c r="C243"/>
    </row>
    <row r="244" spans="2:3" x14ac:dyDescent="0.35">
      <c r="B244"/>
      <c r="C244"/>
    </row>
    <row r="245" spans="2:3" x14ac:dyDescent="0.35">
      <c r="B245"/>
      <c r="C245"/>
    </row>
    <row r="246" spans="2:3" x14ac:dyDescent="0.35">
      <c r="B246"/>
      <c r="C246"/>
    </row>
    <row r="247" spans="2:3" x14ac:dyDescent="0.35">
      <c r="B247"/>
      <c r="C247"/>
    </row>
    <row r="248" spans="2:3" x14ac:dyDescent="0.35">
      <c r="B248"/>
      <c r="C248"/>
    </row>
    <row r="249" spans="2:3" x14ac:dyDescent="0.35">
      <c r="B249"/>
      <c r="C249"/>
    </row>
    <row r="250" spans="2:3" x14ac:dyDescent="0.35">
      <c r="B250"/>
      <c r="C250"/>
    </row>
    <row r="251" spans="2:3" x14ac:dyDescent="0.35">
      <c r="B251"/>
      <c r="C251"/>
    </row>
    <row r="252" spans="2:3" x14ac:dyDescent="0.35">
      <c r="B252"/>
      <c r="C252"/>
    </row>
    <row r="253" spans="2:3" x14ac:dyDescent="0.35">
      <c r="B253"/>
      <c r="C253"/>
    </row>
    <row r="254" spans="2:3" x14ac:dyDescent="0.35">
      <c r="B254"/>
      <c r="C254"/>
    </row>
    <row r="255" spans="2:3" x14ac:dyDescent="0.35">
      <c r="B255"/>
      <c r="C255"/>
    </row>
    <row r="256" spans="2:3" x14ac:dyDescent="0.35">
      <c r="B256"/>
      <c r="C256"/>
    </row>
    <row r="257" spans="2:3" x14ac:dyDescent="0.35">
      <c r="B257"/>
      <c r="C257"/>
    </row>
    <row r="258" spans="2:3" x14ac:dyDescent="0.35">
      <c r="B258"/>
      <c r="C258"/>
    </row>
    <row r="259" spans="2:3" x14ac:dyDescent="0.35">
      <c r="B259"/>
      <c r="C259"/>
    </row>
    <row r="260" spans="2:3" x14ac:dyDescent="0.35">
      <c r="B260"/>
      <c r="C260"/>
    </row>
    <row r="261" spans="2:3" x14ac:dyDescent="0.35">
      <c r="B261"/>
      <c r="C261"/>
    </row>
    <row r="262" spans="2:3" x14ac:dyDescent="0.35">
      <c r="B262"/>
      <c r="C262"/>
    </row>
    <row r="263" spans="2:3" x14ac:dyDescent="0.35">
      <c r="B263"/>
      <c r="C263"/>
    </row>
    <row r="264" spans="2:3" x14ac:dyDescent="0.35">
      <c r="B264"/>
      <c r="C264"/>
    </row>
    <row r="265" spans="2:3" x14ac:dyDescent="0.35">
      <c r="B265"/>
      <c r="C265"/>
    </row>
    <row r="266" spans="2:3" x14ac:dyDescent="0.35">
      <c r="B266"/>
      <c r="C266"/>
    </row>
    <row r="267" spans="2:3" x14ac:dyDescent="0.35">
      <c r="B267"/>
      <c r="C267"/>
    </row>
    <row r="268" spans="2:3" x14ac:dyDescent="0.35">
      <c r="B268"/>
      <c r="C268"/>
    </row>
    <row r="269" spans="2:3" x14ac:dyDescent="0.35">
      <c r="B269"/>
      <c r="C269"/>
    </row>
    <row r="270" spans="2:3" x14ac:dyDescent="0.35">
      <c r="B270"/>
      <c r="C270"/>
    </row>
    <row r="271" spans="2:3" x14ac:dyDescent="0.35">
      <c r="B271"/>
      <c r="C271"/>
    </row>
    <row r="272" spans="2:3" x14ac:dyDescent="0.35">
      <c r="B272"/>
      <c r="C272"/>
    </row>
    <row r="273" spans="2:3" x14ac:dyDescent="0.35">
      <c r="B273"/>
      <c r="C273"/>
    </row>
    <row r="274" spans="2:3" x14ac:dyDescent="0.35">
      <c r="B274"/>
      <c r="C274"/>
    </row>
    <row r="275" spans="2:3" x14ac:dyDescent="0.35">
      <c r="B275"/>
      <c r="C275"/>
    </row>
    <row r="276" spans="2:3" x14ac:dyDescent="0.35">
      <c r="B276"/>
      <c r="C276"/>
    </row>
    <row r="277" spans="2:3" x14ac:dyDescent="0.35">
      <c r="B277"/>
      <c r="C277"/>
    </row>
    <row r="278" spans="2:3" x14ac:dyDescent="0.35">
      <c r="B278"/>
      <c r="C278"/>
    </row>
    <row r="279" spans="2:3" x14ac:dyDescent="0.35">
      <c r="B279"/>
      <c r="C279"/>
    </row>
    <row r="280" spans="2:3" x14ac:dyDescent="0.35">
      <c r="B280"/>
      <c r="C280"/>
    </row>
    <row r="281" spans="2:3" x14ac:dyDescent="0.35">
      <c r="B281"/>
      <c r="C281"/>
    </row>
    <row r="282" spans="2:3" x14ac:dyDescent="0.35">
      <c r="B282"/>
      <c r="C282"/>
    </row>
    <row r="283" spans="2:3" x14ac:dyDescent="0.35">
      <c r="B283"/>
      <c r="C283"/>
    </row>
    <row r="284" spans="2:3" x14ac:dyDescent="0.35">
      <c r="B284"/>
      <c r="C284"/>
    </row>
    <row r="285" spans="2:3" x14ac:dyDescent="0.35">
      <c r="B285"/>
      <c r="C285"/>
    </row>
    <row r="286" spans="2:3" x14ac:dyDescent="0.35">
      <c r="B286"/>
      <c r="C286"/>
    </row>
    <row r="287" spans="2:3" x14ac:dyDescent="0.35">
      <c r="B287"/>
      <c r="C287"/>
    </row>
    <row r="288" spans="2:3" x14ac:dyDescent="0.35">
      <c r="B288"/>
      <c r="C288"/>
    </row>
    <row r="289" spans="2:3" x14ac:dyDescent="0.35">
      <c r="B289"/>
      <c r="C289"/>
    </row>
    <row r="290" spans="2:3" x14ac:dyDescent="0.35">
      <c r="B290"/>
      <c r="C290"/>
    </row>
    <row r="291" spans="2:3" x14ac:dyDescent="0.35">
      <c r="B291"/>
      <c r="C291"/>
    </row>
    <row r="292" spans="2:3" x14ac:dyDescent="0.35">
      <c r="B292"/>
      <c r="C292"/>
    </row>
    <row r="293" spans="2:3" x14ac:dyDescent="0.35">
      <c r="B293"/>
      <c r="C293"/>
    </row>
    <row r="294" spans="2:3" x14ac:dyDescent="0.35">
      <c r="B294"/>
      <c r="C294"/>
    </row>
    <row r="295" spans="2:3" x14ac:dyDescent="0.35">
      <c r="B295"/>
      <c r="C295"/>
    </row>
    <row r="296" spans="2:3" x14ac:dyDescent="0.35">
      <c r="B296"/>
      <c r="C296"/>
    </row>
    <row r="297" spans="2:3" x14ac:dyDescent="0.35">
      <c r="B297"/>
      <c r="C297"/>
    </row>
    <row r="298" spans="2:3" x14ac:dyDescent="0.35">
      <c r="B298"/>
      <c r="C298"/>
    </row>
    <row r="299" spans="2:3" x14ac:dyDescent="0.35">
      <c r="B299"/>
      <c r="C299"/>
    </row>
    <row r="300" spans="2:3" x14ac:dyDescent="0.35">
      <c r="B300"/>
      <c r="C300"/>
    </row>
    <row r="301" spans="2:3" x14ac:dyDescent="0.35">
      <c r="B301"/>
      <c r="C301"/>
    </row>
    <row r="302" spans="2:3" x14ac:dyDescent="0.35">
      <c r="B302"/>
      <c r="C302"/>
    </row>
    <row r="303" spans="2:3" x14ac:dyDescent="0.35">
      <c r="B303"/>
      <c r="C303"/>
    </row>
    <row r="304" spans="2:3" x14ac:dyDescent="0.35">
      <c r="B304"/>
      <c r="C304"/>
    </row>
    <row r="305" spans="2:3" x14ac:dyDescent="0.35">
      <c r="B305"/>
      <c r="C305"/>
    </row>
    <row r="306" spans="2:3" x14ac:dyDescent="0.35">
      <c r="B306"/>
      <c r="C306"/>
    </row>
    <row r="307" spans="2:3" x14ac:dyDescent="0.35">
      <c r="B307"/>
      <c r="C307"/>
    </row>
    <row r="308" spans="2:3" x14ac:dyDescent="0.35">
      <c r="B308"/>
      <c r="C308"/>
    </row>
    <row r="309" spans="2:3" x14ac:dyDescent="0.35">
      <c r="B309"/>
      <c r="C309"/>
    </row>
    <row r="310" spans="2:3" x14ac:dyDescent="0.35">
      <c r="B310"/>
      <c r="C310"/>
    </row>
    <row r="311" spans="2:3" x14ac:dyDescent="0.35">
      <c r="B311"/>
      <c r="C311"/>
    </row>
    <row r="312" spans="2:3" x14ac:dyDescent="0.35">
      <c r="B312"/>
      <c r="C312"/>
    </row>
    <row r="313" spans="2:3" x14ac:dyDescent="0.35">
      <c r="B313"/>
      <c r="C313"/>
    </row>
    <row r="314" spans="2:3" x14ac:dyDescent="0.35">
      <c r="B314"/>
      <c r="C314"/>
    </row>
    <row r="315" spans="2:3" x14ac:dyDescent="0.35">
      <c r="B315"/>
      <c r="C315"/>
    </row>
    <row r="316" spans="2:3" x14ac:dyDescent="0.35">
      <c r="B316"/>
      <c r="C316"/>
    </row>
    <row r="317" spans="2:3" x14ac:dyDescent="0.35">
      <c r="B317"/>
      <c r="C317"/>
    </row>
    <row r="318" spans="2:3" x14ac:dyDescent="0.35">
      <c r="B318"/>
      <c r="C318"/>
    </row>
    <row r="319" spans="2:3" x14ac:dyDescent="0.35">
      <c r="B319"/>
      <c r="C319"/>
    </row>
    <row r="320" spans="2:3" x14ac:dyDescent="0.35">
      <c r="B320"/>
      <c r="C320"/>
    </row>
    <row r="321" spans="2:3" x14ac:dyDescent="0.35">
      <c r="B321"/>
      <c r="C321"/>
    </row>
    <row r="322" spans="2:3" x14ac:dyDescent="0.35">
      <c r="B322"/>
      <c r="C322"/>
    </row>
    <row r="323" spans="2:3" x14ac:dyDescent="0.35">
      <c r="B323"/>
      <c r="C323"/>
    </row>
    <row r="324" spans="2:3" x14ac:dyDescent="0.35">
      <c r="B324"/>
      <c r="C324"/>
    </row>
    <row r="325" spans="2:3" x14ac:dyDescent="0.35">
      <c r="B325"/>
      <c r="C325"/>
    </row>
    <row r="326" spans="2:3" x14ac:dyDescent="0.35">
      <c r="B326"/>
      <c r="C326"/>
    </row>
    <row r="327" spans="2:3" x14ac:dyDescent="0.35">
      <c r="B327"/>
      <c r="C327"/>
    </row>
    <row r="328" spans="2:3" x14ac:dyDescent="0.35">
      <c r="B328"/>
      <c r="C328"/>
    </row>
    <row r="329" spans="2:3" x14ac:dyDescent="0.35">
      <c r="B329"/>
      <c r="C329"/>
    </row>
    <row r="330" spans="2:3" x14ac:dyDescent="0.35">
      <c r="B330"/>
      <c r="C330"/>
    </row>
    <row r="331" spans="2:3" x14ac:dyDescent="0.35">
      <c r="B331"/>
      <c r="C331"/>
    </row>
    <row r="332" spans="2:3" x14ac:dyDescent="0.35">
      <c r="B332"/>
      <c r="C332"/>
    </row>
    <row r="333" spans="2:3" x14ac:dyDescent="0.35">
      <c r="B333"/>
      <c r="C333"/>
    </row>
    <row r="334" spans="2:3" x14ac:dyDescent="0.35">
      <c r="B334"/>
      <c r="C334"/>
    </row>
    <row r="335" spans="2:3" x14ac:dyDescent="0.35">
      <c r="B335"/>
      <c r="C335"/>
    </row>
    <row r="336" spans="2:3" x14ac:dyDescent="0.35">
      <c r="B336"/>
      <c r="C336"/>
    </row>
    <row r="337" spans="2:3" x14ac:dyDescent="0.35">
      <c r="B337"/>
      <c r="C337"/>
    </row>
    <row r="338" spans="2:3" x14ac:dyDescent="0.35">
      <c r="B338"/>
      <c r="C338"/>
    </row>
    <row r="339" spans="2:3" x14ac:dyDescent="0.35">
      <c r="B339"/>
      <c r="C339"/>
    </row>
    <row r="340" spans="2:3" x14ac:dyDescent="0.35">
      <c r="B340"/>
      <c r="C340"/>
    </row>
    <row r="341" spans="2:3" x14ac:dyDescent="0.35">
      <c r="B341"/>
      <c r="C341"/>
    </row>
    <row r="342" spans="2:3" x14ac:dyDescent="0.35">
      <c r="B342"/>
      <c r="C342"/>
    </row>
    <row r="343" spans="2:3" x14ac:dyDescent="0.35">
      <c r="B343"/>
      <c r="C343"/>
    </row>
    <row r="344" spans="2:3" x14ac:dyDescent="0.35">
      <c r="B344"/>
      <c r="C344"/>
    </row>
    <row r="345" spans="2:3" x14ac:dyDescent="0.35">
      <c r="B345"/>
      <c r="C345"/>
    </row>
    <row r="346" spans="2:3" x14ac:dyDescent="0.35">
      <c r="B346"/>
      <c r="C346"/>
    </row>
    <row r="347" spans="2:3" x14ac:dyDescent="0.35">
      <c r="B347"/>
      <c r="C347"/>
    </row>
    <row r="348" spans="2:3" x14ac:dyDescent="0.35">
      <c r="B348"/>
      <c r="C348"/>
    </row>
    <row r="349" spans="2:3" x14ac:dyDescent="0.35">
      <c r="B349"/>
      <c r="C349"/>
    </row>
    <row r="350" spans="2:3" x14ac:dyDescent="0.35">
      <c r="B350"/>
      <c r="C350"/>
    </row>
    <row r="351" spans="2:3" x14ac:dyDescent="0.35">
      <c r="B351"/>
      <c r="C351"/>
    </row>
    <row r="352" spans="2:3" x14ac:dyDescent="0.35">
      <c r="B352"/>
      <c r="C352"/>
    </row>
    <row r="353" spans="2:3" x14ac:dyDescent="0.35">
      <c r="B353"/>
      <c r="C353"/>
    </row>
    <row r="354" spans="2:3" x14ac:dyDescent="0.35">
      <c r="B354"/>
      <c r="C354"/>
    </row>
    <row r="355" spans="2:3" x14ac:dyDescent="0.35">
      <c r="B355"/>
      <c r="C355"/>
    </row>
    <row r="356" spans="2:3" x14ac:dyDescent="0.35">
      <c r="B356"/>
      <c r="C356"/>
    </row>
    <row r="357" spans="2:3" x14ac:dyDescent="0.35">
      <c r="B357"/>
      <c r="C357"/>
    </row>
    <row r="358" spans="2:3" x14ac:dyDescent="0.35">
      <c r="B358"/>
      <c r="C358"/>
    </row>
    <row r="359" spans="2:3" x14ac:dyDescent="0.35">
      <c r="B359"/>
      <c r="C359"/>
    </row>
    <row r="360" spans="2:3" x14ac:dyDescent="0.35">
      <c r="B360"/>
      <c r="C360"/>
    </row>
    <row r="361" spans="2:3" x14ac:dyDescent="0.35">
      <c r="B361"/>
      <c r="C361"/>
    </row>
    <row r="362" spans="2:3" x14ac:dyDescent="0.35">
      <c r="B362"/>
      <c r="C362"/>
    </row>
    <row r="363" spans="2:3" x14ac:dyDescent="0.35">
      <c r="B363"/>
      <c r="C363"/>
    </row>
    <row r="364" spans="2:3" x14ac:dyDescent="0.35">
      <c r="B364"/>
      <c r="C364"/>
    </row>
    <row r="365" spans="2:3" x14ac:dyDescent="0.35">
      <c r="B365"/>
      <c r="C365"/>
    </row>
    <row r="366" spans="2:3" x14ac:dyDescent="0.35">
      <c r="B366"/>
      <c r="C366"/>
    </row>
    <row r="367" spans="2:3" x14ac:dyDescent="0.35">
      <c r="B367"/>
      <c r="C367"/>
    </row>
    <row r="368" spans="2:3" x14ac:dyDescent="0.35">
      <c r="B368"/>
      <c r="C368"/>
    </row>
    <row r="369" spans="2:3" x14ac:dyDescent="0.35">
      <c r="B369"/>
      <c r="C369"/>
    </row>
    <row r="370" spans="2:3" x14ac:dyDescent="0.35">
      <c r="B370"/>
      <c r="C370"/>
    </row>
    <row r="371" spans="2:3" x14ac:dyDescent="0.35">
      <c r="B371"/>
      <c r="C371"/>
    </row>
    <row r="372" spans="2:3" x14ac:dyDescent="0.35">
      <c r="B372"/>
      <c r="C372"/>
    </row>
    <row r="373" spans="2:3" x14ac:dyDescent="0.35">
      <c r="B373"/>
      <c r="C373"/>
    </row>
    <row r="374" spans="2:3" x14ac:dyDescent="0.35">
      <c r="B374"/>
      <c r="C374"/>
    </row>
    <row r="375" spans="2:3" x14ac:dyDescent="0.35">
      <c r="B375"/>
      <c r="C375"/>
    </row>
    <row r="376" spans="2:3" x14ac:dyDescent="0.35">
      <c r="B376"/>
      <c r="C376"/>
    </row>
    <row r="377" spans="2:3" x14ac:dyDescent="0.35">
      <c r="B377"/>
      <c r="C377"/>
    </row>
    <row r="378" spans="2:3" x14ac:dyDescent="0.35">
      <c r="B378"/>
      <c r="C378"/>
    </row>
    <row r="379" spans="2:3" x14ac:dyDescent="0.35">
      <c r="B379"/>
      <c r="C379"/>
    </row>
    <row r="380" spans="2:3" x14ac:dyDescent="0.35">
      <c r="B380"/>
      <c r="C380"/>
    </row>
    <row r="381" spans="2:3" x14ac:dyDescent="0.35">
      <c r="B381"/>
      <c r="C381"/>
    </row>
    <row r="382" spans="2:3" x14ac:dyDescent="0.35">
      <c r="B382"/>
      <c r="C382"/>
    </row>
    <row r="383" spans="2:3" x14ac:dyDescent="0.35">
      <c r="B383"/>
      <c r="C383"/>
    </row>
    <row r="384" spans="2:3" x14ac:dyDescent="0.35">
      <c r="B384"/>
      <c r="C384"/>
    </row>
    <row r="385" spans="2:3" x14ac:dyDescent="0.35">
      <c r="B385"/>
      <c r="C385"/>
    </row>
    <row r="386" spans="2:3" x14ac:dyDescent="0.35">
      <c r="B386"/>
      <c r="C386"/>
    </row>
    <row r="387" spans="2:3" x14ac:dyDescent="0.35">
      <c r="B387"/>
      <c r="C387"/>
    </row>
    <row r="388" spans="2:3" x14ac:dyDescent="0.35">
      <c r="B388"/>
      <c r="C388"/>
    </row>
    <row r="389" spans="2:3" x14ac:dyDescent="0.35">
      <c r="B389"/>
      <c r="C389"/>
    </row>
    <row r="390" spans="2:3" x14ac:dyDescent="0.35">
      <c r="B390"/>
      <c r="C390"/>
    </row>
    <row r="391" spans="2:3" x14ac:dyDescent="0.35">
      <c r="B391"/>
      <c r="C391"/>
    </row>
    <row r="392" spans="2:3" x14ac:dyDescent="0.35">
      <c r="B392"/>
      <c r="C392"/>
    </row>
    <row r="393" spans="2:3" x14ac:dyDescent="0.35">
      <c r="B393"/>
      <c r="C393"/>
    </row>
    <row r="394" spans="2:3" x14ac:dyDescent="0.35">
      <c r="B394"/>
      <c r="C394"/>
    </row>
    <row r="395" spans="2:3" x14ac:dyDescent="0.35">
      <c r="B395"/>
      <c r="C395"/>
    </row>
    <row r="396" spans="2:3" x14ac:dyDescent="0.35">
      <c r="B396"/>
      <c r="C396"/>
    </row>
    <row r="397" spans="2:3" x14ac:dyDescent="0.35">
      <c r="B397"/>
      <c r="C397"/>
    </row>
    <row r="398" spans="2:3" x14ac:dyDescent="0.35">
      <c r="B398"/>
      <c r="C398"/>
    </row>
    <row r="399" spans="2:3" x14ac:dyDescent="0.35">
      <c r="B399"/>
      <c r="C399"/>
    </row>
    <row r="400" spans="2:3" x14ac:dyDescent="0.35">
      <c r="B400"/>
      <c r="C400"/>
    </row>
    <row r="401" spans="2:3" x14ac:dyDescent="0.35">
      <c r="B401"/>
      <c r="C401"/>
    </row>
    <row r="402" spans="2:3" x14ac:dyDescent="0.35">
      <c r="B402"/>
      <c r="C402"/>
    </row>
    <row r="403" spans="2:3" x14ac:dyDescent="0.35">
      <c r="B403"/>
      <c r="C403"/>
    </row>
    <row r="404" spans="2:3" x14ac:dyDescent="0.35">
      <c r="B404"/>
      <c r="C404"/>
    </row>
    <row r="405" spans="2:3" x14ac:dyDescent="0.35">
      <c r="B405"/>
      <c r="C405"/>
    </row>
    <row r="406" spans="2:3" x14ac:dyDescent="0.35">
      <c r="B406"/>
      <c r="C406"/>
    </row>
    <row r="407" spans="2:3" x14ac:dyDescent="0.35">
      <c r="B407"/>
      <c r="C407"/>
    </row>
    <row r="408" spans="2:3" x14ac:dyDescent="0.35">
      <c r="B408"/>
      <c r="C408"/>
    </row>
    <row r="409" spans="2:3" x14ac:dyDescent="0.35">
      <c r="B409"/>
      <c r="C409"/>
    </row>
    <row r="410" spans="2:3" x14ac:dyDescent="0.35">
      <c r="B410"/>
      <c r="C410"/>
    </row>
    <row r="411" spans="2:3" x14ac:dyDescent="0.35">
      <c r="B411"/>
      <c r="C411"/>
    </row>
    <row r="412" spans="2:3" x14ac:dyDescent="0.35">
      <c r="B412"/>
      <c r="C412"/>
    </row>
    <row r="413" spans="2:3" x14ac:dyDescent="0.35">
      <c r="B413"/>
      <c r="C413"/>
    </row>
    <row r="414" spans="2:3" x14ac:dyDescent="0.35">
      <c r="B414"/>
      <c r="C414"/>
    </row>
    <row r="415" spans="2:3" x14ac:dyDescent="0.35">
      <c r="B415"/>
      <c r="C415"/>
    </row>
    <row r="416" spans="2:3" x14ac:dyDescent="0.35">
      <c r="B416"/>
      <c r="C416"/>
    </row>
    <row r="417" spans="2:3" x14ac:dyDescent="0.35">
      <c r="B417"/>
      <c r="C417"/>
    </row>
    <row r="418" spans="2:3" x14ac:dyDescent="0.35">
      <c r="B418"/>
      <c r="C418"/>
    </row>
    <row r="419" spans="2:3" x14ac:dyDescent="0.35">
      <c r="B419"/>
      <c r="C419"/>
    </row>
    <row r="420" spans="2:3" x14ac:dyDescent="0.35">
      <c r="B420"/>
      <c r="C420"/>
    </row>
    <row r="421" spans="2:3" x14ac:dyDescent="0.35">
      <c r="B421"/>
      <c r="C421"/>
    </row>
    <row r="422" spans="2:3" x14ac:dyDescent="0.35">
      <c r="B422"/>
      <c r="C422"/>
    </row>
    <row r="423" spans="2:3" x14ac:dyDescent="0.35">
      <c r="B423"/>
      <c r="C423"/>
    </row>
    <row r="424" spans="2:3" x14ac:dyDescent="0.35">
      <c r="B424"/>
      <c r="C424"/>
    </row>
    <row r="425" spans="2:3" x14ac:dyDescent="0.35">
      <c r="B425"/>
      <c r="C425"/>
    </row>
    <row r="426" spans="2:3" x14ac:dyDescent="0.35">
      <c r="B426"/>
      <c r="C426"/>
    </row>
    <row r="427" spans="2:3" x14ac:dyDescent="0.35">
      <c r="B427"/>
      <c r="C427"/>
    </row>
    <row r="428" spans="2:3" x14ac:dyDescent="0.35">
      <c r="B428"/>
      <c r="C428"/>
    </row>
    <row r="429" spans="2:3" x14ac:dyDescent="0.35">
      <c r="B429"/>
      <c r="C429"/>
    </row>
    <row r="430" spans="2:3" x14ac:dyDescent="0.35">
      <c r="B430"/>
      <c r="C430"/>
    </row>
    <row r="431" spans="2:3" x14ac:dyDescent="0.35">
      <c r="B431"/>
      <c r="C431"/>
    </row>
    <row r="432" spans="2:3" x14ac:dyDescent="0.35">
      <c r="B432"/>
      <c r="C432"/>
    </row>
    <row r="433" spans="2:3" x14ac:dyDescent="0.35">
      <c r="B433"/>
      <c r="C433"/>
    </row>
    <row r="434" spans="2:3" x14ac:dyDescent="0.35">
      <c r="B434"/>
      <c r="C434"/>
    </row>
    <row r="435" spans="2:3" x14ac:dyDescent="0.35">
      <c r="B435"/>
      <c r="C435"/>
    </row>
    <row r="436" spans="2:3" x14ac:dyDescent="0.35">
      <c r="B436"/>
      <c r="C436"/>
    </row>
    <row r="437" spans="2:3" x14ac:dyDescent="0.35">
      <c r="B437"/>
      <c r="C437"/>
    </row>
    <row r="438" spans="2:3" x14ac:dyDescent="0.35">
      <c r="B438"/>
      <c r="C438"/>
    </row>
    <row r="439" spans="2:3" x14ac:dyDescent="0.35">
      <c r="B439"/>
      <c r="C439"/>
    </row>
    <row r="440" spans="2:3" x14ac:dyDescent="0.35">
      <c r="B440"/>
      <c r="C440"/>
    </row>
    <row r="441" spans="2:3" x14ac:dyDescent="0.35">
      <c r="B441"/>
      <c r="C441"/>
    </row>
    <row r="442" spans="2:3" x14ac:dyDescent="0.35">
      <c r="B442"/>
      <c r="C442"/>
    </row>
    <row r="443" spans="2:3" x14ac:dyDescent="0.35">
      <c r="B443"/>
      <c r="C443"/>
    </row>
    <row r="444" spans="2:3" x14ac:dyDescent="0.35">
      <c r="B444"/>
      <c r="C444"/>
    </row>
    <row r="445" spans="2:3" x14ac:dyDescent="0.35">
      <c r="B445"/>
      <c r="C445"/>
    </row>
    <row r="446" spans="2:3" x14ac:dyDescent="0.35">
      <c r="B446"/>
      <c r="C446"/>
    </row>
    <row r="447" spans="2:3" x14ac:dyDescent="0.35">
      <c r="B447"/>
      <c r="C447"/>
    </row>
    <row r="448" spans="2:3" x14ac:dyDescent="0.35">
      <c r="B448"/>
      <c r="C448"/>
    </row>
    <row r="449" spans="2:3" x14ac:dyDescent="0.35">
      <c r="B449"/>
      <c r="C449"/>
    </row>
    <row r="450" spans="2:3" x14ac:dyDescent="0.35">
      <c r="B450"/>
      <c r="C450"/>
    </row>
    <row r="451" spans="2:3" x14ac:dyDescent="0.35">
      <c r="B451"/>
      <c r="C451"/>
    </row>
    <row r="452" spans="2:3" x14ac:dyDescent="0.35">
      <c r="B452"/>
      <c r="C452"/>
    </row>
    <row r="453" spans="2:3" x14ac:dyDescent="0.35">
      <c r="B453"/>
      <c r="C453"/>
    </row>
    <row r="454" spans="2:3" x14ac:dyDescent="0.35">
      <c r="B454"/>
      <c r="C454"/>
    </row>
    <row r="455" spans="2:3" x14ac:dyDescent="0.35">
      <c r="B455"/>
      <c r="C455"/>
    </row>
    <row r="456" spans="2:3" x14ac:dyDescent="0.35">
      <c r="B456"/>
      <c r="C456"/>
    </row>
    <row r="457" spans="2:3" x14ac:dyDescent="0.35">
      <c r="B457"/>
      <c r="C457"/>
    </row>
    <row r="458" spans="2:3" x14ac:dyDescent="0.35">
      <c r="B458"/>
      <c r="C458"/>
    </row>
    <row r="459" spans="2:3" x14ac:dyDescent="0.35">
      <c r="B459"/>
      <c r="C459"/>
    </row>
    <row r="460" spans="2:3" x14ac:dyDescent="0.35">
      <c r="B460"/>
      <c r="C460"/>
    </row>
    <row r="461" spans="2:3" x14ac:dyDescent="0.35">
      <c r="B461"/>
      <c r="C461"/>
    </row>
    <row r="462" spans="2:3" x14ac:dyDescent="0.35">
      <c r="B462"/>
      <c r="C462"/>
    </row>
    <row r="463" spans="2:3" x14ac:dyDescent="0.35">
      <c r="B463"/>
      <c r="C463"/>
    </row>
    <row r="464" spans="2:3" x14ac:dyDescent="0.35">
      <c r="B464"/>
      <c r="C464"/>
    </row>
    <row r="465" spans="2:3" x14ac:dyDescent="0.35">
      <c r="B465"/>
      <c r="C465"/>
    </row>
    <row r="466" spans="2:3" x14ac:dyDescent="0.35">
      <c r="B466"/>
      <c r="C466"/>
    </row>
    <row r="467" spans="2:3" x14ac:dyDescent="0.35">
      <c r="B467"/>
      <c r="C467"/>
    </row>
    <row r="468" spans="2:3" x14ac:dyDescent="0.35">
      <c r="B468"/>
      <c r="C468"/>
    </row>
    <row r="469" spans="2:3" x14ac:dyDescent="0.35">
      <c r="B469"/>
      <c r="C469"/>
    </row>
    <row r="470" spans="2:3" x14ac:dyDescent="0.35">
      <c r="B470"/>
      <c r="C470"/>
    </row>
    <row r="471" spans="2:3" x14ac:dyDescent="0.35">
      <c r="B471"/>
      <c r="C471"/>
    </row>
    <row r="472" spans="2:3" x14ac:dyDescent="0.35">
      <c r="B472"/>
      <c r="C472"/>
    </row>
    <row r="473" spans="2:3" x14ac:dyDescent="0.35">
      <c r="B473"/>
      <c r="C473"/>
    </row>
    <row r="474" spans="2:3" x14ac:dyDescent="0.35">
      <c r="B474"/>
      <c r="C474"/>
    </row>
    <row r="475" spans="2:3" x14ac:dyDescent="0.35">
      <c r="B475"/>
      <c r="C475"/>
    </row>
    <row r="476" spans="2:3" x14ac:dyDescent="0.35">
      <c r="B476"/>
      <c r="C476"/>
    </row>
    <row r="477" spans="2:3" x14ac:dyDescent="0.35">
      <c r="B477"/>
      <c r="C477"/>
    </row>
    <row r="478" spans="2:3" x14ac:dyDescent="0.35">
      <c r="B478"/>
      <c r="C478"/>
    </row>
    <row r="479" spans="2:3" x14ac:dyDescent="0.35">
      <c r="B479"/>
      <c r="C479"/>
    </row>
    <row r="480" spans="2:3" x14ac:dyDescent="0.35">
      <c r="B480"/>
      <c r="C480"/>
    </row>
    <row r="481" spans="2:3" x14ac:dyDescent="0.35">
      <c r="B481"/>
      <c r="C481"/>
    </row>
    <row r="482" spans="2:3" x14ac:dyDescent="0.35">
      <c r="B482"/>
      <c r="C482"/>
    </row>
    <row r="483" spans="2:3" x14ac:dyDescent="0.35">
      <c r="B483"/>
      <c r="C483"/>
    </row>
    <row r="484" spans="2:3" x14ac:dyDescent="0.35">
      <c r="B484"/>
      <c r="C484"/>
    </row>
    <row r="485" spans="2:3" x14ac:dyDescent="0.35">
      <c r="B485"/>
      <c r="C485"/>
    </row>
    <row r="486" spans="2:3" x14ac:dyDescent="0.35">
      <c r="B486"/>
      <c r="C486"/>
    </row>
    <row r="487" spans="2:3" x14ac:dyDescent="0.35">
      <c r="B487"/>
      <c r="C487"/>
    </row>
    <row r="488" spans="2:3" x14ac:dyDescent="0.35">
      <c r="B488"/>
      <c r="C488"/>
    </row>
    <row r="489" spans="2:3" x14ac:dyDescent="0.35">
      <c r="B489"/>
      <c r="C489"/>
    </row>
    <row r="490" spans="2:3" x14ac:dyDescent="0.35">
      <c r="B490"/>
      <c r="C490"/>
    </row>
    <row r="491" spans="2:3" x14ac:dyDescent="0.35">
      <c r="B491"/>
      <c r="C491"/>
    </row>
    <row r="492" spans="2:3" x14ac:dyDescent="0.35">
      <c r="B492"/>
      <c r="C492"/>
    </row>
    <row r="493" spans="2:3" x14ac:dyDescent="0.35">
      <c r="B493"/>
      <c r="C493"/>
    </row>
    <row r="494" spans="2:3" x14ac:dyDescent="0.35">
      <c r="B494"/>
      <c r="C494"/>
    </row>
    <row r="495" spans="2:3" x14ac:dyDescent="0.35">
      <c r="B495"/>
      <c r="C495"/>
    </row>
    <row r="496" spans="2:3" x14ac:dyDescent="0.35">
      <c r="B496"/>
      <c r="C496"/>
    </row>
    <row r="497" spans="2:3" x14ac:dyDescent="0.35">
      <c r="B497"/>
      <c r="C497"/>
    </row>
    <row r="498" spans="2:3" x14ac:dyDescent="0.35">
      <c r="B498"/>
      <c r="C498"/>
    </row>
    <row r="499" spans="2:3" x14ac:dyDescent="0.35">
      <c r="B499"/>
      <c r="C499"/>
    </row>
    <row r="500" spans="2:3" x14ac:dyDescent="0.35">
      <c r="B500"/>
      <c r="C500"/>
    </row>
    <row r="501" spans="2:3" x14ac:dyDescent="0.35">
      <c r="B501"/>
      <c r="C501"/>
    </row>
    <row r="502" spans="2:3" x14ac:dyDescent="0.35">
      <c r="B502"/>
      <c r="C502"/>
    </row>
    <row r="503" spans="2:3" x14ac:dyDescent="0.35">
      <c r="B503"/>
      <c r="C503"/>
    </row>
    <row r="504" spans="2:3" x14ac:dyDescent="0.35">
      <c r="B504"/>
      <c r="C504"/>
    </row>
    <row r="505" spans="2:3" x14ac:dyDescent="0.35">
      <c r="B505"/>
      <c r="C505"/>
    </row>
    <row r="506" spans="2:3" x14ac:dyDescent="0.35">
      <c r="B506"/>
      <c r="C506"/>
    </row>
    <row r="507" spans="2:3" x14ac:dyDescent="0.35">
      <c r="B507"/>
      <c r="C507"/>
    </row>
    <row r="508" spans="2:3" x14ac:dyDescent="0.35">
      <c r="B508"/>
      <c r="C508"/>
    </row>
    <row r="509" spans="2:3" x14ac:dyDescent="0.35">
      <c r="B509"/>
      <c r="C509"/>
    </row>
    <row r="510" spans="2:3" x14ac:dyDescent="0.35">
      <c r="B510"/>
      <c r="C510"/>
    </row>
    <row r="511" spans="2:3" x14ac:dyDescent="0.35">
      <c r="B511"/>
      <c r="C511"/>
    </row>
    <row r="512" spans="2:3" x14ac:dyDescent="0.35">
      <c r="B512"/>
      <c r="C512"/>
    </row>
    <row r="513" spans="2:3" x14ac:dyDescent="0.35">
      <c r="B513"/>
      <c r="C513"/>
    </row>
    <row r="514" spans="2:3" x14ac:dyDescent="0.35">
      <c r="B514"/>
      <c r="C514"/>
    </row>
    <row r="515" spans="2:3" x14ac:dyDescent="0.35">
      <c r="B515"/>
      <c r="C515"/>
    </row>
    <row r="516" spans="2:3" x14ac:dyDescent="0.35">
      <c r="B516"/>
      <c r="C516"/>
    </row>
    <row r="517" spans="2:3" x14ac:dyDescent="0.35">
      <c r="B517"/>
      <c r="C517"/>
    </row>
    <row r="518" spans="2:3" x14ac:dyDescent="0.35">
      <c r="B518"/>
      <c r="C518"/>
    </row>
    <row r="519" spans="2:3" x14ac:dyDescent="0.35">
      <c r="B519"/>
      <c r="C519"/>
    </row>
    <row r="520" spans="2:3" x14ac:dyDescent="0.35">
      <c r="B520"/>
      <c r="C520"/>
    </row>
    <row r="521" spans="2:3" x14ac:dyDescent="0.35">
      <c r="B521"/>
      <c r="C521"/>
    </row>
    <row r="522" spans="2:3" x14ac:dyDescent="0.35">
      <c r="B522"/>
      <c r="C522"/>
    </row>
    <row r="523" spans="2:3" x14ac:dyDescent="0.35">
      <c r="B523"/>
      <c r="C523"/>
    </row>
    <row r="524" spans="2:3" x14ac:dyDescent="0.35">
      <c r="B524"/>
      <c r="C524"/>
    </row>
    <row r="525" spans="2:3" x14ac:dyDescent="0.35">
      <c r="B525"/>
      <c r="C525"/>
    </row>
    <row r="526" spans="2:3" x14ac:dyDescent="0.35">
      <c r="B526"/>
      <c r="C526"/>
    </row>
    <row r="527" spans="2:3" x14ac:dyDescent="0.35">
      <c r="B527"/>
      <c r="C527"/>
    </row>
    <row r="528" spans="2:3" x14ac:dyDescent="0.35">
      <c r="B528"/>
      <c r="C528"/>
    </row>
    <row r="529" spans="2:3" x14ac:dyDescent="0.35">
      <c r="B529"/>
      <c r="C529"/>
    </row>
    <row r="530" spans="2:3" x14ac:dyDescent="0.35">
      <c r="B530"/>
      <c r="C530"/>
    </row>
    <row r="531" spans="2:3" x14ac:dyDescent="0.35">
      <c r="B531"/>
      <c r="C531"/>
    </row>
    <row r="532" spans="2:3" x14ac:dyDescent="0.35">
      <c r="B532"/>
      <c r="C532"/>
    </row>
    <row r="533" spans="2:3" x14ac:dyDescent="0.35">
      <c r="B533"/>
      <c r="C533"/>
    </row>
    <row r="534" spans="2:3" x14ac:dyDescent="0.35">
      <c r="B534"/>
      <c r="C534"/>
    </row>
    <row r="535" spans="2:3" x14ac:dyDescent="0.35">
      <c r="B535"/>
      <c r="C535"/>
    </row>
    <row r="536" spans="2:3" x14ac:dyDescent="0.35">
      <c r="B536"/>
      <c r="C536"/>
    </row>
    <row r="537" spans="2:3" x14ac:dyDescent="0.35">
      <c r="B537"/>
      <c r="C537"/>
    </row>
    <row r="538" spans="2:3" x14ac:dyDescent="0.35">
      <c r="B538"/>
      <c r="C53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EAA5-AD2E-46F9-9E04-15A97B4D304E}">
  <sheetPr codeName="Sheet7"/>
  <dimension ref="A1:G186"/>
  <sheetViews>
    <sheetView workbookViewId="0">
      <selection activeCell="H188" sqref="H188"/>
    </sheetView>
  </sheetViews>
  <sheetFormatPr defaultRowHeight="14.5" x14ac:dyDescent="0.35"/>
  <sheetData>
    <row r="1" spans="1:7" x14ac:dyDescent="0.35">
      <c r="A1" t="s">
        <v>253</v>
      </c>
      <c r="B1" t="s">
        <v>254</v>
      </c>
      <c r="C1" t="s">
        <v>178</v>
      </c>
      <c r="E1" t="s">
        <v>253</v>
      </c>
      <c r="F1" t="s">
        <v>255</v>
      </c>
      <c r="G1" t="s">
        <v>178</v>
      </c>
    </row>
    <row r="2" spans="1:7" x14ac:dyDescent="0.35">
      <c r="A2">
        <v>279658</v>
      </c>
      <c r="B2" t="s">
        <v>12</v>
      </c>
      <c r="C2" t="e">
        <f>VLOOKUP(B2,#REF!,2,FALSE)</f>
        <v>#REF!</v>
      </c>
      <c r="E2">
        <v>318731</v>
      </c>
      <c r="F2" t="s">
        <v>47</v>
      </c>
      <c r="G2" t="e">
        <f>VLOOKUP(F2,#REF!,2,FALSE)</f>
        <v>#REF!</v>
      </c>
    </row>
    <row r="3" spans="1:7" x14ac:dyDescent="0.35">
      <c r="A3">
        <v>279658</v>
      </c>
      <c r="B3" t="s">
        <v>13</v>
      </c>
      <c r="C3" t="e">
        <f>VLOOKUP(B3,#REF!,2,FALSE)</f>
        <v>#REF!</v>
      </c>
      <c r="E3">
        <v>318731</v>
      </c>
      <c r="F3" t="s">
        <v>46</v>
      </c>
      <c r="G3" t="e">
        <f>VLOOKUP(F3,#REF!,2,FALSE)</f>
        <v>#REF!</v>
      </c>
    </row>
    <row r="4" spans="1:7" x14ac:dyDescent="0.35">
      <c r="A4">
        <v>290557</v>
      </c>
      <c r="B4" t="s">
        <v>18</v>
      </c>
      <c r="C4" t="e">
        <f>VLOOKUP(B4,#REF!,2,FALSE)</f>
        <v>#REF!</v>
      </c>
      <c r="E4">
        <v>318731</v>
      </c>
      <c r="F4" t="s">
        <v>48</v>
      </c>
      <c r="G4" t="e">
        <f>VLOOKUP(F4,#REF!,2,FALSE)</f>
        <v>#REF!</v>
      </c>
    </row>
    <row r="5" spans="1:7" x14ac:dyDescent="0.35">
      <c r="A5">
        <v>290557</v>
      </c>
      <c r="B5" t="s">
        <v>19</v>
      </c>
      <c r="C5" t="e">
        <f>VLOOKUP(B5,#REF!,2,FALSE)</f>
        <v>#REF!</v>
      </c>
      <c r="E5">
        <v>318731</v>
      </c>
      <c r="F5" t="s">
        <v>49</v>
      </c>
      <c r="G5" t="e">
        <f>VLOOKUP(F5,#REF!,2,FALSE)</f>
        <v>#REF!</v>
      </c>
    </row>
    <row r="6" spans="1:7" x14ac:dyDescent="0.35">
      <c r="A6">
        <v>290557</v>
      </c>
      <c r="B6" t="s">
        <v>20</v>
      </c>
      <c r="C6" t="e">
        <f>VLOOKUP(B6,#REF!,2,FALSE)</f>
        <v>#REF!</v>
      </c>
      <c r="E6">
        <v>326803</v>
      </c>
      <c r="F6" t="s">
        <v>83</v>
      </c>
      <c r="G6" t="e">
        <f>VLOOKUP(F6,#REF!,2,FALSE)</f>
        <v>#REF!</v>
      </c>
    </row>
    <row r="7" spans="1:7" x14ac:dyDescent="0.35">
      <c r="A7">
        <v>290557</v>
      </c>
      <c r="B7" t="s">
        <v>21</v>
      </c>
      <c r="C7" t="e">
        <f>VLOOKUP(B7,#REF!,2,FALSE)</f>
        <v>#REF!</v>
      </c>
      <c r="E7">
        <v>326803</v>
      </c>
      <c r="F7" t="s">
        <v>84</v>
      </c>
      <c r="G7" t="e">
        <f>VLOOKUP(F7,#REF!,2,FALSE)</f>
        <v>#REF!</v>
      </c>
    </row>
    <row r="8" spans="1:7" x14ac:dyDescent="0.35">
      <c r="A8">
        <v>290557</v>
      </c>
      <c r="B8" t="s">
        <v>22</v>
      </c>
      <c r="C8" t="e">
        <f>VLOOKUP(B8,#REF!,2,FALSE)</f>
        <v>#REF!</v>
      </c>
      <c r="E8">
        <v>326803</v>
      </c>
      <c r="F8" t="s">
        <v>85</v>
      </c>
      <c r="G8" t="e">
        <f>VLOOKUP(F8,#REF!,2,FALSE)</f>
        <v>#REF!</v>
      </c>
    </row>
    <row r="9" spans="1:7" x14ac:dyDescent="0.35">
      <c r="A9">
        <v>290557</v>
      </c>
      <c r="B9" t="s">
        <v>23</v>
      </c>
      <c r="C9" t="e">
        <f>VLOOKUP(B9,#REF!,2,FALSE)</f>
        <v>#REF!</v>
      </c>
      <c r="E9">
        <v>328952</v>
      </c>
      <c r="F9" t="s">
        <v>98</v>
      </c>
      <c r="G9" t="e">
        <f>VLOOKUP(F9,#REF!,2,FALSE)</f>
        <v>#REF!</v>
      </c>
    </row>
    <row r="10" spans="1:7" x14ac:dyDescent="0.35">
      <c r="A10">
        <v>290557</v>
      </c>
      <c r="B10" t="s">
        <v>24</v>
      </c>
      <c r="C10" t="e">
        <f>VLOOKUP(B10,#REF!,2,FALSE)</f>
        <v>#REF!</v>
      </c>
      <c r="E10">
        <v>328952</v>
      </c>
      <c r="F10" t="s">
        <v>101</v>
      </c>
      <c r="G10" t="e">
        <f>VLOOKUP(F10,#REF!,2,FALSE)</f>
        <v>#REF!</v>
      </c>
    </row>
    <row r="11" spans="1:7" x14ac:dyDescent="0.35">
      <c r="A11">
        <v>290557</v>
      </c>
      <c r="B11" t="s">
        <v>25</v>
      </c>
      <c r="C11" t="e">
        <f>VLOOKUP(B11,#REF!,2,FALSE)</f>
        <v>#REF!</v>
      </c>
      <c r="E11">
        <v>328952</v>
      </c>
      <c r="F11" t="s">
        <v>104</v>
      </c>
      <c r="G11" t="e">
        <f>VLOOKUP(F11,#REF!,2,FALSE)</f>
        <v>#REF!</v>
      </c>
    </row>
    <row r="12" spans="1:7" x14ac:dyDescent="0.35">
      <c r="A12">
        <v>290557</v>
      </c>
      <c r="B12" t="s">
        <v>26</v>
      </c>
      <c r="C12" t="e">
        <f>VLOOKUP(B12,#REF!,2,FALSE)</f>
        <v>#REF!</v>
      </c>
      <c r="E12">
        <v>328952</v>
      </c>
      <c r="F12" t="s">
        <v>102</v>
      </c>
      <c r="G12" t="e">
        <f>VLOOKUP(F12,#REF!,2,FALSE)</f>
        <v>#REF!</v>
      </c>
    </row>
    <row r="13" spans="1:7" x14ac:dyDescent="0.35">
      <c r="A13">
        <v>290557</v>
      </c>
      <c r="B13" t="s">
        <v>27</v>
      </c>
      <c r="C13" t="e">
        <f>VLOOKUP(B13,#REF!,2,FALSE)</f>
        <v>#REF!</v>
      </c>
      <c r="E13">
        <v>328952</v>
      </c>
      <c r="F13" t="s">
        <v>103</v>
      </c>
      <c r="G13" t="e">
        <f>VLOOKUP(F13,#REF!,2,FALSE)</f>
        <v>#REF!</v>
      </c>
    </row>
    <row r="14" spans="1:7" x14ac:dyDescent="0.35">
      <c r="A14">
        <v>290557</v>
      </c>
      <c r="B14" t="s">
        <v>28</v>
      </c>
      <c r="C14" t="e">
        <f>VLOOKUP(B14,#REF!,2,FALSE)</f>
        <v>#REF!</v>
      </c>
      <c r="E14">
        <v>328952</v>
      </c>
      <c r="F14" t="s">
        <v>109</v>
      </c>
      <c r="G14" t="e">
        <f>VLOOKUP(F14,#REF!,2,FALSE)</f>
        <v>#REF!</v>
      </c>
    </row>
    <row r="15" spans="1:7" x14ac:dyDescent="0.35">
      <c r="A15">
        <v>290557</v>
      </c>
      <c r="B15" t="s">
        <v>29</v>
      </c>
      <c r="C15" t="e">
        <f>VLOOKUP(B15,#REF!,2,FALSE)</f>
        <v>#REF!</v>
      </c>
      <c r="E15">
        <v>328952</v>
      </c>
      <c r="F15" t="s">
        <v>110</v>
      </c>
      <c r="G15" t="e">
        <f>VLOOKUP(F15,#REF!,2,FALSE)</f>
        <v>#REF!</v>
      </c>
    </row>
    <row r="16" spans="1:7" x14ac:dyDescent="0.35">
      <c r="A16">
        <v>290557</v>
      </c>
      <c r="B16" t="s">
        <v>30</v>
      </c>
      <c r="C16" t="e">
        <f>VLOOKUP(B16,#REF!,2,FALSE)</f>
        <v>#REF!</v>
      </c>
      <c r="E16">
        <v>328952</v>
      </c>
      <c r="F16" t="s">
        <v>116</v>
      </c>
      <c r="G16" t="e">
        <f>VLOOKUP(F16,#REF!,2,FALSE)</f>
        <v>#REF!</v>
      </c>
    </row>
    <row r="17" spans="1:7" x14ac:dyDescent="0.35">
      <c r="A17">
        <v>290557</v>
      </c>
      <c r="B17" t="s">
        <v>31</v>
      </c>
      <c r="C17" t="e">
        <f>VLOOKUP(B17,#REF!,2,FALSE)</f>
        <v>#REF!</v>
      </c>
      <c r="E17">
        <v>337544</v>
      </c>
      <c r="F17" t="s">
        <v>144</v>
      </c>
      <c r="G17" t="e">
        <f>VLOOKUP(F17,#REF!,2,FALSE)</f>
        <v>#REF!</v>
      </c>
    </row>
    <row r="18" spans="1:7" x14ac:dyDescent="0.35">
      <c r="A18">
        <v>290557</v>
      </c>
      <c r="B18" t="s">
        <v>32</v>
      </c>
      <c r="C18" t="e">
        <f>VLOOKUP(B18,#REF!,2,FALSE)</f>
        <v>#REF!</v>
      </c>
      <c r="E18">
        <v>337544</v>
      </c>
      <c r="F18" t="s">
        <v>145</v>
      </c>
      <c r="G18" t="e">
        <f>VLOOKUP(F18,#REF!,2,FALSE)</f>
        <v>#REF!</v>
      </c>
    </row>
    <row r="19" spans="1:7" x14ac:dyDescent="0.35">
      <c r="A19">
        <v>290557</v>
      </c>
      <c r="B19" t="s">
        <v>33</v>
      </c>
      <c r="C19" t="e">
        <f>VLOOKUP(B19,#REF!,2,FALSE)</f>
        <v>#REF!</v>
      </c>
      <c r="E19">
        <v>337544</v>
      </c>
      <c r="F19" t="s">
        <v>152</v>
      </c>
      <c r="G19" t="e">
        <f>VLOOKUP(F19,#REF!,2,FALSE)</f>
        <v>#REF!</v>
      </c>
    </row>
    <row r="20" spans="1:7" x14ac:dyDescent="0.35">
      <c r="A20">
        <v>290557</v>
      </c>
      <c r="B20" t="s">
        <v>34</v>
      </c>
      <c r="C20" t="e">
        <f>VLOOKUP(B20,#REF!,2,FALSE)</f>
        <v>#REF!</v>
      </c>
      <c r="E20">
        <v>339753</v>
      </c>
      <c r="F20" t="s">
        <v>153</v>
      </c>
      <c r="G20" t="e">
        <f>VLOOKUP(F20,#REF!,2,FALSE)</f>
        <v>#REF!</v>
      </c>
    </row>
    <row r="21" spans="1:7" x14ac:dyDescent="0.35">
      <c r="A21">
        <v>290557</v>
      </c>
      <c r="B21" t="s">
        <v>35</v>
      </c>
      <c r="C21" t="e">
        <f>VLOOKUP(B21,#REF!,2,FALSE)</f>
        <v>#REF!</v>
      </c>
      <c r="E21">
        <v>339753</v>
      </c>
      <c r="F21" t="s">
        <v>158</v>
      </c>
      <c r="G21" t="e">
        <f>VLOOKUP(F21,#REF!,2,FALSE)</f>
        <v>#REF!</v>
      </c>
    </row>
    <row r="22" spans="1:7" x14ac:dyDescent="0.35">
      <c r="A22">
        <v>290557</v>
      </c>
      <c r="B22" t="s">
        <v>36</v>
      </c>
      <c r="C22" t="e">
        <f>VLOOKUP(B22,#REF!,2,FALSE)</f>
        <v>#REF!</v>
      </c>
      <c r="E22">
        <v>339753</v>
      </c>
      <c r="F22" t="s">
        <v>159</v>
      </c>
      <c r="G22" t="e">
        <f>VLOOKUP(F22,#REF!,2,FALSE)</f>
        <v>#REF!</v>
      </c>
    </row>
    <row r="23" spans="1:7" x14ac:dyDescent="0.35">
      <c r="A23">
        <v>290557</v>
      </c>
      <c r="B23" t="s">
        <v>37</v>
      </c>
      <c r="C23" t="e">
        <f>VLOOKUP(B23,#REF!,2,FALSE)</f>
        <v>#REF!</v>
      </c>
    </row>
    <row r="24" spans="1:7" x14ac:dyDescent="0.35">
      <c r="A24">
        <v>290557</v>
      </c>
      <c r="B24" t="s">
        <v>38</v>
      </c>
      <c r="C24" t="e">
        <f>VLOOKUP(B24,#REF!,2,FALSE)</f>
        <v>#REF!</v>
      </c>
    </row>
    <row r="25" spans="1:7" x14ac:dyDescent="0.35">
      <c r="A25">
        <v>311280</v>
      </c>
      <c r="B25" t="s">
        <v>38</v>
      </c>
      <c r="C25" t="e">
        <f>VLOOKUP(B25,#REF!,2,FALSE)</f>
        <v>#REF!</v>
      </c>
    </row>
    <row r="26" spans="1:7" x14ac:dyDescent="0.35">
      <c r="A26">
        <v>290557</v>
      </c>
      <c r="B26" t="s">
        <v>183</v>
      </c>
      <c r="C26" t="e">
        <f>VLOOKUP(B26,#REF!,2,FALSE)</f>
        <v>#REF!</v>
      </c>
    </row>
    <row r="27" spans="1:7" x14ac:dyDescent="0.35">
      <c r="A27">
        <v>311280</v>
      </c>
      <c r="B27" t="s">
        <v>39</v>
      </c>
      <c r="C27" t="e">
        <f>VLOOKUP(B27,#REF!,2,FALSE)</f>
        <v>#REF!</v>
      </c>
    </row>
    <row r="28" spans="1:7" x14ac:dyDescent="0.35">
      <c r="A28">
        <v>311280</v>
      </c>
      <c r="B28" t="s">
        <v>40</v>
      </c>
      <c r="C28" t="e">
        <f>VLOOKUP(B28,#REF!,2,FALSE)</f>
        <v>#REF!</v>
      </c>
    </row>
    <row r="29" spans="1:7" x14ac:dyDescent="0.35">
      <c r="A29">
        <v>311280</v>
      </c>
      <c r="B29" t="s">
        <v>41</v>
      </c>
      <c r="C29" t="e">
        <f>VLOOKUP(B29,#REF!,2,FALSE)</f>
        <v>#REF!</v>
      </c>
    </row>
    <row r="30" spans="1:7" x14ac:dyDescent="0.35">
      <c r="A30">
        <v>311280</v>
      </c>
      <c r="B30" t="s">
        <v>42</v>
      </c>
      <c r="C30" t="e">
        <f>VLOOKUP(B30,#REF!,2,FALSE)</f>
        <v>#REF!</v>
      </c>
    </row>
    <row r="31" spans="1:7" x14ac:dyDescent="0.35">
      <c r="A31">
        <v>311280</v>
      </c>
      <c r="B31" t="s">
        <v>43</v>
      </c>
      <c r="C31" t="e">
        <f>VLOOKUP(B31,#REF!,2,FALSE)</f>
        <v>#REF!</v>
      </c>
    </row>
    <row r="32" spans="1:7" x14ac:dyDescent="0.35">
      <c r="A32">
        <v>313021</v>
      </c>
      <c r="B32" t="s">
        <v>43</v>
      </c>
      <c r="C32" t="e">
        <f>VLOOKUP(B32,#REF!,2,FALSE)</f>
        <v>#REF!</v>
      </c>
    </row>
    <row r="33" spans="1:3" x14ac:dyDescent="0.35">
      <c r="A33">
        <v>313021</v>
      </c>
      <c r="B33" t="s">
        <v>44</v>
      </c>
      <c r="C33" t="e">
        <f>VLOOKUP(B33,#REF!,2,FALSE)</f>
        <v>#REF!</v>
      </c>
    </row>
    <row r="34" spans="1:3" x14ac:dyDescent="0.35">
      <c r="A34">
        <v>318731</v>
      </c>
      <c r="B34" t="s">
        <v>50</v>
      </c>
      <c r="C34" t="e">
        <f>VLOOKUP(B34,#REF!,2,FALSE)</f>
        <v>#REF!</v>
      </c>
    </row>
    <row r="35" spans="1:3" x14ac:dyDescent="0.35">
      <c r="A35">
        <v>318731</v>
      </c>
      <c r="B35" t="s">
        <v>51</v>
      </c>
      <c r="C35" t="e">
        <f>VLOOKUP(B35,#REF!,2,FALSE)</f>
        <v>#REF!</v>
      </c>
    </row>
    <row r="36" spans="1:3" x14ac:dyDescent="0.35">
      <c r="A36">
        <v>318731</v>
      </c>
      <c r="B36" t="s">
        <v>52</v>
      </c>
      <c r="C36" t="e">
        <f>VLOOKUP(B36,#REF!,2,FALSE)</f>
        <v>#REF!</v>
      </c>
    </row>
    <row r="37" spans="1:3" x14ac:dyDescent="0.35">
      <c r="A37">
        <v>318731</v>
      </c>
      <c r="B37" t="s">
        <v>53</v>
      </c>
      <c r="C37" t="e">
        <f>VLOOKUP(B37,#REF!,2,FALSE)</f>
        <v>#REF!</v>
      </c>
    </row>
    <row r="38" spans="1:3" x14ac:dyDescent="0.35">
      <c r="A38">
        <v>318731</v>
      </c>
      <c r="B38" t="s">
        <v>54</v>
      </c>
      <c r="C38" t="e">
        <f>VLOOKUP(B38,#REF!,2,FALSE)</f>
        <v>#REF!</v>
      </c>
    </row>
    <row r="39" spans="1:3" x14ac:dyDescent="0.35">
      <c r="A39">
        <v>318731</v>
      </c>
      <c r="B39" t="s">
        <v>55</v>
      </c>
      <c r="C39" t="e">
        <f>VLOOKUP(B39,#REF!,2,FALSE)</f>
        <v>#REF!</v>
      </c>
    </row>
    <row r="40" spans="1:3" x14ac:dyDescent="0.35">
      <c r="A40">
        <v>318731</v>
      </c>
      <c r="B40" t="s">
        <v>56</v>
      </c>
      <c r="C40" t="e">
        <f>VLOOKUP(B40,#REF!,2,FALSE)</f>
        <v>#REF!</v>
      </c>
    </row>
    <row r="41" spans="1:3" x14ac:dyDescent="0.35">
      <c r="A41">
        <v>318731</v>
      </c>
      <c r="B41" t="s">
        <v>57</v>
      </c>
      <c r="C41" t="e">
        <f>VLOOKUP(B41,#REF!,2,FALSE)</f>
        <v>#REF!</v>
      </c>
    </row>
    <row r="42" spans="1:3" x14ac:dyDescent="0.35">
      <c r="A42">
        <v>318731</v>
      </c>
      <c r="B42" t="s">
        <v>58</v>
      </c>
      <c r="C42" t="e">
        <f>VLOOKUP(B42,#REF!,2,FALSE)</f>
        <v>#REF!</v>
      </c>
    </row>
    <row r="43" spans="1:3" x14ac:dyDescent="0.35">
      <c r="A43">
        <v>318731</v>
      </c>
      <c r="B43" t="s">
        <v>59</v>
      </c>
      <c r="C43" t="e">
        <f>VLOOKUP(B43,#REF!,2,FALSE)</f>
        <v>#REF!</v>
      </c>
    </row>
    <row r="44" spans="1:3" x14ac:dyDescent="0.35">
      <c r="A44">
        <v>318731</v>
      </c>
      <c r="B44" t="s">
        <v>60</v>
      </c>
      <c r="C44" t="e">
        <f>VLOOKUP(B44,#REF!,2,FALSE)</f>
        <v>#REF!</v>
      </c>
    </row>
    <row r="45" spans="1:3" x14ac:dyDescent="0.35">
      <c r="A45">
        <v>318731</v>
      </c>
      <c r="B45" t="s">
        <v>61</v>
      </c>
      <c r="C45" t="e">
        <f>VLOOKUP(B45,#REF!,2,FALSE)</f>
        <v>#REF!</v>
      </c>
    </row>
    <row r="46" spans="1:3" x14ac:dyDescent="0.35">
      <c r="A46">
        <v>318731</v>
      </c>
      <c r="B46" t="s">
        <v>62</v>
      </c>
      <c r="C46" t="e">
        <f>VLOOKUP(B46,#REF!,2,FALSE)</f>
        <v>#REF!</v>
      </c>
    </row>
    <row r="47" spans="1:3" x14ac:dyDescent="0.35">
      <c r="A47">
        <v>318731</v>
      </c>
      <c r="B47" t="s">
        <v>63</v>
      </c>
      <c r="C47" t="e">
        <f>VLOOKUP(B47,#REF!,2,FALSE)</f>
        <v>#REF!</v>
      </c>
    </row>
    <row r="48" spans="1:3" x14ac:dyDescent="0.35">
      <c r="A48">
        <v>318731</v>
      </c>
      <c r="B48" t="s">
        <v>64</v>
      </c>
      <c r="C48" t="e">
        <f>VLOOKUP(B48,#REF!,2,FALSE)</f>
        <v>#REF!</v>
      </c>
    </row>
    <row r="49" spans="1:3" x14ac:dyDescent="0.35">
      <c r="A49">
        <v>318731</v>
      </c>
      <c r="B49" t="s">
        <v>65</v>
      </c>
      <c r="C49" t="e">
        <f>VLOOKUP(B49,#REF!,2,FALSE)</f>
        <v>#REF!</v>
      </c>
    </row>
    <row r="50" spans="1:3" x14ac:dyDescent="0.35">
      <c r="A50">
        <v>324937</v>
      </c>
      <c r="B50" t="s">
        <v>65</v>
      </c>
      <c r="C50" t="e">
        <f>VLOOKUP(B50,#REF!,2,FALSE)</f>
        <v>#REF!</v>
      </c>
    </row>
    <row r="51" spans="1:3" x14ac:dyDescent="0.35">
      <c r="A51">
        <v>324937</v>
      </c>
      <c r="B51" t="s">
        <v>66</v>
      </c>
      <c r="C51" t="e">
        <f>VLOOKUP(B51,#REF!,2,FALSE)</f>
        <v>#REF!</v>
      </c>
    </row>
    <row r="52" spans="1:3" x14ac:dyDescent="0.35">
      <c r="A52">
        <v>324937</v>
      </c>
      <c r="B52" t="s">
        <v>70</v>
      </c>
      <c r="C52" t="e">
        <f>VLOOKUP(B52,#REF!,2,FALSE)</f>
        <v>#REF!</v>
      </c>
    </row>
    <row r="53" spans="1:3" x14ac:dyDescent="0.35">
      <c r="A53">
        <v>324937</v>
      </c>
      <c r="B53" t="s">
        <v>71</v>
      </c>
      <c r="C53" t="e">
        <f>VLOOKUP(B53,#REF!,2,FALSE)</f>
        <v>#REF!</v>
      </c>
    </row>
    <row r="54" spans="1:3" x14ac:dyDescent="0.35">
      <c r="A54">
        <v>324937</v>
      </c>
      <c r="B54" t="s">
        <v>72</v>
      </c>
      <c r="C54" t="e">
        <f>VLOOKUP(B54,#REF!,2,FALSE)</f>
        <v>#REF!</v>
      </c>
    </row>
    <row r="55" spans="1:3" x14ac:dyDescent="0.35">
      <c r="A55">
        <v>324937</v>
      </c>
      <c r="B55" t="s">
        <v>73</v>
      </c>
      <c r="C55" t="e">
        <f>VLOOKUP(B55,#REF!,2,FALSE)</f>
        <v>#REF!</v>
      </c>
    </row>
    <row r="56" spans="1:3" x14ac:dyDescent="0.35">
      <c r="A56">
        <v>324937</v>
      </c>
      <c r="B56" t="s">
        <v>187</v>
      </c>
      <c r="C56" t="e">
        <f>VLOOKUP(B56,#REF!,2,FALSE)</f>
        <v>#REF!</v>
      </c>
    </row>
    <row r="57" spans="1:3" x14ac:dyDescent="0.35">
      <c r="A57">
        <v>324937</v>
      </c>
      <c r="B57" t="s">
        <v>74</v>
      </c>
      <c r="C57" t="e">
        <f>VLOOKUP(B57,#REF!,2,FALSE)</f>
        <v>#REF!</v>
      </c>
    </row>
    <row r="58" spans="1:3" x14ac:dyDescent="0.35">
      <c r="A58">
        <v>324937</v>
      </c>
      <c r="B58" t="s">
        <v>75</v>
      </c>
      <c r="C58" t="e">
        <f>VLOOKUP(B58,#REF!,2,FALSE)</f>
        <v>#REF!</v>
      </c>
    </row>
    <row r="59" spans="1:3" x14ac:dyDescent="0.35">
      <c r="A59">
        <v>326803</v>
      </c>
      <c r="B59" t="s">
        <v>75</v>
      </c>
      <c r="C59" t="e">
        <f>VLOOKUP(B59,#REF!,2,FALSE)</f>
        <v>#REF!</v>
      </c>
    </row>
    <row r="60" spans="1:3" x14ac:dyDescent="0.35">
      <c r="A60">
        <v>326803</v>
      </c>
      <c r="B60" t="s">
        <v>76</v>
      </c>
      <c r="C60" t="e">
        <f>VLOOKUP(B60,#REF!,2,FALSE)</f>
        <v>#REF!</v>
      </c>
    </row>
    <row r="61" spans="1:3" x14ac:dyDescent="0.35">
      <c r="A61">
        <v>326803</v>
      </c>
      <c r="B61" t="s">
        <v>77</v>
      </c>
      <c r="C61" t="e">
        <f>VLOOKUP(B61,#REF!,2,FALSE)</f>
        <v>#REF!</v>
      </c>
    </row>
    <row r="62" spans="1:3" x14ac:dyDescent="0.35">
      <c r="A62">
        <v>328952</v>
      </c>
      <c r="B62" t="s">
        <v>78</v>
      </c>
      <c r="C62" t="e">
        <f>VLOOKUP(B62,#REF!,2,FALSE)</f>
        <v>#REF!</v>
      </c>
    </row>
    <row r="63" spans="1:3" x14ac:dyDescent="0.35">
      <c r="A63">
        <v>326803</v>
      </c>
      <c r="B63" t="s">
        <v>79</v>
      </c>
      <c r="C63" t="e">
        <f>VLOOKUP(B63,#REF!,2,FALSE)</f>
        <v>#REF!</v>
      </c>
    </row>
    <row r="64" spans="1:3" x14ac:dyDescent="0.35">
      <c r="A64">
        <v>326803</v>
      </c>
      <c r="B64" t="s">
        <v>80</v>
      </c>
      <c r="C64" t="e">
        <f>VLOOKUP(B64,#REF!,2,FALSE)</f>
        <v>#REF!</v>
      </c>
    </row>
    <row r="65" spans="1:3" x14ac:dyDescent="0.35">
      <c r="A65">
        <v>328952</v>
      </c>
      <c r="B65" t="s">
        <v>105</v>
      </c>
      <c r="C65" t="e">
        <f>VLOOKUP(B65,#REF!,2,FALSE)</f>
        <v>#REF!</v>
      </c>
    </row>
    <row r="66" spans="1:3" x14ac:dyDescent="0.35">
      <c r="A66">
        <v>328952</v>
      </c>
      <c r="B66" t="s">
        <v>106</v>
      </c>
      <c r="C66" t="e">
        <f>VLOOKUP(B66,#REF!,2,FALSE)</f>
        <v>#REF!</v>
      </c>
    </row>
    <row r="67" spans="1:3" x14ac:dyDescent="0.35">
      <c r="A67">
        <v>328952</v>
      </c>
      <c r="B67" t="s">
        <v>107</v>
      </c>
      <c r="C67" t="e">
        <f>VLOOKUP(B67,#REF!,2,FALSE)</f>
        <v>#REF!</v>
      </c>
    </row>
    <row r="68" spans="1:3" x14ac:dyDescent="0.35">
      <c r="A68">
        <v>328952</v>
      </c>
      <c r="B68" t="s">
        <v>108</v>
      </c>
      <c r="C68" t="e">
        <f>VLOOKUP(B68,#REF!,2,FALSE)</f>
        <v>#REF!</v>
      </c>
    </row>
    <row r="69" spans="1:3" x14ac:dyDescent="0.35">
      <c r="A69">
        <v>328952</v>
      </c>
      <c r="B69" t="s">
        <v>118</v>
      </c>
      <c r="C69" t="e">
        <f>VLOOKUP(B69,#REF!,2,FALSE)</f>
        <v>#REF!</v>
      </c>
    </row>
    <row r="70" spans="1:3" x14ac:dyDescent="0.35">
      <c r="A70">
        <v>328952</v>
      </c>
      <c r="B70" t="s">
        <v>119</v>
      </c>
      <c r="C70" t="e">
        <f>VLOOKUP(B70,#REF!,2,FALSE)</f>
        <v>#REF!</v>
      </c>
    </row>
    <row r="71" spans="1:3" x14ac:dyDescent="0.35">
      <c r="A71">
        <v>328952</v>
      </c>
      <c r="B71" t="s">
        <v>120</v>
      </c>
      <c r="C71" t="e">
        <f>VLOOKUP(B71,#REF!,2,FALSE)</f>
        <v>#REF!</v>
      </c>
    </row>
    <row r="72" spans="1:3" x14ac:dyDescent="0.35">
      <c r="A72">
        <v>328952</v>
      </c>
      <c r="B72" t="s">
        <v>121</v>
      </c>
      <c r="C72" t="e">
        <f>VLOOKUP(B72,#REF!,2,FALSE)</f>
        <v>#REF!</v>
      </c>
    </row>
    <row r="73" spans="1:3" x14ac:dyDescent="0.35">
      <c r="A73">
        <v>328952</v>
      </c>
      <c r="B73" t="s">
        <v>122</v>
      </c>
      <c r="C73" t="e">
        <f>VLOOKUP(B73,#REF!,2,FALSE)</f>
        <v>#REF!</v>
      </c>
    </row>
    <row r="74" spans="1:3" x14ac:dyDescent="0.35">
      <c r="A74">
        <v>328952</v>
      </c>
      <c r="B74" t="s">
        <v>123</v>
      </c>
      <c r="C74" t="e">
        <f>VLOOKUP(B74,#REF!,2,FALSE)</f>
        <v>#REF!</v>
      </c>
    </row>
    <row r="75" spans="1:3" x14ac:dyDescent="0.35">
      <c r="A75">
        <v>328952</v>
      </c>
      <c r="B75" t="s">
        <v>124</v>
      </c>
      <c r="C75" t="e">
        <f>VLOOKUP(B75,#REF!,2,FALSE)</f>
        <v>#REF!</v>
      </c>
    </row>
    <row r="76" spans="1:3" x14ac:dyDescent="0.35">
      <c r="A76">
        <v>328952</v>
      </c>
      <c r="B76" t="s">
        <v>125</v>
      </c>
      <c r="C76" t="e">
        <f>VLOOKUP(B76,#REF!,2,FALSE)</f>
        <v>#REF!</v>
      </c>
    </row>
    <row r="77" spans="1:3" x14ac:dyDescent="0.35">
      <c r="A77">
        <v>328952</v>
      </c>
      <c r="B77" t="s">
        <v>126</v>
      </c>
      <c r="C77" t="e">
        <f>VLOOKUP(B77,#REF!,2,FALSE)</f>
        <v>#REF!</v>
      </c>
    </row>
    <row r="78" spans="1:3" x14ac:dyDescent="0.35">
      <c r="A78">
        <v>334218</v>
      </c>
      <c r="B78" t="s">
        <v>126</v>
      </c>
      <c r="C78" t="e">
        <f>VLOOKUP(B78,#REF!,2,FALSE)</f>
        <v>#REF!</v>
      </c>
    </row>
    <row r="79" spans="1:3" x14ac:dyDescent="0.35">
      <c r="A79">
        <v>328952</v>
      </c>
      <c r="B79" t="s">
        <v>127</v>
      </c>
      <c r="C79" t="e">
        <f>VLOOKUP(B79,#REF!,2,FALSE)</f>
        <v>#REF!</v>
      </c>
    </row>
    <row r="80" spans="1:3" x14ac:dyDescent="0.35">
      <c r="A80">
        <v>334218</v>
      </c>
      <c r="B80" t="s">
        <v>127</v>
      </c>
      <c r="C80" t="e">
        <f>VLOOKUP(B80,#REF!,2,FALSE)</f>
        <v>#REF!</v>
      </c>
    </row>
    <row r="81" spans="1:3" x14ac:dyDescent="0.35">
      <c r="A81">
        <v>334218</v>
      </c>
      <c r="B81" t="s">
        <v>128</v>
      </c>
      <c r="C81" t="e">
        <f>VLOOKUP(B81,#REF!,2,FALSE)</f>
        <v>#REF!</v>
      </c>
    </row>
    <row r="82" spans="1:3" x14ac:dyDescent="0.35">
      <c r="A82">
        <v>334218</v>
      </c>
      <c r="B82" t="s">
        <v>129</v>
      </c>
      <c r="C82" t="e">
        <f>VLOOKUP(B82,#REF!,2,FALSE)</f>
        <v>#REF!</v>
      </c>
    </row>
    <row r="83" spans="1:3" x14ac:dyDescent="0.35">
      <c r="A83">
        <v>334218</v>
      </c>
      <c r="B83" t="s">
        <v>130</v>
      </c>
      <c r="C83" t="e">
        <f>VLOOKUP(B83,#REF!,2,FALSE)</f>
        <v>#REF!</v>
      </c>
    </row>
    <row r="84" spans="1:3" x14ac:dyDescent="0.35">
      <c r="A84">
        <v>334218</v>
      </c>
      <c r="B84" t="s">
        <v>131</v>
      </c>
      <c r="C84" t="e">
        <f>VLOOKUP(B84,#REF!,2,FALSE)</f>
        <v>#REF!</v>
      </c>
    </row>
    <row r="85" spans="1:3" x14ac:dyDescent="0.35">
      <c r="A85">
        <v>334218</v>
      </c>
      <c r="B85" t="s">
        <v>132</v>
      </c>
      <c r="C85" t="e">
        <f>VLOOKUP(B85,#REF!,2,FALSE)</f>
        <v>#REF!</v>
      </c>
    </row>
    <row r="86" spans="1:3" x14ac:dyDescent="0.35">
      <c r="A86">
        <v>334218</v>
      </c>
      <c r="B86" t="s">
        <v>133</v>
      </c>
      <c r="C86" t="e">
        <f>VLOOKUP(B86,#REF!,2,FALSE)</f>
        <v>#REF!</v>
      </c>
    </row>
    <row r="87" spans="1:3" x14ac:dyDescent="0.35">
      <c r="A87">
        <v>334218</v>
      </c>
      <c r="B87" t="s">
        <v>134</v>
      </c>
      <c r="C87" t="e">
        <f>VLOOKUP(B87,#REF!,2,FALSE)</f>
        <v>#REF!</v>
      </c>
    </row>
    <row r="88" spans="1:3" x14ac:dyDescent="0.35">
      <c r="A88">
        <v>334218</v>
      </c>
      <c r="B88" t="s">
        <v>135</v>
      </c>
      <c r="C88" t="e">
        <f>VLOOKUP(B88,#REF!,2,FALSE)</f>
        <v>#REF!</v>
      </c>
    </row>
    <row r="89" spans="1:3" x14ac:dyDescent="0.35">
      <c r="A89">
        <v>334218</v>
      </c>
      <c r="B89" t="s">
        <v>136</v>
      </c>
      <c r="C89" t="e">
        <f>VLOOKUP(B89,#REF!,2,FALSE)</f>
        <v>#REF!</v>
      </c>
    </row>
    <row r="90" spans="1:3" x14ac:dyDescent="0.35">
      <c r="A90">
        <v>301302</v>
      </c>
      <c r="B90" t="s">
        <v>25</v>
      </c>
      <c r="C90" t="e">
        <f>VLOOKUP(B90,#REF!,2,FALSE)</f>
        <v>#REF!</v>
      </c>
    </row>
    <row r="91" spans="1:3" x14ac:dyDescent="0.35">
      <c r="A91">
        <v>301302</v>
      </c>
      <c r="B91" t="s">
        <v>26</v>
      </c>
      <c r="C91" t="e">
        <f>VLOOKUP(B91,#REF!,2,FALSE)</f>
        <v>#REF!</v>
      </c>
    </row>
    <row r="92" spans="1:3" x14ac:dyDescent="0.35">
      <c r="A92">
        <v>301302</v>
      </c>
      <c r="B92" t="s">
        <v>27</v>
      </c>
      <c r="C92" t="e">
        <f>VLOOKUP(B92,#REF!,2,FALSE)</f>
        <v>#REF!</v>
      </c>
    </row>
    <row r="93" spans="1:3" x14ac:dyDescent="0.35">
      <c r="A93">
        <v>301302</v>
      </c>
      <c r="B93" t="s">
        <v>28</v>
      </c>
      <c r="C93" t="e">
        <f>VLOOKUP(B93,#REF!,2,FALSE)</f>
        <v>#REF!</v>
      </c>
    </row>
    <row r="94" spans="1:3" x14ac:dyDescent="0.35">
      <c r="A94">
        <v>301302</v>
      </c>
      <c r="B94" t="s">
        <v>29</v>
      </c>
      <c r="C94" t="e">
        <f>VLOOKUP(B94,#REF!,2,FALSE)</f>
        <v>#REF!</v>
      </c>
    </row>
    <row r="95" spans="1:3" x14ac:dyDescent="0.35">
      <c r="A95">
        <v>301302</v>
      </c>
      <c r="B95" t="s">
        <v>30</v>
      </c>
      <c r="C95" t="e">
        <f>VLOOKUP(B95,#REF!,2,FALSE)</f>
        <v>#REF!</v>
      </c>
    </row>
    <row r="96" spans="1:3" x14ac:dyDescent="0.35">
      <c r="A96">
        <v>301302</v>
      </c>
      <c r="B96" t="s">
        <v>31</v>
      </c>
      <c r="C96" t="e">
        <f>VLOOKUP(B96,#REF!,2,FALSE)</f>
        <v>#REF!</v>
      </c>
    </row>
    <row r="97" spans="1:3" x14ac:dyDescent="0.35">
      <c r="A97">
        <v>301302</v>
      </c>
      <c r="B97" t="s">
        <v>32</v>
      </c>
      <c r="C97" t="e">
        <f>VLOOKUP(B97,#REF!,2,FALSE)</f>
        <v>#REF!</v>
      </c>
    </row>
    <row r="98" spans="1:3" x14ac:dyDescent="0.35">
      <c r="A98">
        <v>301302</v>
      </c>
      <c r="B98" t="s">
        <v>33</v>
      </c>
      <c r="C98" t="e">
        <f>VLOOKUP(B98,#REF!,2,FALSE)</f>
        <v>#REF!</v>
      </c>
    </row>
    <row r="99" spans="1:3" x14ac:dyDescent="0.35">
      <c r="A99">
        <v>301302</v>
      </c>
      <c r="B99" t="s">
        <v>34</v>
      </c>
      <c r="C99" t="e">
        <f>VLOOKUP(B99,#REF!,2,FALSE)</f>
        <v>#REF!</v>
      </c>
    </row>
    <row r="100" spans="1:3" x14ac:dyDescent="0.35">
      <c r="A100">
        <v>309659</v>
      </c>
      <c r="B100" t="s">
        <v>34</v>
      </c>
      <c r="C100" t="e">
        <f>VLOOKUP(B100,#REF!,2,FALSE)</f>
        <v>#REF!</v>
      </c>
    </row>
    <row r="101" spans="1:3" x14ac:dyDescent="0.35">
      <c r="A101">
        <v>301302</v>
      </c>
      <c r="B101" t="s">
        <v>35</v>
      </c>
      <c r="C101" t="e">
        <f>VLOOKUP(B101,#REF!,2,FALSE)</f>
        <v>#REF!</v>
      </c>
    </row>
    <row r="102" spans="1:3" x14ac:dyDescent="0.35">
      <c r="A102">
        <v>309659</v>
      </c>
      <c r="B102" t="s">
        <v>35</v>
      </c>
      <c r="C102" t="e">
        <f>VLOOKUP(B102,#REF!,2,FALSE)</f>
        <v>#REF!</v>
      </c>
    </row>
    <row r="103" spans="1:3" x14ac:dyDescent="0.35">
      <c r="A103">
        <v>309659</v>
      </c>
      <c r="B103" t="s">
        <v>36</v>
      </c>
      <c r="C103" t="e">
        <f>VLOOKUP(B103,#REF!,2,FALSE)</f>
        <v>#REF!</v>
      </c>
    </row>
    <row r="104" spans="1:3" x14ac:dyDescent="0.35">
      <c r="A104">
        <v>311280</v>
      </c>
      <c r="B104" t="s">
        <v>36</v>
      </c>
      <c r="C104" t="e">
        <f>VLOOKUP(B104,#REF!,2,FALSE)</f>
        <v>#REF!</v>
      </c>
    </row>
    <row r="105" spans="1:3" x14ac:dyDescent="0.35">
      <c r="A105">
        <v>311280</v>
      </c>
      <c r="B105" t="s">
        <v>37</v>
      </c>
      <c r="C105" t="e">
        <f>VLOOKUP(B105,#REF!,2,FALSE)</f>
        <v>#REF!</v>
      </c>
    </row>
    <row r="106" spans="1:3" x14ac:dyDescent="0.35">
      <c r="A106">
        <v>313021</v>
      </c>
      <c r="B106" t="s">
        <v>39</v>
      </c>
      <c r="C106" t="e">
        <f>VLOOKUP(B106,#REF!,2,FALSE)</f>
        <v>#REF!</v>
      </c>
    </row>
    <row r="107" spans="1:3" x14ac:dyDescent="0.35">
      <c r="A107">
        <v>313021</v>
      </c>
      <c r="B107" t="s">
        <v>40</v>
      </c>
      <c r="C107" t="e">
        <f>VLOOKUP(B107,#REF!,2,FALSE)</f>
        <v>#REF!</v>
      </c>
    </row>
    <row r="108" spans="1:3" x14ac:dyDescent="0.35">
      <c r="A108">
        <v>313021</v>
      </c>
      <c r="B108" t="s">
        <v>41</v>
      </c>
      <c r="C108" t="e">
        <f>VLOOKUP(B108,#REF!,2,FALSE)</f>
        <v>#REF!</v>
      </c>
    </row>
    <row r="109" spans="1:3" x14ac:dyDescent="0.35">
      <c r="A109">
        <v>313021</v>
      </c>
      <c r="B109" t="s">
        <v>42</v>
      </c>
      <c r="C109" t="e">
        <f>VLOOKUP(B109,#REF!,2,FALSE)</f>
        <v>#REF!</v>
      </c>
    </row>
    <row r="110" spans="1:3" x14ac:dyDescent="0.35">
      <c r="A110">
        <v>314666</v>
      </c>
      <c r="B110" t="s">
        <v>42</v>
      </c>
      <c r="C110" t="e">
        <f>VLOOKUP(B110,#REF!,2,FALSE)</f>
        <v>#REF!</v>
      </c>
    </row>
    <row r="111" spans="1:3" x14ac:dyDescent="0.35">
      <c r="A111">
        <v>314666</v>
      </c>
      <c r="B111" t="s">
        <v>43</v>
      </c>
      <c r="C111" t="e">
        <f>VLOOKUP(B111,#REF!,2,FALSE)</f>
        <v>#REF!</v>
      </c>
    </row>
    <row r="112" spans="1:3" x14ac:dyDescent="0.35">
      <c r="A112">
        <v>318731</v>
      </c>
      <c r="B112" t="s">
        <v>44</v>
      </c>
      <c r="C112" t="e">
        <f>VLOOKUP(B112,#REF!,2,FALSE)</f>
        <v>#REF!</v>
      </c>
    </row>
    <row r="113" spans="1:3" x14ac:dyDescent="0.35">
      <c r="A113">
        <v>318731</v>
      </c>
      <c r="B113" t="s">
        <v>186</v>
      </c>
      <c r="C113" t="e">
        <f>VLOOKUP(B113,#REF!,2,FALSE)</f>
        <v>#REF!</v>
      </c>
    </row>
    <row r="114" spans="1:3" x14ac:dyDescent="0.35">
      <c r="A114">
        <v>320036</v>
      </c>
      <c r="B114" t="s">
        <v>54</v>
      </c>
      <c r="C114" t="e">
        <f>VLOOKUP(B114,#REF!,2,FALSE)</f>
        <v>#REF!</v>
      </c>
    </row>
    <row r="115" spans="1:3" x14ac:dyDescent="0.35">
      <c r="A115">
        <v>320036</v>
      </c>
      <c r="B115" t="s">
        <v>55</v>
      </c>
      <c r="C115" t="e">
        <f>VLOOKUP(B115,#REF!,2,FALSE)</f>
        <v>#REF!</v>
      </c>
    </row>
    <row r="116" spans="1:3" x14ac:dyDescent="0.35">
      <c r="A116">
        <v>320036</v>
      </c>
      <c r="B116" t="s">
        <v>56</v>
      </c>
      <c r="C116" t="e">
        <f>VLOOKUP(B116,#REF!,2,FALSE)</f>
        <v>#REF!</v>
      </c>
    </row>
    <row r="117" spans="1:3" x14ac:dyDescent="0.35">
      <c r="A117">
        <v>320036</v>
      </c>
      <c r="B117" t="s">
        <v>57</v>
      </c>
      <c r="C117" t="e">
        <f>VLOOKUP(B117,#REF!,2,FALSE)</f>
        <v>#REF!</v>
      </c>
    </row>
    <row r="118" spans="1:3" x14ac:dyDescent="0.35">
      <c r="A118">
        <v>320036</v>
      </c>
      <c r="B118" t="s">
        <v>58</v>
      </c>
      <c r="C118" t="e">
        <f>VLOOKUP(B118,#REF!,2,FALSE)</f>
        <v>#REF!</v>
      </c>
    </row>
    <row r="119" spans="1:3" x14ac:dyDescent="0.35">
      <c r="A119">
        <v>320036</v>
      </c>
      <c r="B119" t="s">
        <v>59</v>
      </c>
      <c r="C119" t="e">
        <f>VLOOKUP(B119,#REF!,2,FALSE)</f>
        <v>#REF!</v>
      </c>
    </row>
    <row r="120" spans="1:3" x14ac:dyDescent="0.35">
      <c r="A120">
        <v>320036</v>
      </c>
      <c r="B120" t="s">
        <v>60</v>
      </c>
      <c r="C120" t="e">
        <f>VLOOKUP(B120,#REF!,2,FALSE)</f>
        <v>#REF!</v>
      </c>
    </row>
    <row r="121" spans="1:3" x14ac:dyDescent="0.35">
      <c r="A121">
        <v>324937</v>
      </c>
      <c r="B121" t="s">
        <v>60</v>
      </c>
      <c r="C121" t="e">
        <f>VLOOKUP(B121,#REF!,2,FALSE)</f>
        <v>#REF!</v>
      </c>
    </row>
    <row r="122" spans="1:3" x14ac:dyDescent="0.35">
      <c r="A122">
        <v>324937</v>
      </c>
      <c r="B122" t="s">
        <v>61</v>
      </c>
      <c r="C122" t="e">
        <f>VLOOKUP(B122,#REF!,2,FALSE)</f>
        <v>#REF!</v>
      </c>
    </row>
    <row r="123" spans="1:3" x14ac:dyDescent="0.35">
      <c r="A123">
        <v>324937</v>
      </c>
      <c r="B123" t="s">
        <v>62</v>
      </c>
      <c r="C123" t="e">
        <f>VLOOKUP(B123,#REF!,2,FALSE)</f>
        <v>#REF!</v>
      </c>
    </row>
    <row r="124" spans="1:3" x14ac:dyDescent="0.35">
      <c r="A124">
        <v>324937</v>
      </c>
      <c r="B124" t="s">
        <v>63</v>
      </c>
      <c r="C124" t="e">
        <f>VLOOKUP(B124,#REF!,2,FALSE)</f>
        <v>#REF!</v>
      </c>
    </row>
    <row r="125" spans="1:3" x14ac:dyDescent="0.35">
      <c r="A125">
        <v>324937</v>
      </c>
      <c r="B125" t="s">
        <v>64</v>
      </c>
      <c r="C125" t="e">
        <f>VLOOKUP(B125,#REF!,2,FALSE)</f>
        <v>#REF!</v>
      </c>
    </row>
    <row r="126" spans="1:3" x14ac:dyDescent="0.35">
      <c r="A126">
        <v>326466</v>
      </c>
      <c r="B126" t="s">
        <v>70</v>
      </c>
      <c r="C126" t="e">
        <f>VLOOKUP(B126,#REF!,2,FALSE)</f>
        <v>#REF!</v>
      </c>
    </row>
    <row r="127" spans="1:3" x14ac:dyDescent="0.35">
      <c r="A127">
        <v>326466</v>
      </c>
      <c r="B127" t="s">
        <v>72</v>
      </c>
      <c r="C127" t="e">
        <f>VLOOKUP(B127,#REF!,2,FALSE)</f>
        <v>#REF!</v>
      </c>
    </row>
    <row r="128" spans="1:3" x14ac:dyDescent="0.35">
      <c r="A128">
        <v>326466</v>
      </c>
      <c r="B128" t="s">
        <v>73</v>
      </c>
      <c r="C128" t="e">
        <f>VLOOKUP(B128,#REF!,2,FALSE)</f>
        <v>#REF!</v>
      </c>
    </row>
    <row r="129" spans="1:3" x14ac:dyDescent="0.35">
      <c r="A129">
        <v>326803</v>
      </c>
      <c r="B129" t="s">
        <v>73</v>
      </c>
      <c r="C129" t="e">
        <f>VLOOKUP(B129,#REF!,2,FALSE)</f>
        <v>#REF!</v>
      </c>
    </row>
    <row r="130" spans="1:3" x14ac:dyDescent="0.35">
      <c r="A130">
        <v>326803</v>
      </c>
      <c r="B130" t="s">
        <v>74</v>
      </c>
      <c r="C130" t="e">
        <f>VLOOKUP(B130,#REF!,2,FALSE)</f>
        <v>#REF!</v>
      </c>
    </row>
    <row r="131" spans="1:3" x14ac:dyDescent="0.35">
      <c r="A131">
        <v>326466</v>
      </c>
      <c r="B131" t="s">
        <v>74</v>
      </c>
      <c r="C131" t="e">
        <f>VLOOKUP(B131,#REF!,2,FALSE)</f>
        <v>#REF!</v>
      </c>
    </row>
    <row r="132" spans="1:3" x14ac:dyDescent="0.35">
      <c r="A132">
        <v>326466</v>
      </c>
      <c r="B132" t="s">
        <v>75</v>
      </c>
      <c r="C132" t="e">
        <f>VLOOKUP(B132,#REF!,2,FALSE)</f>
        <v>#REF!</v>
      </c>
    </row>
    <row r="133" spans="1:3" x14ac:dyDescent="0.35">
      <c r="A133">
        <v>334218</v>
      </c>
      <c r="B133" t="s">
        <v>118</v>
      </c>
      <c r="C133" t="e">
        <f>VLOOKUP(B133,#REF!,2,FALSE)</f>
        <v>#REF!</v>
      </c>
    </row>
    <row r="134" spans="1:3" x14ac:dyDescent="0.35">
      <c r="A134">
        <v>334218</v>
      </c>
      <c r="B134" t="s">
        <v>119</v>
      </c>
      <c r="C134" t="e">
        <f>VLOOKUP(B134,#REF!,2,FALSE)</f>
        <v>#REF!</v>
      </c>
    </row>
    <row r="135" spans="1:3" x14ac:dyDescent="0.35">
      <c r="A135">
        <v>334218</v>
      </c>
      <c r="B135" t="s">
        <v>122</v>
      </c>
      <c r="C135" t="e">
        <f>VLOOKUP(B135,#REF!,2,FALSE)</f>
        <v>#REF!</v>
      </c>
    </row>
    <row r="136" spans="1:3" x14ac:dyDescent="0.35">
      <c r="A136">
        <v>334218</v>
      </c>
      <c r="B136" t="s">
        <v>123</v>
      </c>
      <c r="C136" t="e">
        <f>VLOOKUP(B136,#REF!,2,FALSE)</f>
        <v>#REF!</v>
      </c>
    </row>
    <row r="137" spans="1:3" x14ac:dyDescent="0.35">
      <c r="A137">
        <v>334218</v>
      </c>
      <c r="B137" t="s">
        <v>124</v>
      </c>
      <c r="C137" t="e">
        <f>VLOOKUP(B137,#REF!,2,FALSE)</f>
        <v>#REF!</v>
      </c>
    </row>
    <row r="138" spans="1:3" x14ac:dyDescent="0.35">
      <c r="A138">
        <v>334218</v>
      </c>
      <c r="B138" t="s">
        <v>125</v>
      </c>
      <c r="C138" t="e">
        <f>VLOOKUP(B138,#REF!,2,FALSE)</f>
        <v>#REF!</v>
      </c>
    </row>
    <row r="139" spans="1:3" x14ac:dyDescent="0.35">
      <c r="A139">
        <v>337544</v>
      </c>
      <c r="B139" t="s">
        <v>131</v>
      </c>
      <c r="C139" t="e">
        <f>VLOOKUP(B139,#REF!,2,FALSE)</f>
        <v>#REF!</v>
      </c>
    </row>
    <row r="140" spans="1:3" x14ac:dyDescent="0.35">
      <c r="A140">
        <v>337544</v>
      </c>
      <c r="B140" t="s">
        <v>132</v>
      </c>
      <c r="C140" t="e">
        <f>VLOOKUP(B140,#REF!,2,FALSE)</f>
        <v>#REF!</v>
      </c>
    </row>
    <row r="141" spans="1:3" x14ac:dyDescent="0.35">
      <c r="A141">
        <v>337544</v>
      </c>
      <c r="B141" t="s">
        <v>133</v>
      </c>
      <c r="C141" t="e">
        <f>VLOOKUP(B141,#REF!,2,FALSE)</f>
        <v>#REF!</v>
      </c>
    </row>
    <row r="142" spans="1:3" x14ac:dyDescent="0.35">
      <c r="A142">
        <v>337544</v>
      </c>
      <c r="B142" t="s">
        <v>134</v>
      </c>
      <c r="C142" t="e">
        <f>VLOOKUP(B142,#REF!,2,FALSE)</f>
        <v>#REF!</v>
      </c>
    </row>
    <row r="143" spans="1:3" x14ac:dyDescent="0.35">
      <c r="A143">
        <v>337544</v>
      </c>
      <c r="B143" t="s">
        <v>135</v>
      </c>
      <c r="C143" t="e">
        <f>VLOOKUP(B143,#REF!,2,FALSE)</f>
        <v>#REF!</v>
      </c>
    </row>
    <row r="144" spans="1:3" x14ac:dyDescent="0.35">
      <c r="A144">
        <v>337544</v>
      </c>
      <c r="B144" t="s">
        <v>136</v>
      </c>
      <c r="C144" t="e">
        <f>VLOOKUP(B144,#REF!,2,FALSE)</f>
        <v>#REF!</v>
      </c>
    </row>
    <row r="145" spans="1:3" x14ac:dyDescent="0.35">
      <c r="A145">
        <v>309659</v>
      </c>
      <c r="B145" t="s">
        <v>33</v>
      </c>
      <c r="C145" t="e">
        <f>VLOOKUP(B145,#REF!,2,FALSE)</f>
        <v>#REF!</v>
      </c>
    </row>
    <row r="146" spans="1:3" x14ac:dyDescent="0.35">
      <c r="A146">
        <v>311280</v>
      </c>
      <c r="B146" t="s">
        <v>35</v>
      </c>
      <c r="C146" t="e">
        <f>VLOOKUP(B146,#REF!,2,FALSE)</f>
        <v>#REF!</v>
      </c>
    </row>
    <row r="147" spans="1:3" x14ac:dyDescent="0.35">
      <c r="A147">
        <v>313021</v>
      </c>
      <c r="B147" t="s">
        <v>37</v>
      </c>
      <c r="C147" t="e">
        <f>VLOOKUP(B147,#REF!,2,FALSE)</f>
        <v>#REF!</v>
      </c>
    </row>
    <row r="148" spans="1:3" x14ac:dyDescent="0.35">
      <c r="A148">
        <v>313021</v>
      </c>
      <c r="B148" t="s">
        <v>38</v>
      </c>
      <c r="C148" t="e">
        <f>VLOOKUP(B148,#REF!,2,FALSE)</f>
        <v>#REF!</v>
      </c>
    </row>
    <row r="149" spans="1:3" x14ac:dyDescent="0.35">
      <c r="A149">
        <v>314666</v>
      </c>
      <c r="B149" t="s">
        <v>41</v>
      </c>
      <c r="C149" t="e">
        <f>VLOOKUP(B149,#REF!,2,FALSE)</f>
        <v>#REF!</v>
      </c>
    </row>
    <row r="150" spans="1:3" x14ac:dyDescent="0.35">
      <c r="A150">
        <v>318731</v>
      </c>
      <c r="B150" t="s">
        <v>43</v>
      </c>
      <c r="C150" t="e">
        <f>VLOOKUP(B150,#REF!,2,FALSE)</f>
        <v>#REF!</v>
      </c>
    </row>
    <row r="151" spans="1:3" x14ac:dyDescent="0.35">
      <c r="A151">
        <v>324937</v>
      </c>
      <c r="B151" t="s">
        <v>58</v>
      </c>
      <c r="C151" t="e">
        <f>VLOOKUP(B151,#REF!,2,FALSE)</f>
        <v>#REF!</v>
      </c>
    </row>
    <row r="152" spans="1:3" x14ac:dyDescent="0.35">
      <c r="A152">
        <v>324937</v>
      </c>
      <c r="B152" t="s">
        <v>59</v>
      </c>
      <c r="C152" t="e">
        <f>VLOOKUP(B152,#REF!,2,FALSE)</f>
        <v>#REF!</v>
      </c>
    </row>
    <row r="153" spans="1:3" x14ac:dyDescent="0.35">
      <c r="A153">
        <v>326466</v>
      </c>
      <c r="B153" t="s">
        <v>66</v>
      </c>
      <c r="C153" t="e">
        <f>VLOOKUP(B153,#REF!,2,FALSE)</f>
        <v>#REF!</v>
      </c>
    </row>
    <row r="154" spans="1:3" x14ac:dyDescent="0.35">
      <c r="A154">
        <v>326803</v>
      </c>
      <c r="B154" t="s">
        <v>71</v>
      </c>
      <c r="C154" t="e">
        <f>VLOOKUP(B154,#REF!,2,FALSE)</f>
        <v>#REF!</v>
      </c>
    </row>
    <row r="155" spans="1:3" x14ac:dyDescent="0.35">
      <c r="A155">
        <v>326803</v>
      </c>
      <c r="B155" t="s">
        <v>72</v>
      </c>
      <c r="C155" t="e">
        <f>VLOOKUP(B155,#REF!,2,FALSE)</f>
        <v>#REF!</v>
      </c>
    </row>
    <row r="156" spans="1:3" x14ac:dyDescent="0.35">
      <c r="A156">
        <v>328952</v>
      </c>
      <c r="B156" t="s">
        <v>77</v>
      </c>
      <c r="C156" t="e">
        <f>VLOOKUP(B156,#REF!,2,FALSE)</f>
        <v>#REF!</v>
      </c>
    </row>
    <row r="157" spans="1:3" x14ac:dyDescent="0.35">
      <c r="A157">
        <v>328952</v>
      </c>
      <c r="B157" t="s">
        <v>80</v>
      </c>
      <c r="C157" t="e">
        <f>VLOOKUP(B157,#REF!,2,FALSE)</f>
        <v>#REF!</v>
      </c>
    </row>
    <row r="158" spans="1:3" x14ac:dyDescent="0.35">
      <c r="A158">
        <v>334218</v>
      </c>
      <c r="B158" t="s">
        <v>120</v>
      </c>
      <c r="C158" t="e">
        <f>VLOOKUP(B158,#REF!,2,FALSE)</f>
        <v>#REF!</v>
      </c>
    </row>
    <row r="159" spans="1:3" x14ac:dyDescent="0.35">
      <c r="A159">
        <v>334218</v>
      </c>
      <c r="B159" t="s">
        <v>121</v>
      </c>
      <c r="C159" t="e">
        <f>VLOOKUP(B159,#REF!,2,FALSE)</f>
        <v>#REF!</v>
      </c>
    </row>
    <row r="160" spans="1:3" x14ac:dyDescent="0.35">
      <c r="A160">
        <v>337544</v>
      </c>
      <c r="B160" t="s">
        <v>129</v>
      </c>
      <c r="C160" t="e">
        <f>VLOOKUP(B160,#REF!,2,FALSE)</f>
        <v>#REF!</v>
      </c>
    </row>
    <row r="161" spans="1:3" x14ac:dyDescent="0.35">
      <c r="A161">
        <v>337544</v>
      </c>
      <c r="B161" t="s">
        <v>130</v>
      </c>
      <c r="C161" t="e">
        <f>VLOOKUP(B161,#REF!,2,FALSE)</f>
        <v>#REF!</v>
      </c>
    </row>
    <row r="162" spans="1:3" x14ac:dyDescent="0.35">
      <c r="A162">
        <v>301302</v>
      </c>
      <c r="B162" t="s">
        <v>24</v>
      </c>
      <c r="C162" t="e">
        <f>VLOOKUP(B162,#REF!,2,FALSE)</f>
        <v>#REF!</v>
      </c>
    </row>
    <row r="163" spans="1:3" x14ac:dyDescent="0.35">
      <c r="A163">
        <v>309659</v>
      </c>
      <c r="B163" t="s">
        <v>32</v>
      </c>
      <c r="C163" t="e">
        <f>VLOOKUP(B163,#REF!,2,FALSE)</f>
        <v>#REF!</v>
      </c>
    </row>
    <row r="164" spans="1:3" x14ac:dyDescent="0.35">
      <c r="A164">
        <v>318731</v>
      </c>
      <c r="B164" t="s">
        <v>42</v>
      </c>
      <c r="C164" t="e">
        <f>VLOOKUP(B164,#REF!,2,FALSE)</f>
        <v>#REF!</v>
      </c>
    </row>
    <row r="165" spans="1:3" x14ac:dyDescent="0.35">
      <c r="A165">
        <v>326803</v>
      </c>
      <c r="B165" t="s">
        <v>70</v>
      </c>
      <c r="C165" t="e">
        <f>VLOOKUP(B165,#REF!,2,FALSE)</f>
        <v>#REF!</v>
      </c>
    </row>
    <row r="166" spans="1:3" x14ac:dyDescent="0.35">
      <c r="A166">
        <v>328952</v>
      </c>
      <c r="B166" t="s">
        <v>76</v>
      </c>
      <c r="C166" t="e">
        <f>VLOOKUP(B166,#REF!,2,FALSE)</f>
        <v>#REF!</v>
      </c>
    </row>
    <row r="167" spans="1:3" x14ac:dyDescent="0.35">
      <c r="A167">
        <v>337544</v>
      </c>
      <c r="B167" t="s">
        <v>128</v>
      </c>
      <c r="C167" t="e">
        <f>VLOOKUP(B167,#REF!,2,FALSE)</f>
        <v>#REF!</v>
      </c>
    </row>
    <row r="168" spans="1:3" x14ac:dyDescent="0.35">
      <c r="A168">
        <v>309659</v>
      </c>
      <c r="B168" t="s">
        <v>31</v>
      </c>
      <c r="C168" t="e">
        <f>VLOOKUP(B168,#REF!,2,FALSE)</f>
        <v>#REF!</v>
      </c>
    </row>
    <row r="169" spans="1:3" x14ac:dyDescent="0.35">
      <c r="A169">
        <v>311280</v>
      </c>
      <c r="B169" t="s">
        <v>32</v>
      </c>
      <c r="C169" t="e">
        <f>VLOOKUP(B169,#REF!,2,FALSE)</f>
        <v>#REF!</v>
      </c>
    </row>
    <row r="170" spans="1:3" x14ac:dyDescent="0.35">
      <c r="A170">
        <v>311280</v>
      </c>
      <c r="B170" t="s">
        <v>33</v>
      </c>
      <c r="C170" t="e">
        <f>VLOOKUP(B170,#REF!,2,FALSE)</f>
        <v>#REF!</v>
      </c>
    </row>
    <row r="171" spans="1:3" x14ac:dyDescent="0.35">
      <c r="A171">
        <v>311280</v>
      </c>
      <c r="B171" t="s">
        <v>34</v>
      </c>
      <c r="C171" t="e">
        <f>VLOOKUP(B171,#REF!,2,FALSE)</f>
        <v>#REF!</v>
      </c>
    </row>
    <row r="172" spans="1:3" x14ac:dyDescent="0.35">
      <c r="A172">
        <v>313021</v>
      </c>
      <c r="B172" t="s">
        <v>36</v>
      </c>
      <c r="C172" t="e">
        <f>VLOOKUP(B172,#REF!,2,FALSE)</f>
        <v>#REF!</v>
      </c>
    </row>
    <row r="173" spans="1:3" x14ac:dyDescent="0.35">
      <c r="A173">
        <v>314666</v>
      </c>
      <c r="B173" t="s">
        <v>39</v>
      </c>
      <c r="C173" t="e">
        <f>VLOOKUP(B173,#REF!,2,FALSE)</f>
        <v>#REF!</v>
      </c>
    </row>
    <row r="174" spans="1:3" x14ac:dyDescent="0.35">
      <c r="A174">
        <v>314666</v>
      </c>
      <c r="B174" t="s">
        <v>40</v>
      </c>
      <c r="C174" t="e">
        <f>VLOOKUP(B174,#REF!,2,FALSE)</f>
        <v>#REF!</v>
      </c>
    </row>
    <row r="175" spans="1:3" x14ac:dyDescent="0.35">
      <c r="A175">
        <v>315312</v>
      </c>
      <c r="B175" t="s">
        <v>40</v>
      </c>
      <c r="C175" t="e">
        <f>VLOOKUP(B175,#REF!,2,FALSE)</f>
        <v>#REF!</v>
      </c>
    </row>
    <row r="176" spans="1:3" x14ac:dyDescent="0.35">
      <c r="A176">
        <v>315312</v>
      </c>
      <c r="B176" t="s">
        <v>41</v>
      </c>
      <c r="C176" t="e">
        <f>VLOOKUP(B176,#REF!,2,FALSE)</f>
        <v>#REF!</v>
      </c>
    </row>
    <row r="177" spans="1:3" x14ac:dyDescent="0.35">
      <c r="A177">
        <v>318731</v>
      </c>
      <c r="B177" t="s">
        <v>41</v>
      </c>
      <c r="C177" t="e">
        <f>VLOOKUP(B177,#REF!,2,FALSE)</f>
        <v>#REF!</v>
      </c>
    </row>
    <row r="178" spans="1:3" x14ac:dyDescent="0.35">
      <c r="A178">
        <v>315312</v>
      </c>
      <c r="B178" t="s">
        <v>42</v>
      </c>
      <c r="C178" t="e">
        <f>VLOOKUP(B178,#REF!,2,FALSE)</f>
        <v>#REF!</v>
      </c>
    </row>
    <row r="179" spans="1:3" x14ac:dyDescent="0.35">
      <c r="A179">
        <v>320036</v>
      </c>
      <c r="B179" t="s">
        <v>51</v>
      </c>
      <c r="C179" t="e">
        <f>VLOOKUP(B179,#REF!,2,FALSE)</f>
        <v>#REF!</v>
      </c>
    </row>
    <row r="180" spans="1:3" x14ac:dyDescent="0.35">
      <c r="A180">
        <v>320036</v>
      </c>
      <c r="B180" t="s">
        <v>52</v>
      </c>
      <c r="C180" t="e">
        <f>VLOOKUP(B180,#REF!,2,FALSE)</f>
        <v>#REF!</v>
      </c>
    </row>
    <row r="181" spans="1:3" x14ac:dyDescent="0.35">
      <c r="A181">
        <v>320036</v>
      </c>
      <c r="B181" t="s">
        <v>53</v>
      </c>
      <c r="C181" t="e">
        <f>VLOOKUP(B181,#REF!,2,FALSE)</f>
        <v>#REF!</v>
      </c>
    </row>
    <row r="182" spans="1:3" x14ac:dyDescent="0.35">
      <c r="A182">
        <v>324937</v>
      </c>
      <c r="B182" t="s">
        <v>56</v>
      </c>
      <c r="C182" t="e">
        <f>VLOOKUP(B182,#REF!,2,FALSE)</f>
        <v>#REF!</v>
      </c>
    </row>
    <row r="183" spans="1:3" x14ac:dyDescent="0.35">
      <c r="A183">
        <v>324937</v>
      </c>
      <c r="B183" t="s">
        <v>57</v>
      </c>
      <c r="C183" t="e">
        <f>VLOOKUP(B183,#REF!,2,FALSE)</f>
        <v>#REF!</v>
      </c>
    </row>
    <row r="184" spans="1:3" x14ac:dyDescent="0.35">
      <c r="A184">
        <v>326466</v>
      </c>
      <c r="B184" t="s">
        <v>64</v>
      </c>
      <c r="C184" t="e">
        <f>VLOOKUP(B184,#REF!,2,FALSE)</f>
        <v>#REF!</v>
      </c>
    </row>
    <row r="185" spans="1:3" x14ac:dyDescent="0.35">
      <c r="A185">
        <v>326466</v>
      </c>
      <c r="B185" t="s">
        <v>65</v>
      </c>
      <c r="C185" t="e">
        <f>VLOOKUP(B185,#REF!,2,FALSE)</f>
        <v>#REF!</v>
      </c>
    </row>
    <row r="186" spans="1:3" x14ac:dyDescent="0.35">
      <c r="A186">
        <v>326466</v>
      </c>
      <c r="B186" t="s">
        <v>71</v>
      </c>
      <c r="C186" t="e">
        <f>VLOOKUP(B186,#REF!,2,FALSE)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447C194D7304BA73E02153C70254E" ma:contentTypeVersion="6" ma:contentTypeDescription="Create a new document." ma:contentTypeScope="" ma:versionID="3d2fd164aa0000d8cf37034a694739e6">
  <xsd:schema xmlns:xsd="http://www.w3.org/2001/XMLSchema" xmlns:xs="http://www.w3.org/2001/XMLSchema" xmlns:p="http://schemas.microsoft.com/office/2006/metadata/properties" xmlns:ns2="72d8e9bc-dbfc-4ec5-9d0a-cba55e9a106d" targetNamespace="http://schemas.microsoft.com/office/2006/metadata/properties" ma:root="true" ma:fieldsID="01c715fbd3c6eaca0a54b0d84923be74" ns2:_="">
    <xsd:import namespace="72d8e9bc-dbfc-4ec5-9d0a-cba55e9a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8e9bc-dbfc-4ec5-9d0a-cba55e9a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AC234D-7005-47CE-9D9A-3BE23990DD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802AF5-0C3C-43C5-A44C-121A90204385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72d8e9bc-dbfc-4ec5-9d0a-cba55e9a106d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8A7884F-DB62-4264-9B1A-C6D93FE65F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8e9bc-dbfc-4ec5-9d0a-cba55e9a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Geneology (Yeastolate)</vt:lpstr>
      <vt:lpstr>Geneology (DMNS07)</vt:lpstr>
      <vt:lpstr>Yeastolate Lot info</vt:lpstr>
      <vt:lpstr>DMNS0-7 Lot Info</vt:lpstr>
      <vt:lpstr>VLOOKUP Table</vt:lpstr>
      <vt:lpstr>Results</vt:lpstr>
      <vt:lpstr>Anifro</vt:lpstr>
      <vt:lpstr>Tralo</vt:lpstr>
      <vt:lpstr>Durva and Nirse</vt:lpstr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Khanal, Bijay R</dc:creator>
  <cp:keywords/>
  <dc:description/>
  <cp:lastModifiedBy>Mosier, Rebecca</cp:lastModifiedBy>
  <cp:revision/>
  <dcterms:created xsi:type="dcterms:W3CDTF">2022-05-19T19:54:12Z</dcterms:created>
  <dcterms:modified xsi:type="dcterms:W3CDTF">2022-08-02T14:11:59Z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0x010100BCF447C194D7304BA73E02153C70254E</vt:lpwstr>
  </property>
</Properties>
</file>