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HEWS Catalog" sheetId="1" r:id="rId3"/>
    <sheet state="visible" name="Indicators" sheetId="2" r:id="rId4"/>
    <sheet state="visible" name="NWS HI F to C" sheetId="3" r:id="rId5"/>
  </sheets>
  <definedNames/>
  <calcPr/>
</workbook>
</file>

<file path=xl/sharedStrings.xml><?xml version="1.0" encoding="utf-8"?>
<sst xmlns="http://schemas.openxmlformats.org/spreadsheetml/2006/main" count="153" uniqueCount="125">
  <si>
    <t>Indicator</t>
  </si>
  <si>
    <t>Country</t>
  </si>
  <si>
    <t>NWS Heat Index in F</t>
  </si>
  <si>
    <t>Deterministic or Probabalistic</t>
  </si>
  <si>
    <t>Evidence</t>
  </si>
  <si>
    <t>Lag</t>
  </si>
  <si>
    <t>RH/T</t>
  </si>
  <si>
    <t>T Max</t>
  </si>
  <si>
    <t>T Min</t>
  </si>
  <si>
    <t>T Average</t>
  </si>
  <si>
    <t>Heat Index (T + RH)</t>
  </si>
  <si>
    <t>Humidex (T + DP)</t>
  </si>
  <si>
    <t>Synoptic</t>
  </si>
  <si>
    <t>WBGT</t>
  </si>
  <si>
    <t>Morbidity/Mortality</t>
  </si>
  <si>
    <t>Air Pollution</t>
  </si>
  <si>
    <t>Wind?</t>
  </si>
  <si>
    <t>Sun Exposure?</t>
  </si>
  <si>
    <t>System Name</t>
  </si>
  <si>
    <t>Date Dev</t>
  </si>
  <si>
    <t>Involved Agencies/Organizations</t>
  </si>
  <si>
    <t>Level of Government</t>
  </si>
  <si>
    <t>EWS Trigger</t>
  </si>
  <si>
    <t>Seasonality</t>
  </si>
  <si>
    <t>Lead Time</t>
  </si>
  <si>
    <t>Comments</t>
  </si>
  <si>
    <t>Source</t>
  </si>
  <si>
    <t>Key</t>
  </si>
  <si>
    <t>Both the developer and the monitoring body, plus any downstream alert communications agencies.</t>
  </si>
  <si>
    <t>National, regional, state, county, city, etc... involvement</t>
  </si>
  <si>
    <t>ontology from Hajat et al. 2010: synoptic classification (NWS WBGT), temperature-mortality epidemiology, temperature-humidity index (Humidex), physiologic (mechanistic) classification (ESI)</t>
  </si>
  <si>
    <t>When the system is active every year.</t>
  </si>
  <si>
    <t>NOTE: most information on systems in Europe obtained from Lowe et al. 2011</t>
  </si>
  <si>
    <t>United States</t>
  </si>
  <si>
    <t>Philadelphia Hot Weather-Health Watch/Warning System (PWWS)</t>
  </si>
  <si>
    <t>National Weather Service issues heat information at the Forecast Office level - they may be Outlooks, Watches, or Warnings/Advisories. Philadelphia Department of Public Health</t>
  </si>
  <si>
    <t>City: Philadelphia</t>
  </si>
  <si>
    <t>Temporal Synoptic Index (TSI): The system is based on a synoptic climatological procedure that identifies “oppressive” air masses historically associated with increased human mortality. (air temp, dewpoint temp, cloud cover, SLP, wind speed &amp; direction) measured 4x daily. Though more recently may have fallen back to just the Heat Index as issued by NWS.</t>
  </si>
  <si>
    <t xml:space="preserve">Airmass occurrence can be predicted up to 48 h in advance </t>
  </si>
  <si>
    <t>PWWS uses the # of consecutive days the oppressive air mass is present, the max temperature, and the time of season. It doesn't appear that this system is still in effect, but I can't find out why. The academic literature has covered this approach well, but Philadelphia's web site just talks about the heat index.</t>
  </si>
  <si>
    <t xml:space="preserve">http://journals.ametsoc.org/doi/abs/10.1175/1520-0477%281996%29077%3C1519%3ATPHWHW%3E2.0.CO%3B2
http://oem.readyphiladelphia.org/HeatPlan
</t>
  </si>
  <si>
    <t>Extreme Weather Notification System</t>
  </si>
  <si>
    <t>City: Chicago</t>
  </si>
  <si>
    <t>Residents can enter their address, special, needs, and contact information and be alerted to weather extremes that will affect them.</t>
  </si>
  <si>
    <t>India</t>
  </si>
  <si>
    <t>Extreme Heat Early Warning System</t>
  </si>
  <si>
    <t>Ahmedabad Municipal Corporation (AMC Nodal Officer heads Heat Action Plan), Indian Institute of Public Health, Gandhinagar, Public Health Foundation of India, Natural Resources Defense Council, Icahn School of Medicine at Mount Sinai, Rollins School of Public Health of Emory University, and Georgia Institute of Technology, and supported by the Climate &amp; Development Knowledge Network. Health Dept in lead.</t>
  </si>
  <si>
    <t>City: Ahmedabad</t>
  </si>
  <si>
    <t>hybrid dynamical-statistical probabalistic temperature forecast system developed by the Georgia Institute of Technology (Georgia Tech, Atlanta, GA, USA) and the
Climate Forecast Applications Network. Heat wave minimum threshold is 40C daily max temp</t>
  </si>
  <si>
    <t>7 days</t>
  </si>
  <si>
    <t>First South Asian city creating comprehensive HEWS</t>
  </si>
  <si>
    <t>http://www.nrdc.org/international/india/extreme-heat-preparedness/
http://www.ncbi.nlm.nih.gov/pmc/articles/PMC4024996/pdf/ijerph-11-03473.pdf
http://www.egovamc.com/downloads/HealthCare/healthpdf/heat_action_plan.pdf</t>
  </si>
  <si>
    <t>Canada</t>
  </si>
  <si>
    <t>Heat Alert and Response System(s) (HARS)</t>
  </si>
  <si>
    <t>2010 Pilot</t>
  </si>
  <si>
    <t xml:space="preserve">Environment Canada issues Humidex values; Weather Network publicizes.;Provincial Med. Officer of Health (MOH) administers
</t>
  </si>
  <si>
    <t>City: Fredericton, NB</t>
  </si>
  <si>
    <t>3 level alert based on Humidex. Level 1 (HI 35 - 39 1 day); Level 2 (HI 40-44 1+ days); Level 3 (HI &gt; 45 1+days)</t>
  </si>
  <si>
    <t>One of 4 CA cities implementing HARS Pilot</t>
  </si>
  <si>
    <t>http://www.fredericton.ca/en/environment/2010Mar30HeatAlertMain.asp</t>
  </si>
  <si>
    <t>Environment Canada issues Humidex values; Weather Network publicizes.;Provincial Med. Officer of Health (MOH) administers</t>
  </si>
  <si>
    <t>City: Melita, MB</t>
  </si>
  <si>
    <t>rural</t>
  </si>
  <si>
    <t>City: Windsor, ON</t>
  </si>
  <si>
    <t>urban</t>
  </si>
  <si>
    <t>City: Winnipeg, MB</t>
  </si>
  <si>
    <t>specific temperature or humidex levels as forecast by The Weather Network (since Environment Canada doesn't issue humidex forecasts)</t>
  </si>
  <si>
    <t>Heat Health Alert System - but in May 2015 transitioned to HARS (Harmonized Heat Alert and Response System )</t>
  </si>
  <si>
    <t>2001 Synoptic HHEWS implemented</t>
  </si>
  <si>
    <t>Toronto Public Health is primary. The reactive components are activated when a Heat Alert or Extreme Heat Alert is declared by Toronto’s Medical Officer of Health (MOH); Hot Weather Response Plan &amp; Committee, chaired by Toronto Public Health (TPH); Key Response Notification Group (CA Red Cross, EMS, Emergency Mgmt, Public Health); Core Heat Alert Notification Group (HWR Committee members, TPH programs); Community Partners Notification Group (&gt;900 agencies &amp; individuals)</t>
  </si>
  <si>
    <t>City: Toronto, ON</t>
  </si>
  <si>
    <t>Not automatic - if and when services are strained in assisting with heat issue then there is an escalation process that must take place. The MOH considers many Environment Canada forecast considerations such as mortality, air temperature or humidex along with other key areas such as air pollution</t>
  </si>
  <si>
    <t xml:space="preserve">May 15 to September 30 </t>
  </si>
  <si>
    <t>3 days</t>
  </si>
  <si>
    <t>Toronto has had a heat warning system since 1999. The first heat warning system used a threshold of a one-day forecast of humidex over 40 degrees Celsius. They then upgraded to a synoptic system in 2000-2001, and ultimately, as of May 2015, implemented a harmonized HARS (I'm assuming based on the lessons learned from the HARS pilot). Toronto Public Health monitors information provided by Environment Canada to determine when the Medical Officer of Health should declare a Heat Alert or an Extreme Heat Alert</t>
  </si>
  <si>
    <t>HWR  Plan: http://www1.toronto.ca/city_of_toronto/toronto_public_health/healthy_environment/heat_alert/files/pdf/hwr_plan_2013.pdf
New Harmonized HARS http://www1.toronto.ca/wps/portal/contentonly?vgnextoid=923b5ce6dfb31410VgnVCM10000071d60f89RCRD</t>
  </si>
  <si>
    <t xml:space="preserve"> Montréal HARS</t>
  </si>
  <si>
    <t>City: Montreal</t>
  </si>
  <si>
    <t>Human-mediated: Temperature and Humidex thresholds, 3 day forecasts, morbidity and mortality health surveillance</t>
  </si>
  <si>
    <t>http://publications.santemontreal.qc.ca/uploads/tx_asssmpublications/978-2-89673-036-0.pdf</t>
  </si>
  <si>
    <t>China</t>
  </si>
  <si>
    <t>Shanghai MHEWS (Multi-Hazard Early Warning System)</t>
  </si>
  <si>
    <t>City: Shanghai</t>
  </si>
  <si>
    <t>Heat Wave and Human Health Warnings</t>
  </si>
  <si>
    <t>Early Warning Model of Heat Wave on Health
Impacts</t>
  </si>
  <si>
    <t>GEF/UNDP/WHO Pilot Project</t>
  </si>
  <si>
    <t>Pilot cities: Shenzhen, Nanjing, Harbin, CN</t>
  </si>
  <si>
    <t>Japan</t>
  </si>
  <si>
    <t>National: Japan</t>
  </si>
  <si>
    <t>Early Warning Information on Extreme Weather is issued at 14:30 JST every Monday and Thursday when a high probability (30% or more) of a very high or very low seven-day average temperature is predicted in the week starting from five to eight days ahead of the date of announcement.</t>
  </si>
  <si>
    <t>http://www.jma.go.jp/en/soukei/</t>
  </si>
  <si>
    <t>Heat stroke prevention plan</t>
  </si>
  <si>
    <t>Crisis Management Division owns system. Alert system cascades information to a comprehensive list of registered citizens and institutions, businesses, media outlets and other relevant stakeholders</t>
  </si>
  <si>
    <t>City: Kusatsu</t>
  </si>
  <si>
    <t>automated, real-time monitoring of Wet Bulb Globe Temperature (WBGT) and Air temperature (Celsius) at a local  school. Manual alerts when WBGT exceeds 28 °C or air temperature exceeds 31 °C, activating a warning system</t>
  </si>
  <si>
    <t>City government collects data on morbidity and mortality on a yearly basis to assess effectiveness, as well as process indicators which are used to evaluate the plan and reported yearly to selected national institutions and to the general public.</t>
  </si>
  <si>
    <t>http://www.ncbi.nlm.nih.gov/pmc/articles/PMC3290973/</t>
  </si>
  <si>
    <t>coordinated by the local Department of Health Promotion;  The Japan Weather Association (JWA) assesses heatstroke risks for the municipality in the following 1 to 21 hours, and reports them categorized by WBGT risk ranks (From 1—Safe to 5—Danger) to a designated focal point in the local government</t>
  </si>
  <si>
    <t>City: Kumagaya</t>
  </si>
  <si>
    <t>21 hours</t>
  </si>
  <si>
    <t>long-term strategy of heat-reducing urban planning and landscape improvement. data on the annual number of heatstroke emergency room (ER) confirmed admissions are collected by the local government to evaluate the plan’s effectiveness</t>
  </si>
  <si>
    <t>the city’s Health and Welfare division coordinates the “Prevent heat stroke” plan. cascades information to registered citizens and institutions, businesses and media outlets. There is an active outreach and measures directed towards the care of the elderly living alone through local volunteer organizations</t>
  </si>
  <si>
    <t>City: Tajimi</t>
  </si>
  <si>
    <t xml:space="preserve">automated, real-time monitoring of Wet Bulb Globe Temperature (WBGT) at a local  school. Heat risk alert is triggered if WBGT exceeds 28 °C and ambient temperature (as reported by the Japan Meteorological Agency network) exceeds 31 °C. </t>
  </si>
  <si>
    <t>long-term strategy of heat-reducing urban planning and landscape improvement
Informal evaluation of the plan in terms of process is based on the number of participants registered to receive information on heat alerts, reported yearly</t>
  </si>
  <si>
    <t>heat-health prevention plan is led by the Health and Welfare division; system issues warnings of increasing risk levels coded by colors (Blue, Green, Yellow, Orange and Red) which are distributed through email (including cell phones) only to registered participants including institutions and private citizens. There are some provisions for outreach to vulnerable populations, specifically the elderly through local volunteer organizations.</t>
  </si>
  <si>
    <t>City: Obu</t>
  </si>
  <si>
    <t>risk ranks along the categories set forth by the Japan Sports Association</t>
  </si>
  <si>
    <t>City: Machida</t>
  </si>
  <si>
    <t>Each elementary and middle school in the city is provided with Portable WBGT measurement devices and guidelines on heat stroke risk. Risk ranks along the categories set forth by the Japan Sports Association</t>
  </si>
  <si>
    <t>Australia</t>
  </si>
  <si>
    <t>SEOCON (State Emergency Operations Controller (police)); SEOC, DEOCONs, Bureau of Meteorology issues heat wave warnings, forecasts, and briefings; Fire and Rescue, etc... (many agencies peripherally involved)</t>
  </si>
  <si>
    <t>State: New South Wales</t>
  </si>
  <si>
    <t>https://www.emergency.nsw.gov.au/media/admin/249/_/6x5gd66blme4w848oo/SubPlan_HeatWave_20111101.pdf</t>
  </si>
  <si>
    <t>Heat Health Alert System (HHAS)</t>
  </si>
  <si>
    <t>Dept of Health monitors the Bureau of Meteorology forecast daily minimum and maximum temperatures and calculate the daily average temperature for each weather forecast district. The department of Health also monitors duration of heat and makes subjective calls on whether to issue alerts even if the T threshold is not met.</t>
  </si>
  <si>
    <t>State: Victoria</t>
  </si>
  <si>
    <t>The state is divided up into forecast districts by the Bureau of Meteorology and each district is assigned a different threshold by the Victoria Department of Health. Use of Average Temperature</t>
  </si>
  <si>
    <t>Dec - Feb</t>
  </si>
  <si>
    <t>7 days in forecast with goal of 3-4 days advanced warning via alert.</t>
  </si>
  <si>
    <t>individual city councils react to the heat alert by implementing their respective plans. The state also has a Heat Health Information Surveillance System (HHISS) which aims to monitor and assess the human health impact of a heatwave. 13 pilot projects were launched in 2008 in cities in this state and lessons learned were synthesized into a Heatwave Planning Guide.</t>
  </si>
  <si>
    <t>http://www.health.vic.gov.au/environment/heatwaves.htm</t>
  </si>
  <si>
    <t>State: South Australia</t>
  </si>
  <si>
    <t>Extreme Heat Operational Plan
https://www.sahealth.sa.gov.au/wps/wcm/connect/f5a784004d2dc67da0e0f3f08cd2a4a7/ExtremeHeatOperationalPlan-phce-Jan2013.pdf?MOD=AJPERES&amp;CACHEID=f5a784004d2dc67da0e0f3f08cd2a4a7</t>
  </si>
  <si>
    <t>NWS Heat Index in Celsius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</si>
</sst>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font>
    <font>
      <b/>
    </font>
    <font/>
    <font>
      <b/>
      <color rgb="FFFFFFFF"/>
    </font>
    <font>
      <sz val="11.0"/>
    </font>
    <font>
      <u/>
      <color rgb="FF0000FF"/>
    </font>
    <font>
      <sz val="10.0"/>
    </font>
  </fonts>
  <fills count="6">
    <fill>
      <patternFill patternType="none"/>
    </fill>
    <fill>
      <patternFill patternType="lightGray"/>
    </fill>
    <fill>
      <patternFill patternType="solid">
        <fgColor rgb="FF0B5394"/>
        <bgColor rgb="FF0B5394"/>
      </patternFill>
    </fill>
    <fill>
      <patternFill patternType="solid">
        <fgColor rgb="FFFFF2CC"/>
        <bgColor rgb="FFFFF2CC"/>
      </patternFill>
    </fill>
    <fill>
      <patternFill patternType="solid">
        <fgColor rgb="FFFFFF00"/>
        <bgColor rgb="FFFFFF00"/>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21">
    <xf borderId="0" fillId="0" fontId="0" numFmtId="0" xfId="0" applyAlignment="1" applyFont="1">
      <alignment/>
    </xf>
    <xf borderId="0" fillId="0" fontId="1" numFmtId="0" xfId="0" applyAlignment="1" applyFont="1">
      <alignment/>
    </xf>
    <xf borderId="0" fillId="0" fontId="2" numFmtId="0" xfId="0" applyAlignment="1" applyFont="1">
      <alignment/>
    </xf>
    <xf borderId="0" fillId="2" fontId="3" numFmtId="0" xfId="0" applyAlignment="1" applyFill="1" applyFont="1">
      <alignment vertical="top" wrapText="1"/>
    </xf>
    <xf borderId="0" fillId="0" fontId="2" numFmtId="0" xfId="0" applyAlignment="1" applyFont="1">
      <alignment vertical="top" wrapText="1"/>
    </xf>
    <xf borderId="0" fillId="3" fontId="2" numFmtId="0" xfId="0" applyAlignment="1" applyFill="1" applyFont="1">
      <alignment vertical="top" wrapText="1"/>
    </xf>
    <xf borderId="0" fillId="3" fontId="2" numFmtId="0" xfId="0" applyAlignment="1" applyFont="1">
      <alignment vertical="top" wrapText="1"/>
    </xf>
    <xf borderId="0" fillId="4" fontId="2" numFmtId="0" xfId="0" applyAlignment="1" applyFill="1" applyFont="1">
      <alignment vertical="top" wrapText="1"/>
    </xf>
    <xf borderId="0" fillId="0" fontId="2" numFmtId="0" xfId="0" applyAlignment="1" applyFont="1">
      <alignment vertical="top" wrapText="1"/>
    </xf>
    <xf borderId="0" fillId="0" fontId="4" numFmtId="0" xfId="0" applyAlignment="1" applyFont="1">
      <alignment vertical="top" wrapText="1"/>
    </xf>
    <xf borderId="0" fillId="0" fontId="2" numFmtId="1" xfId="0" applyAlignment="1" applyFont="1" applyNumberFormat="1">
      <alignment/>
    </xf>
    <xf borderId="0" fillId="0" fontId="5" numFmtId="0" xfId="0" applyAlignment="1" applyFont="1">
      <alignment vertical="top" wrapText="1"/>
    </xf>
    <xf borderId="0" fillId="0" fontId="2" numFmtId="0" xfId="0" applyAlignment="1" applyFont="1">
      <alignment wrapText="1"/>
    </xf>
    <xf borderId="0" fillId="0" fontId="2" numFmtId="0" xfId="0" applyAlignment="1" applyFont="1">
      <alignment vertical="top"/>
    </xf>
    <xf borderId="0" fillId="5" fontId="2" numFmtId="0" xfId="0" applyAlignment="1" applyFill="1" applyFont="1">
      <alignment horizontal="left" vertical="top" wrapText="1"/>
    </xf>
    <xf borderId="0" fillId="5" fontId="2" numFmtId="0" xfId="0" applyAlignment="1" applyFont="1">
      <alignment horizontal="left" vertical="top"/>
    </xf>
    <xf borderId="0" fillId="5" fontId="2" numFmtId="0" xfId="0" applyAlignment="1" applyFont="1">
      <alignment horizontal="left"/>
    </xf>
    <xf borderId="0" fillId="5" fontId="2" numFmtId="0" xfId="0" applyAlignment="1" applyFont="1">
      <alignment horizontal="left" wrapText="1"/>
    </xf>
    <xf borderId="0" fillId="0" fontId="6" numFmtId="0" xfId="0" applyAlignment="1" applyFont="1">
      <alignment horizontal="left" wrapText="1"/>
    </xf>
    <xf borderId="0" fillId="0" fontId="2" numFmtId="0" xfId="0" applyAlignment="1" applyFont="1">
      <alignment wrapText="1"/>
    </xf>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fredericton.ca/en/environment/2010Mar30HeatAlertMain.asp" TargetMode="External"/><Relationship Id="rId2" Type="http://schemas.openxmlformats.org/officeDocument/2006/relationships/hyperlink" Target="http://publications.santemontreal.qc.ca/uploads/tx_asssmpublications/978-2-89673-036-0.pdf" TargetMode="External"/><Relationship Id="rId3" Type="http://schemas.openxmlformats.org/officeDocument/2006/relationships/hyperlink" Target="http://www.jma.go.jp/en/soukei/" TargetMode="External"/><Relationship Id="rId4" Type="http://schemas.openxmlformats.org/officeDocument/2006/relationships/hyperlink" Target="http://www.ncbi.nlm.nih.gov/pmc/articles/PMC3290973/" TargetMode="External"/><Relationship Id="rId11" Type="http://schemas.openxmlformats.org/officeDocument/2006/relationships/drawing" Target="../drawings/drawing1.xml"/><Relationship Id="rId10" Type="http://schemas.openxmlformats.org/officeDocument/2006/relationships/hyperlink" Target="http://www.health.vic.gov.au/environment/heatwaves.htm" TargetMode="External"/><Relationship Id="rId9" Type="http://schemas.openxmlformats.org/officeDocument/2006/relationships/hyperlink" Target="https://www.emergency.nsw.gov.au/media/admin/249/_/6x5gd66blme4w848oo/SubPlan_HeatWave_20111101.pdf" TargetMode="External"/><Relationship Id="rId5" Type="http://schemas.openxmlformats.org/officeDocument/2006/relationships/hyperlink" Target="http://www.ncbi.nlm.nih.gov/pmc/articles/PMC3290973/" TargetMode="External"/><Relationship Id="rId6" Type="http://schemas.openxmlformats.org/officeDocument/2006/relationships/hyperlink" Target="http://www.ncbi.nlm.nih.gov/pmc/articles/PMC3290973/" TargetMode="External"/><Relationship Id="rId7" Type="http://schemas.openxmlformats.org/officeDocument/2006/relationships/hyperlink" Target="http://www.ncbi.nlm.nih.gov/pmc/articles/PMC3290973/" TargetMode="External"/><Relationship Id="rId8" Type="http://schemas.openxmlformats.org/officeDocument/2006/relationships/hyperlink" Target="http://www.ncbi.nlm.nih.gov/pmc/articles/PMC329097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2" max="2" width="29.29"/>
    <col customWidth="1" min="3" max="3" width="19.86"/>
    <col customWidth="1" min="4" max="4" width="33.57"/>
    <col customWidth="1" min="5" max="5" width="29.29"/>
    <col customWidth="1" min="6" max="6" width="39.14"/>
    <col customWidth="1" min="7" max="7" width="12.29"/>
    <col customWidth="1" min="8" max="8" width="10.29"/>
    <col customWidth="1" min="9" max="9" width="40.43"/>
    <col customWidth="1" min="10" max="10" width="43.57"/>
  </cols>
  <sheetData>
    <row r="1">
      <c r="A1" s="3" t="s">
        <v>1</v>
      </c>
      <c r="B1" s="3" t="s">
        <v>18</v>
      </c>
      <c r="C1" s="3" t="s">
        <v>19</v>
      </c>
      <c r="D1" s="3" t="s">
        <v>20</v>
      </c>
      <c r="E1" s="3" t="s">
        <v>21</v>
      </c>
      <c r="F1" s="3" t="s">
        <v>22</v>
      </c>
      <c r="G1" s="3" t="s">
        <v>23</v>
      </c>
      <c r="H1" s="3" t="s">
        <v>24</v>
      </c>
      <c r="I1" s="3" t="s">
        <v>25</v>
      </c>
      <c r="J1" s="3" t="s">
        <v>26</v>
      </c>
      <c r="K1" s="4"/>
      <c r="L1" s="4"/>
      <c r="M1" s="4"/>
      <c r="N1" s="4"/>
      <c r="O1" s="4"/>
      <c r="P1" s="4"/>
      <c r="Q1" s="4"/>
      <c r="R1" s="4"/>
      <c r="S1" s="4"/>
      <c r="T1" s="4"/>
      <c r="U1" s="4"/>
      <c r="V1" s="4"/>
      <c r="W1" s="4"/>
      <c r="X1" s="4"/>
      <c r="Y1" s="4"/>
      <c r="Z1" s="4"/>
      <c r="AA1" s="4"/>
      <c r="AB1" s="4"/>
      <c r="AC1" s="4"/>
      <c r="AD1" s="4"/>
      <c r="AE1" s="4"/>
    </row>
    <row r="2">
      <c r="A2" s="5" t="s">
        <v>27</v>
      </c>
      <c r="B2" s="5"/>
      <c r="C2" s="5"/>
      <c r="D2" s="5" t="s">
        <v>28</v>
      </c>
      <c r="E2" s="5" t="s">
        <v>29</v>
      </c>
      <c r="F2" s="5" t="s">
        <v>30</v>
      </c>
      <c r="G2" s="5" t="s">
        <v>31</v>
      </c>
      <c r="H2" s="6"/>
      <c r="I2" s="6"/>
      <c r="J2" s="6"/>
      <c r="K2" s="4"/>
      <c r="L2" s="4"/>
      <c r="M2" s="4"/>
      <c r="N2" s="4"/>
      <c r="O2" s="4"/>
      <c r="P2" s="4"/>
      <c r="Q2" s="4"/>
      <c r="R2" s="4"/>
      <c r="S2" s="4"/>
      <c r="T2" s="4"/>
      <c r="U2" s="4"/>
      <c r="V2" s="4"/>
      <c r="W2" s="4"/>
      <c r="X2" s="4"/>
      <c r="Y2" s="4"/>
      <c r="Z2" s="4"/>
      <c r="AA2" s="4"/>
      <c r="AB2" s="4"/>
      <c r="AC2" s="4"/>
      <c r="AD2" s="4"/>
      <c r="AE2" s="4"/>
    </row>
    <row r="3">
      <c r="A3" s="7" t="s">
        <v>32</v>
      </c>
      <c r="K3" s="8"/>
      <c r="L3" s="8"/>
      <c r="M3" s="8"/>
      <c r="N3" s="8"/>
      <c r="O3" s="8"/>
      <c r="P3" s="8"/>
      <c r="Q3" s="8"/>
      <c r="R3" s="8"/>
      <c r="S3" s="8"/>
      <c r="T3" s="8"/>
      <c r="U3" s="8"/>
      <c r="V3" s="8"/>
      <c r="W3" s="8"/>
      <c r="X3" s="8"/>
      <c r="Y3" s="8"/>
      <c r="Z3" s="8"/>
      <c r="AA3" s="8"/>
      <c r="AB3" s="8"/>
      <c r="AC3" s="8"/>
      <c r="AD3" s="8"/>
      <c r="AE3" s="8"/>
    </row>
    <row r="4">
      <c r="A4" s="8" t="s">
        <v>33</v>
      </c>
      <c r="B4" s="8" t="s">
        <v>34</v>
      </c>
      <c r="C4" s="8">
        <v>1995.0</v>
      </c>
      <c r="D4" s="8" t="s">
        <v>35</v>
      </c>
      <c r="E4" s="8" t="s">
        <v>36</v>
      </c>
      <c r="F4" s="8" t="s">
        <v>37</v>
      </c>
      <c r="G4" s="8"/>
      <c r="H4" s="8" t="s">
        <v>38</v>
      </c>
      <c r="I4" s="8" t="s">
        <v>39</v>
      </c>
      <c r="J4" s="8" t="s">
        <v>40</v>
      </c>
      <c r="K4" s="4"/>
      <c r="L4" s="4"/>
      <c r="M4" s="4"/>
      <c r="N4" s="4"/>
      <c r="O4" s="4"/>
      <c r="P4" s="4"/>
      <c r="Q4" s="4"/>
      <c r="R4" s="4"/>
      <c r="S4" s="4"/>
      <c r="T4" s="4"/>
      <c r="U4" s="4"/>
      <c r="V4" s="4"/>
      <c r="W4" s="4"/>
      <c r="X4" s="4"/>
      <c r="Y4" s="4"/>
      <c r="Z4" s="4"/>
      <c r="AA4" s="4"/>
      <c r="AB4" s="4"/>
      <c r="AC4" s="4"/>
      <c r="AD4" s="4"/>
      <c r="AE4" s="4"/>
    </row>
    <row r="5">
      <c r="A5" s="8" t="s">
        <v>33</v>
      </c>
      <c r="B5" s="8" t="s">
        <v>41</v>
      </c>
      <c r="C5" s="4"/>
      <c r="D5" s="4"/>
      <c r="E5" s="8" t="s">
        <v>42</v>
      </c>
      <c r="F5" s="4"/>
      <c r="G5" s="4"/>
      <c r="H5" s="4"/>
      <c r="I5" s="8" t="s">
        <v>43</v>
      </c>
      <c r="J5" s="4"/>
      <c r="K5" s="4"/>
      <c r="L5" s="4"/>
      <c r="M5" s="4"/>
      <c r="N5" s="4"/>
      <c r="O5" s="4"/>
      <c r="P5" s="4"/>
      <c r="Q5" s="4"/>
      <c r="R5" s="4"/>
      <c r="S5" s="4"/>
      <c r="T5" s="4"/>
      <c r="U5" s="4"/>
      <c r="V5" s="4"/>
      <c r="W5" s="4"/>
      <c r="X5" s="4"/>
      <c r="Y5" s="4"/>
      <c r="Z5" s="4"/>
      <c r="AA5" s="4"/>
      <c r="AB5" s="4"/>
      <c r="AC5" s="4"/>
      <c r="AD5" s="4"/>
      <c r="AE5" s="4"/>
    </row>
    <row r="6">
      <c r="A6" s="8" t="s">
        <v>44</v>
      </c>
      <c r="B6" s="8" t="s">
        <v>45</v>
      </c>
      <c r="C6" s="8">
        <v>2013.0</v>
      </c>
      <c r="D6" s="8" t="s">
        <v>46</v>
      </c>
      <c r="E6" s="8" t="s">
        <v>47</v>
      </c>
      <c r="F6" s="8" t="s">
        <v>48</v>
      </c>
      <c r="G6" s="4"/>
      <c r="H6" s="8" t="s">
        <v>49</v>
      </c>
      <c r="I6" s="8" t="s">
        <v>50</v>
      </c>
      <c r="J6" s="8" t="s">
        <v>51</v>
      </c>
      <c r="K6" s="4"/>
      <c r="L6" s="4"/>
      <c r="M6" s="4"/>
      <c r="N6" s="4"/>
      <c r="O6" s="4"/>
      <c r="P6" s="4"/>
      <c r="Q6" s="4"/>
      <c r="R6" s="4"/>
      <c r="S6" s="4"/>
      <c r="T6" s="4"/>
      <c r="U6" s="4"/>
      <c r="V6" s="4"/>
      <c r="W6" s="4"/>
      <c r="X6" s="4"/>
      <c r="Y6" s="4"/>
      <c r="Z6" s="4"/>
      <c r="AA6" s="4"/>
      <c r="AB6" s="4"/>
      <c r="AC6" s="4"/>
      <c r="AD6" s="4"/>
      <c r="AE6" s="4"/>
    </row>
    <row r="7">
      <c r="A7" s="8" t="s">
        <v>52</v>
      </c>
      <c r="B7" s="9" t="s">
        <v>53</v>
      </c>
      <c r="C7" s="8" t="s">
        <v>54</v>
      </c>
      <c r="D7" s="8" t="s">
        <v>55</v>
      </c>
      <c r="E7" s="8" t="s">
        <v>56</v>
      </c>
      <c r="F7" s="8" t="s">
        <v>57</v>
      </c>
      <c r="G7" s="4"/>
      <c r="H7" s="4"/>
      <c r="I7" s="8" t="s">
        <v>58</v>
      </c>
      <c r="J7" s="11" t="s">
        <v>59</v>
      </c>
      <c r="K7" s="4"/>
      <c r="L7" s="4"/>
      <c r="M7" s="4"/>
      <c r="N7" s="4"/>
      <c r="O7" s="4"/>
      <c r="P7" s="4"/>
      <c r="Q7" s="4"/>
      <c r="R7" s="4"/>
      <c r="S7" s="4"/>
      <c r="T7" s="4"/>
      <c r="U7" s="4"/>
      <c r="V7" s="4"/>
      <c r="W7" s="4"/>
      <c r="X7" s="4"/>
      <c r="Y7" s="4"/>
      <c r="Z7" s="4"/>
      <c r="AA7" s="4"/>
      <c r="AB7" s="4"/>
      <c r="AC7" s="4"/>
      <c r="AD7" s="4"/>
      <c r="AE7" s="4"/>
    </row>
    <row r="8">
      <c r="A8" s="8" t="s">
        <v>52</v>
      </c>
      <c r="B8" s="9" t="s">
        <v>53</v>
      </c>
      <c r="C8" s="4"/>
      <c r="D8" s="12" t="s">
        <v>60</v>
      </c>
      <c r="E8" s="8" t="s">
        <v>61</v>
      </c>
      <c r="F8" s="4"/>
      <c r="G8" s="4"/>
      <c r="H8" s="4"/>
      <c r="I8" s="8" t="s">
        <v>62</v>
      </c>
      <c r="J8" s="4"/>
      <c r="K8" s="4"/>
      <c r="L8" s="4"/>
      <c r="M8" s="4"/>
      <c r="N8" s="4"/>
      <c r="O8" s="4"/>
      <c r="P8" s="4"/>
      <c r="Q8" s="4"/>
      <c r="R8" s="4"/>
      <c r="S8" s="4"/>
      <c r="T8" s="4"/>
      <c r="U8" s="4"/>
      <c r="V8" s="4"/>
      <c r="W8" s="4"/>
      <c r="X8" s="4"/>
      <c r="Y8" s="4"/>
      <c r="Z8" s="4"/>
      <c r="AA8" s="4"/>
      <c r="AB8" s="4"/>
      <c r="AC8" s="4"/>
      <c r="AD8" s="4"/>
      <c r="AE8" s="4"/>
    </row>
    <row r="9">
      <c r="A9" s="8" t="s">
        <v>52</v>
      </c>
      <c r="B9" s="9" t="s">
        <v>53</v>
      </c>
      <c r="C9" s="4"/>
      <c r="D9" s="12" t="s">
        <v>60</v>
      </c>
      <c r="E9" s="8" t="s">
        <v>63</v>
      </c>
      <c r="F9" s="4"/>
      <c r="G9" s="4"/>
      <c r="H9" s="4"/>
      <c r="I9" s="8" t="s">
        <v>64</v>
      </c>
      <c r="J9" s="4"/>
      <c r="K9" s="4"/>
      <c r="L9" s="4"/>
      <c r="M9" s="4"/>
      <c r="N9" s="4"/>
      <c r="O9" s="4"/>
      <c r="P9" s="4"/>
      <c r="Q9" s="4"/>
      <c r="R9" s="4"/>
      <c r="S9" s="4"/>
      <c r="T9" s="4"/>
      <c r="U9" s="4"/>
      <c r="V9" s="4"/>
      <c r="W9" s="4"/>
      <c r="X9" s="4"/>
      <c r="Y9" s="4"/>
      <c r="Z9" s="4"/>
      <c r="AA9" s="4"/>
      <c r="AB9" s="4"/>
      <c r="AC9" s="4"/>
      <c r="AD9" s="4"/>
      <c r="AE9" s="4"/>
    </row>
    <row r="10">
      <c r="A10" s="8" t="s">
        <v>52</v>
      </c>
      <c r="B10" s="9" t="s">
        <v>53</v>
      </c>
      <c r="C10" s="4"/>
      <c r="D10" s="12" t="s">
        <v>60</v>
      </c>
      <c r="E10" s="8" t="s">
        <v>65</v>
      </c>
      <c r="F10" s="8" t="s">
        <v>66</v>
      </c>
      <c r="G10" s="4"/>
      <c r="H10" s="4"/>
      <c r="I10" s="8" t="s">
        <v>64</v>
      </c>
      <c r="J10" s="4"/>
      <c r="K10" s="4"/>
      <c r="L10" s="4"/>
      <c r="M10" s="4"/>
      <c r="N10" s="4"/>
      <c r="O10" s="4"/>
      <c r="P10" s="4"/>
      <c r="Q10" s="4"/>
      <c r="R10" s="4"/>
      <c r="S10" s="4"/>
      <c r="T10" s="4"/>
      <c r="U10" s="4"/>
      <c r="V10" s="4"/>
      <c r="W10" s="4"/>
      <c r="X10" s="4"/>
      <c r="Y10" s="4"/>
      <c r="Z10" s="4"/>
      <c r="AA10" s="4"/>
      <c r="AB10" s="4"/>
      <c r="AC10" s="4"/>
      <c r="AD10" s="4"/>
      <c r="AE10" s="4"/>
    </row>
    <row r="11">
      <c r="A11" s="8" t="s">
        <v>52</v>
      </c>
      <c r="B11" s="8" t="s">
        <v>67</v>
      </c>
      <c r="C11" s="8" t="s">
        <v>68</v>
      </c>
      <c r="D11" s="8" t="s">
        <v>69</v>
      </c>
      <c r="E11" s="8" t="s">
        <v>70</v>
      </c>
      <c r="F11" s="8" t="s">
        <v>71</v>
      </c>
      <c r="G11" s="8" t="s">
        <v>72</v>
      </c>
      <c r="H11" s="8" t="s">
        <v>73</v>
      </c>
      <c r="I11" s="8" t="s">
        <v>74</v>
      </c>
      <c r="J11" s="8" t="s">
        <v>75</v>
      </c>
      <c r="K11" s="4"/>
      <c r="L11" s="4"/>
      <c r="M11" s="4"/>
      <c r="N11" s="4"/>
      <c r="O11" s="4"/>
      <c r="P11" s="4"/>
      <c r="Q11" s="4"/>
      <c r="R11" s="4"/>
      <c r="S11" s="4"/>
      <c r="T11" s="4"/>
      <c r="U11" s="4"/>
      <c r="V11" s="4"/>
      <c r="W11" s="4"/>
      <c r="X11" s="4"/>
      <c r="Y11" s="4"/>
      <c r="Z11" s="4"/>
      <c r="AA11" s="4"/>
      <c r="AB11" s="4"/>
      <c r="AC11" s="4"/>
      <c r="AD11" s="4"/>
      <c r="AE11" s="4"/>
    </row>
    <row r="12">
      <c r="A12" s="8" t="s">
        <v>52</v>
      </c>
      <c r="B12" s="8" t="s">
        <v>76</v>
      </c>
      <c r="C12" s="4"/>
      <c r="D12" s="4"/>
      <c r="E12" s="8" t="s">
        <v>77</v>
      </c>
      <c r="F12" s="8" t="s">
        <v>78</v>
      </c>
      <c r="G12" s="8" t="s">
        <v>72</v>
      </c>
      <c r="H12" s="4"/>
      <c r="I12" s="8"/>
      <c r="J12" s="11" t="s">
        <v>79</v>
      </c>
      <c r="K12" s="4"/>
      <c r="L12" s="4"/>
      <c r="M12" s="4"/>
      <c r="N12" s="4"/>
      <c r="O12" s="4"/>
      <c r="P12" s="4"/>
      <c r="Q12" s="4"/>
      <c r="R12" s="4"/>
      <c r="S12" s="4"/>
      <c r="T12" s="4"/>
      <c r="U12" s="4"/>
      <c r="V12" s="4"/>
      <c r="W12" s="4"/>
      <c r="X12" s="4"/>
      <c r="Y12" s="4"/>
      <c r="Z12" s="4"/>
      <c r="AA12" s="4"/>
      <c r="AB12" s="4"/>
      <c r="AC12" s="4"/>
      <c r="AD12" s="4"/>
      <c r="AE12" s="4"/>
    </row>
    <row r="13">
      <c r="A13" s="8" t="s">
        <v>80</v>
      </c>
      <c r="B13" s="8" t="s">
        <v>81</v>
      </c>
      <c r="C13" s="4"/>
      <c r="D13" s="13"/>
      <c r="E13" s="8" t="s">
        <v>82</v>
      </c>
      <c r="F13" s="4"/>
      <c r="G13" s="4"/>
      <c r="H13" s="4"/>
      <c r="I13" s="8" t="s">
        <v>83</v>
      </c>
      <c r="J13" s="4"/>
      <c r="K13" s="4"/>
      <c r="L13" s="4"/>
      <c r="M13" s="4"/>
      <c r="N13" s="4"/>
      <c r="O13" s="4"/>
      <c r="P13" s="4"/>
      <c r="Q13" s="4"/>
      <c r="R13" s="4"/>
      <c r="S13" s="4"/>
      <c r="T13" s="4"/>
      <c r="U13" s="4"/>
      <c r="V13" s="4"/>
      <c r="W13" s="4"/>
      <c r="X13" s="4"/>
      <c r="Y13" s="4"/>
      <c r="Z13" s="4"/>
      <c r="AA13" s="4"/>
      <c r="AB13" s="4"/>
      <c r="AC13" s="4"/>
      <c r="AD13" s="4"/>
      <c r="AE13" s="4"/>
    </row>
    <row r="14">
      <c r="A14" s="8" t="s">
        <v>80</v>
      </c>
      <c r="B14" s="8" t="s">
        <v>84</v>
      </c>
      <c r="C14" s="4"/>
      <c r="D14" s="8" t="s">
        <v>85</v>
      </c>
      <c r="E14" s="8" t="s">
        <v>86</v>
      </c>
      <c r="F14" s="4"/>
      <c r="G14" s="4"/>
      <c r="H14" s="4"/>
      <c r="I14" s="4"/>
      <c r="J14" s="4"/>
      <c r="K14" s="4"/>
      <c r="L14" s="4"/>
      <c r="M14" s="4"/>
      <c r="N14" s="4"/>
      <c r="O14" s="4"/>
      <c r="P14" s="4"/>
      <c r="Q14" s="4"/>
      <c r="R14" s="4"/>
      <c r="S14" s="4"/>
      <c r="T14" s="4"/>
      <c r="U14" s="4"/>
      <c r="V14" s="4"/>
      <c r="W14" s="4"/>
      <c r="X14" s="4"/>
      <c r="Y14" s="4"/>
      <c r="Z14" s="4"/>
      <c r="AA14" s="4"/>
      <c r="AB14" s="4"/>
      <c r="AC14" s="4"/>
      <c r="AD14" s="4"/>
      <c r="AE14" s="4"/>
    </row>
    <row r="15">
      <c r="A15" s="8" t="s">
        <v>87</v>
      </c>
      <c r="B15" s="8"/>
      <c r="C15" s="4"/>
      <c r="D15" s="14"/>
      <c r="E15" s="15" t="s">
        <v>88</v>
      </c>
      <c r="F15" s="8" t="s">
        <v>89</v>
      </c>
      <c r="G15" s="4"/>
      <c r="H15" s="4"/>
      <c r="I15" s="4"/>
      <c r="J15" s="11" t="s">
        <v>90</v>
      </c>
      <c r="K15" s="4"/>
      <c r="L15" s="4"/>
      <c r="M15" s="4"/>
      <c r="N15" s="4"/>
      <c r="O15" s="4"/>
      <c r="P15" s="4"/>
      <c r="Q15" s="4"/>
      <c r="R15" s="4"/>
      <c r="S15" s="4"/>
      <c r="T15" s="4"/>
      <c r="U15" s="4"/>
      <c r="V15" s="4"/>
      <c r="W15" s="4"/>
      <c r="X15" s="4"/>
      <c r="Y15" s="4"/>
      <c r="Z15" s="4"/>
      <c r="AA15" s="4"/>
      <c r="AB15" s="4"/>
      <c r="AC15" s="4"/>
      <c r="AD15" s="4"/>
      <c r="AE15" s="4"/>
    </row>
    <row r="16">
      <c r="A16" s="8" t="s">
        <v>87</v>
      </c>
      <c r="B16" s="8" t="s">
        <v>91</v>
      </c>
      <c r="C16" s="4"/>
      <c r="D16" s="14" t="s">
        <v>92</v>
      </c>
      <c r="E16" s="15" t="s">
        <v>93</v>
      </c>
      <c r="F16" s="8" t="s">
        <v>94</v>
      </c>
      <c r="G16" s="4"/>
      <c r="H16" s="4"/>
      <c r="I16" s="8" t="s">
        <v>95</v>
      </c>
      <c r="J16" s="11" t="s">
        <v>96</v>
      </c>
      <c r="K16" s="4"/>
      <c r="L16" s="4"/>
      <c r="M16" s="4"/>
      <c r="N16" s="4"/>
      <c r="O16" s="4"/>
      <c r="P16" s="4"/>
      <c r="Q16" s="4"/>
      <c r="R16" s="4"/>
      <c r="S16" s="4"/>
      <c r="T16" s="4"/>
      <c r="U16" s="4"/>
      <c r="V16" s="4"/>
      <c r="W16" s="4"/>
      <c r="X16" s="4"/>
      <c r="Y16" s="4"/>
      <c r="Z16" s="4"/>
      <c r="AA16" s="4"/>
      <c r="AB16" s="4"/>
      <c r="AC16" s="4"/>
      <c r="AD16" s="4"/>
      <c r="AE16" s="4"/>
    </row>
    <row r="17">
      <c r="A17" s="8" t="s">
        <v>87</v>
      </c>
      <c r="B17" s="4"/>
      <c r="C17" s="4"/>
      <c r="D17" s="8" t="s">
        <v>97</v>
      </c>
      <c r="E17" s="16" t="s">
        <v>98</v>
      </c>
      <c r="F17" s="8" t="s">
        <v>94</v>
      </c>
      <c r="G17" s="4"/>
      <c r="H17" s="8" t="s">
        <v>99</v>
      </c>
      <c r="I17" s="17" t="s">
        <v>100</v>
      </c>
      <c r="J17" s="11" t="s">
        <v>96</v>
      </c>
      <c r="K17" s="4"/>
      <c r="L17" s="4"/>
      <c r="M17" s="4"/>
      <c r="N17" s="4"/>
      <c r="O17" s="4"/>
      <c r="P17" s="4"/>
      <c r="Q17" s="4"/>
      <c r="R17" s="4"/>
      <c r="S17" s="4"/>
      <c r="T17" s="4"/>
      <c r="U17" s="4"/>
      <c r="V17" s="4"/>
      <c r="W17" s="4"/>
      <c r="X17" s="4"/>
      <c r="Y17" s="4"/>
      <c r="Z17" s="4"/>
      <c r="AA17" s="4"/>
      <c r="AB17" s="4"/>
      <c r="AC17" s="4"/>
      <c r="AD17" s="4"/>
      <c r="AE17" s="4"/>
    </row>
    <row r="18">
      <c r="A18" s="8" t="s">
        <v>87</v>
      </c>
      <c r="B18" s="4"/>
      <c r="C18" s="4"/>
      <c r="D18" s="8" t="s">
        <v>101</v>
      </c>
      <c r="E18" s="16" t="s">
        <v>102</v>
      </c>
      <c r="F18" s="8" t="s">
        <v>103</v>
      </c>
      <c r="G18" s="4"/>
      <c r="H18" s="4"/>
      <c r="I18" s="17" t="s">
        <v>104</v>
      </c>
      <c r="J18" s="11" t="s">
        <v>96</v>
      </c>
      <c r="K18" s="4"/>
      <c r="L18" s="4"/>
      <c r="M18" s="4"/>
      <c r="N18" s="4"/>
      <c r="O18" s="4"/>
      <c r="P18" s="4"/>
      <c r="Q18" s="4"/>
      <c r="R18" s="4"/>
      <c r="S18" s="4"/>
      <c r="T18" s="4"/>
      <c r="U18" s="4"/>
      <c r="V18" s="4"/>
      <c r="W18" s="4"/>
      <c r="X18" s="4"/>
      <c r="Y18" s="4"/>
      <c r="Z18" s="4"/>
      <c r="AA18" s="4"/>
      <c r="AB18" s="4"/>
      <c r="AC18" s="4"/>
      <c r="AD18" s="4"/>
      <c r="AE18" s="4"/>
    </row>
    <row r="19">
      <c r="A19" s="8" t="s">
        <v>87</v>
      </c>
      <c r="B19" s="4"/>
      <c r="C19" s="4"/>
      <c r="D19" s="8" t="s">
        <v>105</v>
      </c>
      <c r="E19" s="8" t="s">
        <v>106</v>
      </c>
      <c r="F19" s="8" t="s">
        <v>94</v>
      </c>
      <c r="G19" s="4"/>
      <c r="H19" s="4"/>
      <c r="I19" s="4"/>
      <c r="J19" s="11" t="s">
        <v>96</v>
      </c>
      <c r="K19" s="4"/>
      <c r="L19" s="4"/>
      <c r="M19" s="4"/>
      <c r="N19" s="4"/>
      <c r="O19" s="4"/>
      <c r="P19" s="4"/>
      <c r="Q19" s="4"/>
      <c r="R19" s="4"/>
      <c r="S19" s="4"/>
      <c r="T19" s="4"/>
      <c r="U19" s="4"/>
      <c r="V19" s="4"/>
      <c r="W19" s="4"/>
      <c r="X19" s="4"/>
      <c r="Y19" s="4"/>
      <c r="Z19" s="4"/>
      <c r="AA19" s="4"/>
      <c r="AB19" s="4"/>
      <c r="AC19" s="4"/>
      <c r="AD19" s="4"/>
      <c r="AE19" s="4"/>
    </row>
    <row r="20">
      <c r="A20" s="8" t="s">
        <v>87</v>
      </c>
      <c r="B20" s="4"/>
      <c r="C20" s="4"/>
      <c r="D20" s="8" t="s">
        <v>107</v>
      </c>
      <c r="E20" s="16" t="s">
        <v>108</v>
      </c>
      <c r="F20" s="8" t="s">
        <v>109</v>
      </c>
      <c r="G20" s="4"/>
      <c r="H20" s="4"/>
      <c r="I20" s="4"/>
      <c r="J20" s="11" t="s">
        <v>96</v>
      </c>
      <c r="K20" s="4"/>
      <c r="L20" s="4"/>
      <c r="M20" s="4"/>
      <c r="N20" s="4"/>
      <c r="O20" s="4"/>
      <c r="P20" s="4"/>
      <c r="Q20" s="4"/>
      <c r="R20" s="4"/>
      <c r="S20" s="4"/>
      <c r="T20" s="4"/>
      <c r="U20" s="4"/>
      <c r="V20" s="4"/>
      <c r="W20" s="4"/>
      <c r="X20" s="4"/>
      <c r="Y20" s="4"/>
      <c r="Z20" s="4"/>
      <c r="AA20" s="4"/>
      <c r="AB20" s="4"/>
      <c r="AC20" s="4"/>
      <c r="AD20" s="4"/>
      <c r="AE20" s="4"/>
    </row>
    <row r="21">
      <c r="A21" s="8" t="s">
        <v>110</v>
      </c>
      <c r="B21" s="4"/>
      <c r="C21" s="4"/>
      <c r="D21" s="8" t="s">
        <v>111</v>
      </c>
      <c r="E21" s="8" t="s">
        <v>112</v>
      </c>
      <c r="F21" s="4"/>
      <c r="G21" s="4"/>
      <c r="H21" s="4"/>
      <c r="I21" s="4"/>
      <c r="J21" s="11" t="s">
        <v>113</v>
      </c>
      <c r="K21" s="4"/>
      <c r="L21" s="4"/>
      <c r="M21" s="4"/>
      <c r="N21" s="4"/>
      <c r="O21" s="4"/>
      <c r="P21" s="4"/>
      <c r="Q21" s="4"/>
      <c r="R21" s="4"/>
      <c r="S21" s="4"/>
      <c r="T21" s="4"/>
      <c r="U21" s="4"/>
      <c r="V21" s="4"/>
      <c r="W21" s="4"/>
      <c r="X21" s="4"/>
      <c r="Y21" s="4"/>
      <c r="Z21" s="4"/>
      <c r="AA21" s="4"/>
      <c r="AB21" s="4"/>
      <c r="AC21" s="4"/>
      <c r="AD21" s="4"/>
      <c r="AE21" s="4"/>
    </row>
    <row r="22">
      <c r="A22" s="8" t="s">
        <v>110</v>
      </c>
      <c r="B22" s="18" t="s">
        <v>114</v>
      </c>
      <c r="C22" s="4"/>
      <c r="D22" s="8" t="s">
        <v>115</v>
      </c>
      <c r="E22" s="8" t="s">
        <v>116</v>
      </c>
      <c r="F22" s="8" t="s">
        <v>117</v>
      </c>
      <c r="G22" s="8" t="s">
        <v>118</v>
      </c>
      <c r="H22" s="8" t="s">
        <v>119</v>
      </c>
      <c r="I22" s="8" t="s">
        <v>120</v>
      </c>
      <c r="J22" s="11" t="s">
        <v>121</v>
      </c>
      <c r="K22" s="4"/>
      <c r="L22" s="4"/>
      <c r="M22" s="4"/>
      <c r="N22" s="4"/>
      <c r="O22" s="4"/>
      <c r="P22" s="4"/>
      <c r="Q22" s="4"/>
      <c r="R22" s="4"/>
      <c r="S22" s="4"/>
      <c r="T22" s="4"/>
      <c r="U22" s="4"/>
      <c r="V22" s="4"/>
      <c r="W22" s="4"/>
      <c r="X22" s="4"/>
      <c r="Y22" s="4"/>
      <c r="Z22" s="4"/>
      <c r="AA22" s="4"/>
      <c r="AB22" s="4"/>
      <c r="AC22" s="4"/>
      <c r="AD22" s="4"/>
      <c r="AE22" s="4"/>
    </row>
    <row r="23">
      <c r="A23" s="2" t="s">
        <v>110</v>
      </c>
      <c r="B23" s="19"/>
      <c r="E23" s="2" t="s">
        <v>122</v>
      </c>
      <c r="J23" s="2" t="s">
        <v>123</v>
      </c>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row>
  </sheetData>
  <mergeCells count="1">
    <mergeCell ref="A3:J3"/>
  </mergeCells>
  <hyperlinks>
    <hyperlink r:id="rId1" ref="J7"/>
    <hyperlink r:id="rId2" ref="J12"/>
    <hyperlink r:id="rId3" ref="J15"/>
    <hyperlink r:id="rId4" ref="J16"/>
    <hyperlink r:id="rId5" ref="J17"/>
    <hyperlink r:id="rId6" ref="J18"/>
    <hyperlink r:id="rId7" ref="J19"/>
    <hyperlink r:id="rId8" ref="J20"/>
    <hyperlink r:id="rId9" ref="J21"/>
    <hyperlink r:id="rId10" ref="J22"/>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2" t="s">
        <v>3</v>
      </c>
      <c r="C1" s="1" t="s">
        <v>4</v>
      </c>
      <c r="D1" s="2" t="s">
        <v>5</v>
      </c>
    </row>
    <row r="2">
      <c r="A2" s="2" t="s">
        <v>7</v>
      </c>
      <c r="B2" s="2"/>
    </row>
    <row r="3">
      <c r="A3" s="2" t="s">
        <v>8</v>
      </c>
    </row>
    <row r="4">
      <c r="A4" s="2" t="s">
        <v>9</v>
      </c>
    </row>
    <row r="5">
      <c r="A5" s="2" t="s">
        <v>10</v>
      </c>
    </row>
    <row r="6">
      <c r="A6" s="2" t="s">
        <v>11</v>
      </c>
    </row>
    <row r="7">
      <c r="A7" s="2" t="s">
        <v>12</v>
      </c>
    </row>
    <row r="8">
      <c r="A8" s="2" t="s">
        <v>13</v>
      </c>
    </row>
    <row r="9">
      <c r="A9" s="2" t="s">
        <v>14</v>
      </c>
    </row>
    <row r="10">
      <c r="A10" s="2" t="s">
        <v>15</v>
      </c>
    </row>
    <row r="11">
      <c r="A11" s="2" t="s">
        <v>16</v>
      </c>
    </row>
    <row r="12">
      <c r="A12" s="2" t="s">
        <v>17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2</v>
      </c>
      <c r="B1" s="2"/>
    </row>
    <row r="2">
      <c r="A2" s="2" t="s">
        <v>6</v>
      </c>
      <c r="B2" s="2">
        <v>80.0</v>
      </c>
      <c r="C2" s="2">
        <v>82.0</v>
      </c>
      <c r="D2" s="2">
        <v>84.0</v>
      </c>
      <c r="E2" s="2">
        <v>86.0</v>
      </c>
      <c r="F2" s="2">
        <v>88.0</v>
      </c>
      <c r="G2" s="2">
        <v>90.0</v>
      </c>
      <c r="H2" s="2">
        <v>92.0</v>
      </c>
      <c r="I2" s="2">
        <v>94.0</v>
      </c>
      <c r="J2" s="2">
        <v>96.0</v>
      </c>
      <c r="K2" s="2">
        <v>98.0</v>
      </c>
      <c r="L2" s="2">
        <v>100.0</v>
      </c>
      <c r="M2" s="2">
        <v>102.0</v>
      </c>
      <c r="N2" s="2">
        <v>104.0</v>
      </c>
      <c r="O2" s="2">
        <v>106.0</v>
      </c>
      <c r="P2" s="2">
        <v>108.0</v>
      </c>
      <c r="Q2" s="2">
        <v>110.0</v>
      </c>
    </row>
    <row r="3">
      <c r="A3" s="2">
        <v>40.0</v>
      </c>
      <c r="B3" s="10">
        <f t="shared" ref="B3:Q3" si="1">-42.379+2.04901523*B$2+10.14333127*$A3 - 0.22475541*(B$2*$A3) - 6.83783 * 10^(-3)*B$2^2 - 5.481717 * 10^(-2)*$A3^2 + 1.22874 * 10^(-3)*B$2^2 * $A3 + 8.5282 * 10^(-4) * B$2 * $A3^2 - 1.99 * 10^(-6)*B$2^2*$A3^2</f>
        <v>79.9293732</v>
      </c>
      <c r="C3" s="10">
        <f t="shared" si="1"/>
        <v>81.45339234</v>
      </c>
      <c r="D3" s="10">
        <f t="shared" si="1"/>
        <v>83.29043364</v>
      </c>
      <c r="E3" s="10">
        <f t="shared" si="1"/>
        <v>85.4404971</v>
      </c>
      <c r="F3" s="10">
        <f t="shared" si="1"/>
        <v>87.90358272</v>
      </c>
      <c r="G3" s="10">
        <f t="shared" si="1"/>
        <v>90.6796905</v>
      </c>
      <c r="H3" s="10">
        <f t="shared" si="1"/>
        <v>93.76882044</v>
      </c>
      <c r="I3" s="10">
        <f t="shared" si="1"/>
        <v>97.17097254</v>
      </c>
      <c r="J3" s="10">
        <f t="shared" si="1"/>
        <v>100.8861468</v>
      </c>
      <c r="K3" s="10">
        <f t="shared" si="1"/>
        <v>104.9143432</v>
      </c>
      <c r="L3" s="10">
        <f t="shared" si="1"/>
        <v>109.2555618</v>
      </c>
      <c r="M3" s="10">
        <f t="shared" si="1"/>
        <v>113.9098025</v>
      </c>
      <c r="N3" s="10">
        <f t="shared" si="1"/>
        <v>118.8770654</v>
      </c>
      <c r="O3" s="10">
        <f t="shared" si="1"/>
        <v>124.1573505</v>
      </c>
      <c r="P3" s="10">
        <f t="shared" si="1"/>
        <v>129.7506577</v>
      </c>
      <c r="Q3" s="10">
        <f t="shared" si="1"/>
        <v>135.6569871</v>
      </c>
    </row>
    <row r="4">
      <c r="A4" s="2">
        <v>45.0</v>
      </c>
      <c r="B4" s="10">
        <f t="shared" ref="B4:Q4" si="2">-42.379+2.04901523*B$2+10.14333127*$A4 - 0.22475541*(B$2*$A4) - 6.83783 * 10^(-3)*B$2^2 - 5.481717 * 10^(-2)*$A4^2 + 1.22874 * 10^(-3)*B$2^2 * $A4 + 8.5282 * 10^(-4) * B$2 * $A4^2 - 1.99 * 10^(-6)*B$2^2*$A4^2</f>
        <v>80.3493283</v>
      </c>
      <c r="C4" s="10">
        <f t="shared" si="2"/>
        <v>82.06722614</v>
      </c>
      <c r="D4" s="10">
        <f t="shared" si="2"/>
        <v>84.14052974</v>
      </c>
      <c r="E4" s="10">
        <f t="shared" si="2"/>
        <v>86.5692391</v>
      </c>
      <c r="F4" s="10">
        <f t="shared" si="2"/>
        <v>89.35335422</v>
      </c>
      <c r="G4" s="10">
        <f t="shared" si="2"/>
        <v>92.4928751</v>
      </c>
      <c r="H4" s="10">
        <f t="shared" si="2"/>
        <v>95.98780174</v>
      </c>
      <c r="I4" s="10">
        <f t="shared" si="2"/>
        <v>99.83813414</v>
      </c>
      <c r="J4" s="10">
        <f t="shared" si="2"/>
        <v>104.0438723</v>
      </c>
      <c r="K4" s="10">
        <f t="shared" si="2"/>
        <v>108.6050162</v>
      </c>
      <c r="L4" s="10">
        <f t="shared" si="2"/>
        <v>113.5215659</v>
      </c>
      <c r="M4" s="10">
        <f t="shared" si="2"/>
        <v>118.7935213</v>
      </c>
      <c r="N4" s="10">
        <f t="shared" si="2"/>
        <v>124.4208825</v>
      </c>
      <c r="O4" s="10">
        <f t="shared" si="2"/>
        <v>130.4036495</v>
      </c>
      <c r="P4" s="10">
        <f t="shared" si="2"/>
        <v>136.7418222</v>
      </c>
      <c r="Q4" s="10">
        <f t="shared" si="2"/>
        <v>143.4354007</v>
      </c>
    </row>
    <row r="5">
      <c r="A5" s="2">
        <v>50.0</v>
      </c>
      <c r="B5" s="10">
        <f t="shared" ref="B5:Q5" si="3">-42.379+2.04901523*B$2+10.14333127*$A5 - 0.22475541*(B$2*$A5) - 6.83783 * 10^(-3)*B$2^2 - 5.481717 * 10^(-2)*$A5^2 + 1.22874 * 10^(-3)*B$2^2 * $A5 + 8.5282 * 10^(-4) * B$2 * $A5^2 - 1.99 * 10^(-6)*B$2^2*$A5^2</f>
        <v>80.8029049</v>
      </c>
      <c r="C5" s="10">
        <f t="shared" si="3"/>
        <v>82.76772544</v>
      </c>
      <c r="D5" s="10">
        <f t="shared" si="3"/>
        <v>85.12953934</v>
      </c>
      <c r="E5" s="10">
        <f t="shared" si="3"/>
        <v>87.8883466</v>
      </c>
      <c r="F5" s="10">
        <f t="shared" si="3"/>
        <v>91.04414722</v>
      </c>
      <c r="G5" s="10">
        <f t="shared" si="3"/>
        <v>94.5969412</v>
      </c>
      <c r="H5" s="10">
        <f t="shared" si="3"/>
        <v>98.54672854</v>
      </c>
      <c r="I5" s="10">
        <f t="shared" si="3"/>
        <v>102.8935092</v>
      </c>
      <c r="J5" s="10">
        <f t="shared" si="3"/>
        <v>107.6372833</v>
      </c>
      <c r="K5" s="10">
        <f t="shared" si="3"/>
        <v>112.7780507</v>
      </c>
      <c r="L5" s="10">
        <f t="shared" si="3"/>
        <v>118.3158115</v>
      </c>
      <c r="M5" s="10">
        <f t="shared" si="3"/>
        <v>124.2505656</v>
      </c>
      <c r="N5" s="10">
        <f t="shared" si="3"/>
        <v>130.5823131</v>
      </c>
      <c r="O5" s="10">
        <f t="shared" si="3"/>
        <v>137.311054</v>
      </c>
      <c r="P5" s="10">
        <f t="shared" si="3"/>
        <v>144.4367882</v>
      </c>
      <c r="Q5" s="10">
        <f t="shared" si="3"/>
        <v>151.9595158</v>
      </c>
    </row>
    <row r="6">
      <c r="A6" s="2">
        <v>55.0</v>
      </c>
      <c r="B6" s="10">
        <f t="shared" ref="B6:Q6" si="4">-42.379+2.04901523*B$2+10.14333127*$A6 - 0.22475541*(B$2*$A6) - 6.83783 * 10^(-3)*B$2^2 - 5.481717 * 10^(-2)*$A6^2 + 1.22874 * 10^(-3)*B$2^2 * $A6 + 8.5282 * 10^(-4) * B$2 * $A6^2 - 1.99 * 10^(-6)*B$2^2*$A6^2</f>
        <v>81.290103</v>
      </c>
      <c r="C6" s="10">
        <f t="shared" si="4"/>
        <v>83.55489024</v>
      </c>
      <c r="D6" s="10">
        <f t="shared" si="4"/>
        <v>86.25746244</v>
      </c>
      <c r="E6" s="10">
        <f t="shared" si="4"/>
        <v>89.3978196</v>
      </c>
      <c r="F6" s="10">
        <f t="shared" si="4"/>
        <v>92.97596172</v>
      </c>
      <c r="G6" s="10">
        <f t="shared" si="4"/>
        <v>96.9918888</v>
      </c>
      <c r="H6" s="10">
        <f t="shared" si="4"/>
        <v>101.4456008</v>
      </c>
      <c r="I6" s="10">
        <f t="shared" si="4"/>
        <v>106.3370978</v>
      </c>
      <c r="J6" s="10">
        <f t="shared" si="4"/>
        <v>111.6663798</v>
      </c>
      <c r="K6" s="10">
        <f t="shared" si="4"/>
        <v>117.4334467</v>
      </c>
      <c r="L6" s="10">
        <f t="shared" si="4"/>
        <v>123.6382986</v>
      </c>
      <c r="M6" s="10">
        <f t="shared" si="4"/>
        <v>130.2809354</v>
      </c>
      <c r="N6" s="10">
        <f t="shared" si="4"/>
        <v>137.3613572</v>
      </c>
      <c r="O6" s="10">
        <f t="shared" si="4"/>
        <v>144.879564</v>
      </c>
      <c r="P6" s="10">
        <f t="shared" si="4"/>
        <v>152.8355557</v>
      </c>
      <c r="Q6" s="10">
        <f t="shared" si="4"/>
        <v>161.2293324</v>
      </c>
    </row>
    <row r="7">
      <c r="A7" s="2">
        <v>60.0</v>
      </c>
      <c r="B7" s="10">
        <f t="shared" ref="B7:Q7" si="5">-42.379+2.04901523*B$2+10.14333127*$A7 - 0.22475541*(B$2*$A7) - 6.83783 * 10^(-3)*B$2^2 - 5.481717 * 10^(-2)*$A7^2 + 1.22874 * 10^(-3)*B$2^2 * $A7 + 8.5282 * 10^(-4) * B$2 * $A7^2 - 1.99 * 10^(-6)*B$2^2*$A7^2</f>
        <v>81.8109226</v>
      </c>
      <c r="C7" s="10">
        <f t="shared" si="5"/>
        <v>84.42872054</v>
      </c>
      <c r="D7" s="10">
        <f t="shared" si="5"/>
        <v>87.52429904</v>
      </c>
      <c r="E7" s="10">
        <f t="shared" si="5"/>
        <v>91.0976581</v>
      </c>
      <c r="F7" s="10">
        <f t="shared" si="5"/>
        <v>95.14879772</v>
      </c>
      <c r="G7" s="10">
        <f t="shared" si="5"/>
        <v>99.6777179</v>
      </c>
      <c r="H7" s="10">
        <f t="shared" si="5"/>
        <v>104.6844186</v>
      </c>
      <c r="I7" s="10">
        <f t="shared" si="5"/>
        <v>110.1688999</v>
      </c>
      <c r="J7" s="10">
        <f t="shared" si="5"/>
        <v>116.1311618</v>
      </c>
      <c r="K7" s="10">
        <f t="shared" si="5"/>
        <v>122.5712042</v>
      </c>
      <c r="L7" s="10">
        <f t="shared" si="5"/>
        <v>129.4890272</v>
      </c>
      <c r="M7" s="10">
        <f t="shared" si="5"/>
        <v>136.8846307</v>
      </c>
      <c r="N7" s="10">
        <f t="shared" si="5"/>
        <v>144.7580148</v>
      </c>
      <c r="O7" s="10">
        <f t="shared" si="5"/>
        <v>153.1091795</v>
      </c>
      <c r="P7" s="10">
        <f t="shared" si="5"/>
        <v>161.9381247</v>
      </c>
      <c r="Q7" s="10">
        <f t="shared" si="5"/>
        <v>171.2448505</v>
      </c>
    </row>
    <row r="8">
      <c r="A8" s="2">
        <v>65.0</v>
      </c>
      <c r="B8" s="10">
        <f t="shared" ref="B8:Q8" si="6">-42.379+2.04901523*B$2+10.14333127*$A8 - 0.22475541*(B$2*$A8) - 6.83783 * 10^(-3)*B$2^2 - 5.481717 * 10^(-2)*$A8^2 + 1.22874 * 10^(-3)*B$2^2 * $A8 + 8.5282 * 10^(-4) * B$2 * $A8^2 - 1.99 * 10^(-6)*B$2^2*$A8^2</f>
        <v>82.3653637</v>
      </c>
      <c r="C8" s="10">
        <f t="shared" si="6"/>
        <v>85.38921634</v>
      </c>
      <c r="D8" s="10">
        <f t="shared" si="6"/>
        <v>88.93004914</v>
      </c>
      <c r="E8" s="10">
        <f t="shared" si="6"/>
        <v>92.9878621</v>
      </c>
      <c r="F8" s="10">
        <f t="shared" si="6"/>
        <v>97.56265522</v>
      </c>
      <c r="G8" s="10">
        <f t="shared" si="6"/>
        <v>102.6544285</v>
      </c>
      <c r="H8" s="10">
        <f t="shared" si="6"/>
        <v>108.2631819</v>
      </c>
      <c r="I8" s="10">
        <f t="shared" si="6"/>
        <v>114.3889155</v>
      </c>
      <c r="J8" s="10">
        <f t="shared" si="6"/>
        <v>121.0316293</v>
      </c>
      <c r="K8" s="10">
        <f t="shared" si="6"/>
        <v>128.1913232</v>
      </c>
      <c r="L8" s="10">
        <f t="shared" si="6"/>
        <v>135.8679973</v>
      </c>
      <c r="M8" s="10">
        <f t="shared" si="6"/>
        <v>144.0616515</v>
      </c>
      <c r="N8" s="10">
        <f t="shared" si="6"/>
        <v>152.7722859</v>
      </c>
      <c r="O8" s="10">
        <f t="shared" si="6"/>
        <v>161.9999005</v>
      </c>
      <c r="P8" s="10">
        <f t="shared" si="6"/>
        <v>171.7444952</v>
      </c>
      <c r="Q8" s="10">
        <f t="shared" si="6"/>
        <v>182.0060701</v>
      </c>
    </row>
    <row r="9">
      <c r="A9" s="2">
        <v>70.0</v>
      </c>
      <c r="B9" s="10">
        <f t="shared" ref="B9:Q9" si="7">-42.379+2.04901523*B$2+10.14333127*$A9 - 0.22475541*(B$2*$A9) - 6.83783 * 10^(-3)*B$2^2 - 5.481717 * 10^(-2)*$A9^2 + 1.22874 * 10^(-3)*B$2^2 * $A9 + 8.5282 * 10^(-4) * B$2 * $A9^2 - 1.99 * 10^(-6)*B$2^2*$A9^2</f>
        <v>82.9534263</v>
      </c>
      <c r="C9" s="10">
        <f t="shared" si="7"/>
        <v>86.43637764</v>
      </c>
      <c r="D9" s="10">
        <f t="shared" si="7"/>
        <v>90.47471274</v>
      </c>
      <c r="E9" s="10">
        <f t="shared" si="7"/>
        <v>95.0684316</v>
      </c>
      <c r="F9" s="10">
        <f t="shared" si="7"/>
        <v>100.2175342</v>
      </c>
      <c r="G9" s="10">
        <f t="shared" si="7"/>
        <v>105.9220206</v>
      </c>
      <c r="H9" s="10">
        <f t="shared" si="7"/>
        <v>112.1818907</v>
      </c>
      <c r="I9" s="10">
        <f t="shared" si="7"/>
        <v>118.9971446</v>
      </c>
      <c r="J9" s="10">
        <f t="shared" si="7"/>
        <v>126.3677823</v>
      </c>
      <c r="K9" s="10">
        <f t="shared" si="7"/>
        <v>134.2938037</v>
      </c>
      <c r="L9" s="10">
        <f t="shared" si="7"/>
        <v>142.7752089</v>
      </c>
      <c r="M9" s="10">
        <f t="shared" si="7"/>
        <v>151.8119978</v>
      </c>
      <c r="N9" s="10">
        <f t="shared" si="7"/>
        <v>161.4041705</v>
      </c>
      <c r="O9" s="10">
        <f t="shared" si="7"/>
        <v>171.551727</v>
      </c>
      <c r="P9" s="10">
        <f t="shared" si="7"/>
        <v>182.2546672</v>
      </c>
      <c r="Q9" s="10">
        <f t="shared" si="7"/>
        <v>193.5129912</v>
      </c>
    </row>
    <row r="10">
      <c r="A10" s="2">
        <v>75.0</v>
      </c>
      <c r="B10" s="10">
        <f t="shared" ref="B10:Q10" si="8">-42.379+2.04901523*B$2+10.14333127*$A10 - 0.22475541*(B$2*$A10) - 6.83783 * 10^(-3)*B$2^2 - 5.481717 * 10^(-2)*$A10^2 + 1.22874 * 10^(-3)*B$2^2 * $A10 + 8.5282 * 10^(-4) * B$2 * $A10^2 - 1.99 * 10^(-6)*B$2^2*$A10^2</f>
        <v>83.5751104</v>
      </c>
      <c r="C10" s="10">
        <f t="shared" si="8"/>
        <v>87.57020444</v>
      </c>
      <c r="D10" s="10">
        <f t="shared" si="8"/>
        <v>92.15828984</v>
      </c>
      <c r="E10" s="10">
        <f t="shared" si="8"/>
        <v>97.3393666</v>
      </c>
      <c r="F10" s="10">
        <f t="shared" si="8"/>
        <v>103.1134347</v>
      </c>
      <c r="G10" s="10">
        <f t="shared" si="8"/>
        <v>109.4804942</v>
      </c>
      <c r="H10" s="10">
        <f t="shared" si="8"/>
        <v>116.440545</v>
      </c>
      <c r="I10" s="10">
        <f t="shared" si="8"/>
        <v>123.9935872</v>
      </c>
      <c r="J10" s="10">
        <f t="shared" si="8"/>
        <v>132.1396208</v>
      </c>
      <c r="K10" s="10">
        <f t="shared" si="8"/>
        <v>140.8786457</v>
      </c>
      <c r="L10" s="10">
        <f t="shared" si="8"/>
        <v>150.210662</v>
      </c>
      <c r="M10" s="10">
        <f t="shared" si="8"/>
        <v>160.1356696</v>
      </c>
      <c r="N10" s="10">
        <f t="shared" si="8"/>
        <v>170.6536686</v>
      </c>
      <c r="O10" s="10">
        <f t="shared" si="8"/>
        <v>181.764659</v>
      </c>
      <c r="P10" s="10">
        <f t="shared" si="8"/>
        <v>193.4686407</v>
      </c>
      <c r="Q10" s="10">
        <f t="shared" si="8"/>
        <v>205.7656138</v>
      </c>
    </row>
    <row r="11">
      <c r="A11" s="2">
        <v>80.0</v>
      </c>
      <c r="B11" s="10">
        <f t="shared" ref="B11:Q11" si="9">-42.379+2.04901523*B$2+10.14333127*$A11 - 0.22475541*(B$2*$A11) - 6.83783 * 10^(-3)*B$2^2 - 5.481717 * 10^(-2)*$A11^2 + 1.22874 * 10^(-3)*B$2^2 * $A11 + 8.5282 * 10^(-4) * B$2 * $A11^2 - 1.99 * 10^(-6)*B$2^2*$A11^2</f>
        <v>84.230416</v>
      </c>
      <c r="C11" s="10">
        <f t="shared" si="9"/>
        <v>88.79069674</v>
      </c>
      <c r="D11" s="10">
        <f t="shared" si="9"/>
        <v>93.98078044</v>
      </c>
      <c r="E11" s="10">
        <f t="shared" si="9"/>
        <v>99.8006671</v>
      </c>
      <c r="F11" s="10">
        <f t="shared" si="9"/>
        <v>106.2503567</v>
      </c>
      <c r="G11" s="10">
        <f t="shared" si="9"/>
        <v>113.3298493</v>
      </c>
      <c r="H11" s="10">
        <f t="shared" si="9"/>
        <v>121.0391448</v>
      </c>
      <c r="I11" s="10">
        <f t="shared" si="9"/>
        <v>129.3782433</v>
      </c>
      <c r="J11" s="10">
        <f t="shared" si="9"/>
        <v>138.3471448</v>
      </c>
      <c r="K11" s="10">
        <f t="shared" si="9"/>
        <v>147.9458492</v>
      </c>
      <c r="L11" s="10">
        <f t="shared" si="9"/>
        <v>158.1743566</v>
      </c>
      <c r="M11" s="10">
        <f t="shared" si="9"/>
        <v>169.0326669</v>
      </c>
      <c r="N11" s="10">
        <f t="shared" si="9"/>
        <v>180.5207802</v>
      </c>
      <c r="O11" s="10">
        <f t="shared" si="9"/>
        <v>192.6386965</v>
      </c>
      <c r="P11" s="10">
        <f t="shared" si="9"/>
        <v>205.3864157</v>
      </c>
      <c r="Q11" s="10">
        <f t="shared" si="9"/>
        <v>218.7639379</v>
      </c>
    </row>
    <row r="12">
      <c r="A12" s="2">
        <v>85.0</v>
      </c>
      <c r="B12" s="10">
        <f t="shared" ref="B12:Q12" si="10">-42.379+2.04901523*B$2+10.14333127*$A12 - 0.22475541*(B$2*$A12) - 6.83783 * 10^(-3)*B$2^2 - 5.481717 * 10^(-2)*$A12^2 + 1.22874 * 10^(-3)*B$2^2 * $A12 + 8.5282 * 10^(-4) * B$2 * $A12^2 - 1.99 * 10^(-6)*B$2^2*$A12^2</f>
        <v>84.9193431</v>
      </c>
      <c r="C12" s="10">
        <f t="shared" si="10"/>
        <v>90.09785454</v>
      </c>
      <c r="D12" s="10">
        <f t="shared" si="10"/>
        <v>95.94218454</v>
      </c>
      <c r="E12" s="10">
        <f t="shared" si="10"/>
        <v>102.4523331</v>
      </c>
      <c r="F12" s="10">
        <f t="shared" si="10"/>
        <v>109.6283002</v>
      </c>
      <c r="G12" s="10">
        <f t="shared" si="10"/>
        <v>117.4700859</v>
      </c>
      <c r="H12" s="10">
        <f t="shared" si="10"/>
        <v>125.9776901</v>
      </c>
      <c r="I12" s="10">
        <f t="shared" si="10"/>
        <v>135.1511129</v>
      </c>
      <c r="J12" s="10">
        <f t="shared" si="10"/>
        <v>144.9903543</v>
      </c>
      <c r="K12" s="10">
        <f t="shared" si="10"/>
        <v>155.4954142</v>
      </c>
      <c r="L12" s="10">
        <f t="shared" si="10"/>
        <v>166.6662927</v>
      </c>
      <c r="M12" s="10">
        <f t="shared" si="10"/>
        <v>178.5029897</v>
      </c>
      <c r="N12" s="10">
        <f t="shared" si="10"/>
        <v>191.0055053</v>
      </c>
      <c r="O12" s="10">
        <f t="shared" si="10"/>
        <v>204.1738395</v>
      </c>
      <c r="P12" s="10">
        <f t="shared" si="10"/>
        <v>218.0079922</v>
      </c>
      <c r="Q12" s="10">
        <f t="shared" si="10"/>
        <v>232.5079635</v>
      </c>
    </row>
    <row r="13">
      <c r="A13" s="2">
        <v>90.0</v>
      </c>
      <c r="B13" s="10">
        <f t="shared" ref="B13:Q13" si="11">-42.379+2.04901523*B$2+10.14333127*$A13 - 0.22475541*(B$2*$A13) - 6.83783 * 10^(-3)*B$2^2 - 5.481717 * 10^(-2)*$A13^2 + 1.22874 * 10^(-3)*B$2^2 * $A13 + 8.5282 * 10^(-4) * B$2 * $A13^2 - 1.99 * 10^(-6)*B$2^2*$A13^2</f>
        <v>85.6418917</v>
      </c>
      <c r="C13" s="10">
        <f t="shared" si="11"/>
        <v>91.49167784</v>
      </c>
      <c r="D13" s="10">
        <f t="shared" si="11"/>
        <v>98.04250214</v>
      </c>
      <c r="E13" s="10">
        <f t="shared" si="11"/>
        <v>105.2943646</v>
      </c>
      <c r="F13" s="10">
        <f t="shared" si="11"/>
        <v>113.2472652</v>
      </c>
      <c r="G13" s="10">
        <f t="shared" si="11"/>
        <v>121.901204</v>
      </c>
      <c r="H13" s="10">
        <f t="shared" si="11"/>
        <v>131.2561809</v>
      </c>
      <c r="I13" s="10">
        <f t="shared" si="11"/>
        <v>141.312196</v>
      </c>
      <c r="J13" s="10">
        <f t="shared" si="11"/>
        <v>152.0692493</v>
      </c>
      <c r="K13" s="10">
        <f t="shared" si="11"/>
        <v>163.5273407</v>
      </c>
      <c r="L13" s="10">
        <f t="shared" si="11"/>
        <v>175.6864703</v>
      </c>
      <c r="M13" s="10">
        <f t="shared" si="11"/>
        <v>188.546638</v>
      </c>
      <c r="N13" s="10">
        <f t="shared" si="11"/>
        <v>202.1078439</v>
      </c>
      <c r="O13" s="10">
        <f t="shared" si="11"/>
        <v>216.370088</v>
      </c>
      <c r="P13" s="10">
        <f t="shared" si="11"/>
        <v>231.3333702</v>
      </c>
      <c r="Q13" s="10">
        <f t="shared" si="11"/>
        <v>246.9976906</v>
      </c>
    </row>
    <row r="14">
      <c r="A14" s="2">
        <v>95.0</v>
      </c>
      <c r="B14" s="10">
        <f t="shared" ref="B14:Q14" si="12">-42.379+2.04901523*B$2+10.14333127*$A14 - 0.22475541*(B$2*$A14) - 6.83783 * 10^(-3)*B$2^2 - 5.481717 * 10^(-2)*$A14^2 + 1.22874 * 10^(-3)*B$2^2 * $A14 + 8.5282 * 10^(-4) * B$2 * $A14^2 - 1.99 * 10^(-6)*B$2^2*$A14^2</f>
        <v>86.3980618</v>
      </c>
      <c r="C14" s="10">
        <f t="shared" si="12"/>
        <v>92.97216664</v>
      </c>
      <c r="D14" s="10">
        <f t="shared" si="12"/>
        <v>100.2817332</v>
      </c>
      <c r="E14" s="10">
        <f t="shared" si="12"/>
        <v>108.3267616</v>
      </c>
      <c r="F14" s="10">
        <f t="shared" si="12"/>
        <v>117.1072517</v>
      </c>
      <c r="G14" s="10">
        <f t="shared" si="12"/>
        <v>126.6232036</v>
      </c>
      <c r="H14" s="10">
        <f t="shared" si="12"/>
        <v>136.8746172</v>
      </c>
      <c r="I14" s="10">
        <f t="shared" si="12"/>
        <v>147.8614926</v>
      </c>
      <c r="J14" s="10">
        <f t="shared" si="12"/>
        <v>159.5838298</v>
      </c>
      <c r="K14" s="10">
        <f t="shared" si="12"/>
        <v>172.0416287</v>
      </c>
      <c r="L14" s="10">
        <f t="shared" si="12"/>
        <v>185.2348894</v>
      </c>
      <c r="M14" s="10">
        <f t="shared" si="12"/>
        <v>199.1636118</v>
      </c>
      <c r="N14" s="10">
        <f t="shared" si="12"/>
        <v>213.827796</v>
      </c>
      <c r="O14" s="10">
        <f t="shared" si="12"/>
        <v>229.227442</v>
      </c>
      <c r="P14" s="10">
        <f t="shared" si="12"/>
        <v>245.3625497</v>
      </c>
      <c r="Q14" s="10">
        <f t="shared" si="12"/>
        <v>262.2331192</v>
      </c>
    </row>
    <row r="15">
      <c r="A15" s="2">
        <v>100.0</v>
      </c>
      <c r="B15" s="10">
        <f t="shared" ref="B15:Q15" si="13">-42.379+2.04901523*B$2+10.14333127*$A15 - 0.22475541*(B$2*$A15) - 6.83783 * 10^(-3)*B$2^2 - 5.481717 * 10^(-2)*$A15^2 + 1.22874 * 10^(-3)*B$2^2 * $A15 + 8.5282 * 10^(-4) * B$2 * $A15^2 - 1.99 * 10^(-6)*B$2^2*$A15^2</f>
        <v>87.1878534</v>
      </c>
      <c r="C15" s="10">
        <f t="shared" si="13"/>
        <v>94.53932094</v>
      </c>
      <c r="D15" s="10">
        <f t="shared" si="13"/>
        <v>102.6598778</v>
      </c>
      <c r="E15" s="10">
        <f t="shared" si="13"/>
        <v>111.5495241</v>
      </c>
      <c r="F15" s="10">
        <f t="shared" si="13"/>
        <v>121.2082597</v>
      </c>
      <c r="G15" s="10">
        <f t="shared" si="13"/>
        <v>131.6360847</v>
      </c>
      <c r="H15" s="10">
        <f t="shared" si="13"/>
        <v>142.832999</v>
      </c>
      <c r="I15" s="10">
        <f t="shared" si="13"/>
        <v>154.7990027</v>
      </c>
      <c r="J15" s="10">
        <f t="shared" si="13"/>
        <v>167.5340958</v>
      </c>
      <c r="K15" s="10">
        <f t="shared" si="13"/>
        <v>181.0382782</v>
      </c>
      <c r="L15" s="10">
        <f t="shared" si="13"/>
        <v>195.31155</v>
      </c>
      <c r="M15" s="10">
        <f t="shared" si="13"/>
        <v>210.3539111</v>
      </c>
      <c r="N15" s="10">
        <f t="shared" si="13"/>
        <v>226.1653616</v>
      </c>
      <c r="O15" s="10">
        <f t="shared" si="13"/>
        <v>242.7459015</v>
      </c>
      <c r="P15" s="10">
        <f t="shared" si="13"/>
        <v>260.0955307</v>
      </c>
      <c r="Q15" s="10">
        <f t="shared" si="13"/>
        <v>278.2142493</v>
      </c>
    </row>
    <row r="16">
      <c r="A16" s="2"/>
    </row>
    <row r="17">
      <c r="A17" s="2"/>
    </row>
    <row r="18">
      <c r="A18" s="2"/>
    </row>
    <row r="19">
      <c r="A19" s="2"/>
    </row>
    <row r="20">
      <c r="A20" s="2" t="s">
        <v>124</v>
      </c>
    </row>
    <row r="21">
      <c r="A21" s="2" t="s">
        <v>6</v>
      </c>
      <c r="B21" s="20">
        <f t="shared" ref="B21:Q21" si="14">(B2-32)*(5/9)</f>
        <v>26.66666667</v>
      </c>
      <c r="C21" s="20">
        <f t="shared" si="14"/>
        <v>27.77777778</v>
      </c>
      <c r="D21" s="20">
        <f t="shared" si="14"/>
        <v>28.88888889</v>
      </c>
      <c r="E21" s="20">
        <f t="shared" si="14"/>
        <v>30</v>
      </c>
      <c r="F21" s="20">
        <f t="shared" si="14"/>
        <v>31.11111111</v>
      </c>
      <c r="G21" s="20">
        <f t="shared" si="14"/>
        <v>32.22222222</v>
      </c>
      <c r="H21" s="20">
        <f t="shared" si="14"/>
        <v>33.33333333</v>
      </c>
      <c r="I21" s="20">
        <f t="shared" si="14"/>
        <v>34.44444444</v>
      </c>
      <c r="J21" s="20">
        <f t="shared" si="14"/>
        <v>35.55555556</v>
      </c>
      <c r="K21" s="20">
        <f t="shared" si="14"/>
        <v>36.66666667</v>
      </c>
      <c r="L21" s="20">
        <f t="shared" si="14"/>
        <v>37.77777778</v>
      </c>
      <c r="M21" s="20">
        <f t="shared" si="14"/>
        <v>38.88888889</v>
      </c>
      <c r="N21" s="20">
        <f t="shared" si="14"/>
        <v>40</v>
      </c>
      <c r="O21" s="20">
        <f t="shared" si="14"/>
        <v>41.11111111</v>
      </c>
      <c r="P21" s="20">
        <f t="shared" si="14"/>
        <v>42.22222222</v>
      </c>
      <c r="Q21" s="20">
        <f t="shared" si="14"/>
        <v>43.33333333</v>
      </c>
    </row>
    <row r="22">
      <c r="A22" s="2">
        <v>40.0</v>
      </c>
      <c r="B22" s="20">
        <f t="shared" ref="B22:Q22" si="15">(B3-32)*(5/9)</f>
        <v>26.62742956</v>
      </c>
      <c r="C22" s="20">
        <f t="shared" si="15"/>
        <v>27.47410686</v>
      </c>
      <c r="D22" s="20">
        <f t="shared" si="15"/>
        <v>28.49468536</v>
      </c>
      <c r="E22" s="20">
        <f t="shared" si="15"/>
        <v>29.68916506</v>
      </c>
      <c r="F22" s="20">
        <f t="shared" si="15"/>
        <v>31.05754596</v>
      </c>
      <c r="G22" s="20">
        <f t="shared" si="15"/>
        <v>32.59982806</v>
      </c>
      <c r="H22" s="20">
        <f t="shared" si="15"/>
        <v>34.31601136</v>
      </c>
      <c r="I22" s="20">
        <f t="shared" si="15"/>
        <v>36.20609586</v>
      </c>
      <c r="J22" s="20">
        <f t="shared" si="15"/>
        <v>38.27008156</v>
      </c>
      <c r="K22" s="20">
        <f t="shared" si="15"/>
        <v>40.50796846</v>
      </c>
      <c r="L22" s="20">
        <f t="shared" si="15"/>
        <v>42.91975656</v>
      </c>
      <c r="M22" s="20">
        <f t="shared" si="15"/>
        <v>45.50544586</v>
      </c>
      <c r="N22" s="20">
        <f t="shared" si="15"/>
        <v>48.26503636</v>
      </c>
      <c r="O22" s="20">
        <f t="shared" si="15"/>
        <v>51.19852806</v>
      </c>
      <c r="P22" s="20">
        <f t="shared" si="15"/>
        <v>54.30592096</v>
      </c>
      <c r="Q22" s="20">
        <f t="shared" si="15"/>
        <v>57.58721506</v>
      </c>
    </row>
    <row r="23">
      <c r="A23" s="2">
        <v>45.0</v>
      </c>
      <c r="B23" s="20">
        <f t="shared" ref="B23:Q23" si="16">(B4-32)*(5/9)</f>
        <v>26.86073794</v>
      </c>
      <c r="C23" s="20">
        <f t="shared" si="16"/>
        <v>27.81512563</v>
      </c>
      <c r="D23" s="20">
        <f t="shared" si="16"/>
        <v>28.96696097</v>
      </c>
      <c r="E23" s="20">
        <f t="shared" si="16"/>
        <v>30.31624394</v>
      </c>
      <c r="F23" s="20">
        <f t="shared" si="16"/>
        <v>31.86297457</v>
      </c>
      <c r="G23" s="20">
        <f t="shared" si="16"/>
        <v>33.60715283</v>
      </c>
      <c r="H23" s="20">
        <f t="shared" si="16"/>
        <v>35.54877874</v>
      </c>
      <c r="I23" s="20">
        <f t="shared" si="16"/>
        <v>37.6878523</v>
      </c>
      <c r="J23" s="20">
        <f t="shared" si="16"/>
        <v>40.0243735</v>
      </c>
      <c r="K23" s="20">
        <f t="shared" si="16"/>
        <v>42.55834234</v>
      </c>
      <c r="L23" s="20">
        <f t="shared" si="16"/>
        <v>45.28975883</v>
      </c>
      <c r="M23" s="20">
        <f t="shared" si="16"/>
        <v>48.21862297</v>
      </c>
      <c r="N23" s="20">
        <f t="shared" si="16"/>
        <v>51.34493474</v>
      </c>
      <c r="O23" s="20">
        <f t="shared" si="16"/>
        <v>54.66869417</v>
      </c>
      <c r="P23" s="20">
        <f t="shared" si="16"/>
        <v>58.18990123</v>
      </c>
      <c r="Q23" s="20">
        <f t="shared" si="16"/>
        <v>61.90855594</v>
      </c>
    </row>
    <row r="24">
      <c r="A24" s="2">
        <v>50.0</v>
      </c>
      <c r="B24" s="20">
        <f t="shared" ref="B24:Q24" si="17">(B5-32)*(5/9)</f>
        <v>27.11272494</v>
      </c>
      <c r="C24" s="20">
        <f t="shared" si="17"/>
        <v>28.20429191</v>
      </c>
      <c r="D24" s="20">
        <f t="shared" si="17"/>
        <v>29.51641074</v>
      </c>
      <c r="E24" s="20">
        <f t="shared" si="17"/>
        <v>31.04908144</v>
      </c>
      <c r="F24" s="20">
        <f t="shared" si="17"/>
        <v>32.80230401</v>
      </c>
      <c r="G24" s="20">
        <f t="shared" si="17"/>
        <v>34.77607844</v>
      </c>
      <c r="H24" s="20">
        <f t="shared" si="17"/>
        <v>36.97040474</v>
      </c>
      <c r="I24" s="20">
        <f t="shared" si="17"/>
        <v>39.38528291</v>
      </c>
      <c r="J24" s="20">
        <f t="shared" si="17"/>
        <v>42.02071294</v>
      </c>
      <c r="K24" s="20">
        <f t="shared" si="17"/>
        <v>44.87669484</v>
      </c>
      <c r="L24" s="20">
        <f t="shared" si="17"/>
        <v>47.95322861</v>
      </c>
      <c r="M24" s="20">
        <f t="shared" si="17"/>
        <v>51.25031424</v>
      </c>
      <c r="N24" s="20">
        <f t="shared" si="17"/>
        <v>54.76795174</v>
      </c>
      <c r="O24" s="20">
        <f t="shared" si="17"/>
        <v>58.50614111</v>
      </c>
      <c r="P24" s="20">
        <f t="shared" si="17"/>
        <v>62.46488234</v>
      </c>
      <c r="Q24" s="20">
        <f t="shared" si="17"/>
        <v>66.64417544</v>
      </c>
    </row>
    <row r="25">
      <c r="A25" s="2">
        <v>55.0</v>
      </c>
      <c r="B25" s="20">
        <f t="shared" ref="B25:Q25" si="18">(B6-32)*(5/9)</f>
        <v>27.38339056</v>
      </c>
      <c r="C25" s="20">
        <f t="shared" si="18"/>
        <v>28.64160569</v>
      </c>
      <c r="D25" s="20">
        <f t="shared" si="18"/>
        <v>30.14303469</v>
      </c>
      <c r="E25" s="20">
        <f t="shared" si="18"/>
        <v>31.88767756</v>
      </c>
      <c r="F25" s="20">
        <f t="shared" si="18"/>
        <v>33.87553429</v>
      </c>
      <c r="G25" s="20">
        <f t="shared" si="18"/>
        <v>36.10660489</v>
      </c>
      <c r="H25" s="20">
        <f t="shared" si="18"/>
        <v>38.58088936</v>
      </c>
      <c r="I25" s="20">
        <f t="shared" si="18"/>
        <v>41.29838769</v>
      </c>
      <c r="J25" s="20">
        <f t="shared" si="18"/>
        <v>44.25909989</v>
      </c>
      <c r="K25" s="20">
        <f t="shared" si="18"/>
        <v>47.46302596</v>
      </c>
      <c r="L25" s="20">
        <f t="shared" si="18"/>
        <v>50.91016589</v>
      </c>
      <c r="M25" s="20">
        <f t="shared" si="18"/>
        <v>54.60051969</v>
      </c>
      <c r="N25" s="20">
        <f t="shared" si="18"/>
        <v>58.53408736</v>
      </c>
      <c r="O25" s="20">
        <f t="shared" si="18"/>
        <v>62.71086889</v>
      </c>
      <c r="P25" s="20">
        <f t="shared" si="18"/>
        <v>67.13086429</v>
      </c>
      <c r="Q25" s="20">
        <f t="shared" si="18"/>
        <v>71.79407356</v>
      </c>
    </row>
    <row r="26">
      <c r="A26" s="2">
        <v>60.0</v>
      </c>
      <c r="B26" s="20">
        <f t="shared" ref="B26:Q26" si="19">(B7-32)*(5/9)</f>
        <v>27.67273478</v>
      </c>
      <c r="C26" s="20">
        <f t="shared" si="19"/>
        <v>29.12706697</v>
      </c>
      <c r="D26" s="20">
        <f t="shared" si="19"/>
        <v>30.8468328</v>
      </c>
      <c r="E26" s="20">
        <f t="shared" si="19"/>
        <v>32.83203228</v>
      </c>
      <c r="F26" s="20">
        <f t="shared" si="19"/>
        <v>35.0826654</v>
      </c>
      <c r="G26" s="20">
        <f t="shared" si="19"/>
        <v>37.59873217</v>
      </c>
      <c r="H26" s="20">
        <f t="shared" si="19"/>
        <v>40.38023258</v>
      </c>
      <c r="I26" s="20">
        <f t="shared" si="19"/>
        <v>43.42716663</v>
      </c>
      <c r="J26" s="20">
        <f t="shared" si="19"/>
        <v>46.73953433</v>
      </c>
      <c r="K26" s="20">
        <f t="shared" si="19"/>
        <v>50.31733568</v>
      </c>
      <c r="L26" s="20">
        <f t="shared" si="19"/>
        <v>54.16057067</v>
      </c>
      <c r="M26" s="20">
        <f t="shared" si="19"/>
        <v>58.2692393</v>
      </c>
      <c r="N26" s="20">
        <f t="shared" si="19"/>
        <v>62.64334158</v>
      </c>
      <c r="O26" s="20">
        <f t="shared" si="19"/>
        <v>67.2828775</v>
      </c>
      <c r="P26" s="20">
        <f t="shared" si="19"/>
        <v>72.18784707</v>
      </c>
      <c r="Q26" s="20">
        <f t="shared" si="19"/>
        <v>77.35825028</v>
      </c>
    </row>
    <row r="27">
      <c r="A27" s="2">
        <v>65.0</v>
      </c>
      <c r="B27" s="20">
        <f t="shared" ref="B27:Q27" si="20">(B8-32)*(5/9)</f>
        <v>27.98075761</v>
      </c>
      <c r="C27" s="20">
        <f t="shared" si="20"/>
        <v>29.66067574</v>
      </c>
      <c r="D27" s="20">
        <f t="shared" si="20"/>
        <v>31.62780508</v>
      </c>
      <c r="E27" s="20">
        <f t="shared" si="20"/>
        <v>33.88214561</v>
      </c>
      <c r="F27" s="20">
        <f t="shared" si="20"/>
        <v>36.42369734</v>
      </c>
      <c r="G27" s="20">
        <f t="shared" si="20"/>
        <v>39.25246028</v>
      </c>
      <c r="H27" s="20">
        <f t="shared" si="20"/>
        <v>42.36843441</v>
      </c>
      <c r="I27" s="20">
        <f t="shared" si="20"/>
        <v>45.77161974</v>
      </c>
      <c r="J27" s="20">
        <f t="shared" si="20"/>
        <v>49.46201628</v>
      </c>
      <c r="K27" s="20">
        <f t="shared" si="20"/>
        <v>53.43962401</v>
      </c>
      <c r="L27" s="20">
        <f t="shared" si="20"/>
        <v>57.70444294</v>
      </c>
      <c r="M27" s="20">
        <f t="shared" si="20"/>
        <v>62.25647308</v>
      </c>
      <c r="N27" s="20">
        <f t="shared" si="20"/>
        <v>67.09571441</v>
      </c>
      <c r="O27" s="20">
        <f t="shared" si="20"/>
        <v>72.22216694</v>
      </c>
      <c r="P27" s="20">
        <f t="shared" si="20"/>
        <v>77.63583068</v>
      </c>
      <c r="Q27" s="20">
        <f t="shared" si="20"/>
        <v>83.33670561</v>
      </c>
    </row>
    <row r="28">
      <c r="A28" s="2">
        <v>70.0</v>
      </c>
      <c r="B28" s="20">
        <f t="shared" ref="B28:Q28" si="21">(B9-32)*(5/9)</f>
        <v>28.30745906</v>
      </c>
      <c r="C28" s="20">
        <f t="shared" si="21"/>
        <v>30.24243202</v>
      </c>
      <c r="D28" s="20">
        <f t="shared" si="21"/>
        <v>32.48595152</v>
      </c>
      <c r="E28" s="20">
        <f t="shared" si="21"/>
        <v>35.03801756</v>
      </c>
      <c r="F28" s="20">
        <f t="shared" si="21"/>
        <v>37.89863012</v>
      </c>
      <c r="G28" s="20">
        <f t="shared" si="21"/>
        <v>41.06778922</v>
      </c>
      <c r="H28" s="20">
        <f t="shared" si="21"/>
        <v>44.54549486</v>
      </c>
      <c r="I28" s="20">
        <f t="shared" si="21"/>
        <v>48.33174702</v>
      </c>
      <c r="J28" s="20">
        <f t="shared" si="21"/>
        <v>52.42654572</v>
      </c>
      <c r="K28" s="20">
        <f t="shared" si="21"/>
        <v>56.82989096</v>
      </c>
      <c r="L28" s="20">
        <f t="shared" si="21"/>
        <v>61.54178272</v>
      </c>
      <c r="M28" s="20">
        <f t="shared" si="21"/>
        <v>66.56222102</v>
      </c>
      <c r="N28" s="20">
        <f t="shared" si="21"/>
        <v>71.89120586</v>
      </c>
      <c r="O28" s="20">
        <f t="shared" si="21"/>
        <v>77.52873722</v>
      </c>
      <c r="P28" s="20">
        <f t="shared" si="21"/>
        <v>83.47481512</v>
      </c>
      <c r="Q28" s="20">
        <f t="shared" si="21"/>
        <v>89.72943956</v>
      </c>
    </row>
    <row r="29">
      <c r="A29" s="2">
        <v>75.0</v>
      </c>
      <c r="B29" s="20">
        <f t="shared" ref="B29:Q29" si="22">(B10-32)*(5/9)</f>
        <v>28.65283911</v>
      </c>
      <c r="C29" s="20">
        <f t="shared" si="22"/>
        <v>30.8723358</v>
      </c>
      <c r="D29" s="20">
        <f t="shared" si="22"/>
        <v>33.42127213</v>
      </c>
      <c r="E29" s="20">
        <f t="shared" si="22"/>
        <v>36.29964811</v>
      </c>
      <c r="F29" s="20">
        <f t="shared" si="22"/>
        <v>39.50746373</v>
      </c>
      <c r="G29" s="20">
        <f t="shared" si="22"/>
        <v>43.044719</v>
      </c>
      <c r="H29" s="20">
        <f t="shared" si="22"/>
        <v>46.91141391</v>
      </c>
      <c r="I29" s="20">
        <f t="shared" si="22"/>
        <v>51.10754847</v>
      </c>
      <c r="J29" s="20">
        <f t="shared" si="22"/>
        <v>55.63312267</v>
      </c>
      <c r="K29" s="20">
        <f t="shared" si="22"/>
        <v>60.48813651</v>
      </c>
      <c r="L29" s="20">
        <f t="shared" si="22"/>
        <v>65.67259</v>
      </c>
      <c r="M29" s="20">
        <f t="shared" si="22"/>
        <v>71.18648313</v>
      </c>
      <c r="N29" s="20">
        <f t="shared" si="22"/>
        <v>77.02981591</v>
      </c>
      <c r="O29" s="20">
        <f t="shared" si="22"/>
        <v>83.20258833</v>
      </c>
      <c r="P29" s="20">
        <f t="shared" si="22"/>
        <v>89.7048004</v>
      </c>
      <c r="Q29" s="20">
        <f t="shared" si="22"/>
        <v>96.53645211</v>
      </c>
    </row>
    <row r="30">
      <c r="A30" s="2">
        <v>80.0</v>
      </c>
      <c r="B30" s="20">
        <f t="shared" ref="B30:Q30" si="23">(B11-32)*(5/9)</f>
        <v>29.01689778</v>
      </c>
      <c r="C30" s="20">
        <f t="shared" si="23"/>
        <v>31.55038708</v>
      </c>
      <c r="D30" s="20">
        <f t="shared" si="23"/>
        <v>34.43376691</v>
      </c>
      <c r="E30" s="20">
        <f t="shared" si="23"/>
        <v>37.66703728</v>
      </c>
      <c r="F30" s="20">
        <f t="shared" si="23"/>
        <v>41.25019818</v>
      </c>
      <c r="G30" s="20">
        <f t="shared" si="23"/>
        <v>45.18324961</v>
      </c>
      <c r="H30" s="20">
        <f t="shared" si="23"/>
        <v>49.46619158</v>
      </c>
      <c r="I30" s="20">
        <f t="shared" si="23"/>
        <v>54.09902408</v>
      </c>
      <c r="J30" s="20">
        <f t="shared" si="23"/>
        <v>59.08174711</v>
      </c>
      <c r="K30" s="20">
        <f t="shared" si="23"/>
        <v>64.41436068</v>
      </c>
      <c r="L30" s="20">
        <f t="shared" si="23"/>
        <v>70.09686478</v>
      </c>
      <c r="M30" s="20">
        <f t="shared" si="23"/>
        <v>76.12925941</v>
      </c>
      <c r="N30" s="20">
        <f t="shared" si="23"/>
        <v>82.51154458</v>
      </c>
      <c r="O30" s="20">
        <f t="shared" si="23"/>
        <v>89.24372028</v>
      </c>
      <c r="P30" s="20">
        <f t="shared" si="23"/>
        <v>96.32578651</v>
      </c>
      <c r="Q30" s="20">
        <f t="shared" si="23"/>
        <v>103.7577433</v>
      </c>
    </row>
    <row r="31">
      <c r="A31" s="2">
        <v>85.0</v>
      </c>
      <c r="B31" s="20">
        <f t="shared" ref="B31:Q31" si="24">(B12-32)*(5/9)</f>
        <v>29.39963506</v>
      </c>
      <c r="C31" s="20">
        <f t="shared" si="24"/>
        <v>32.27658586</v>
      </c>
      <c r="D31" s="20">
        <f t="shared" si="24"/>
        <v>35.52343586</v>
      </c>
      <c r="E31" s="20">
        <f t="shared" si="24"/>
        <v>39.14018506</v>
      </c>
      <c r="F31" s="20">
        <f t="shared" si="24"/>
        <v>43.12683346</v>
      </c>
      <c r="G31" s="20">
        <f t="shared" si="24"/>
        <v>47.48338106</v>
      </c>
      <c r="H31" s="20">
        <f t="shared" si="24"/>
        <v>52.20982786</v>
      </c>
      <c r="I31" s="20">
        <f t="shared" si="24"/>
        <v>57.30617386</v>
      </c>
      <c r="J31" s="20">
        <f t="shared" si="24"/>
        <v>62.77241906</v>
      </c>
      <c r="K31" s="20">
        <f t="shared" si="24"/>
        <v>68.60856346</v>
      </c>
      <c r="L31" s="20">
        <f t="shared" si="24"/>
        <v>74.81460706</v>
      </c>
      <c r="M31" s="20">
        <f t="shared" si="24"/>
        <v>81.39054986</v>
      </c>
      <c r="N31" s="20">
        <f t="shared" si="24"/>
        <v>88.33639186</v>
      </c>
      <c r="O31" s="20">
        <f t="shared" si="24"/>
        <v>95.65213306</v>
      </c>
      <c r="P31" s="20">
        <f t="shared" si="24"/>
        <v>103.3377735</v>
      </c>
      <c r="Q31" s="20">
        <f t="shared" si="24"/>
        <v>111.3933131</v>
      </c>
    </row>
    <row r="32">
      <c r="A32" s="2">
        <v>90.0</v>
      </c>
      <c r="B32" s="20">
        <f t="shared" ref="B32:Q32" si="25">(B13-32)*(5/9)</f>
        <v>29.80105094</v>
      </c>
      <c r="C32" s="20">
        <f t="shared" si="25"/>
        <v>33.05093213</v>
      </c>
      <c r="D32" s="20">
        <f t="shared" si="25"/>
        <v>36.69027897</v>
      </c>
      <c r="E32" s="20">
        <f t="shared" si="25"/>
        <v>40.71909144</v>
      </c>
      <c r="F32" s="20">
        <f t="shared" si="25"/>
        <v>45.13736957</v>
      </c>
      <c r="G32" s="20">
        <f t="shared" si="25"/>
        <v>49.94511333</v>
      </c>
      <c r="H32" s="20">
        <f t="shared" si="25"/>
        <v>55.14232274</v>
      </c>
      <c r="I32" s="20">
        <f t="shared" si="25"/>
        <v>60.7289978</v>
      </c>
      <c r="J32" s="20">
        <f t="shared" si="25"/>
        <v>66.7051385</v>
      </c>
      <c r="K32" s="20">
        <f t="shared" si="25"/>
        <v>73.07074484</v>
      </c>
      <c r="L32" s="20">
        <f t="shared" si="25"/>
        <v>79.82581683</v>
      </c>
      <c r="M32" s="20">
        <f t="shared" si="25"/>
        <v>86.97035447</v>
      </c>
      <c r="N32" s="20">
        <f t="shared" si="25"/>
        <v>94.50435774</v>
      </c>
      <c r="O32" s="20">
        <f t="shared" si="25"/>
        <v>102.4278267</v>
      </c>
      <c r="P32" s="20">
        <f t="shared" si="25"/>
        <v>110.7407612</v>
      </c>
      <c r="Q32" s="20">
        <f t="shared" si="25"/>
        <v>119.4431614</v>
      </c>
    </row>
    <row r="33">
      <c r="A33" s="2">
        <v>95.0</v>
      </c>
      <c r="B33" s="20">
        <f t="shared" ref="B33:Q33" si="26">(B14-32)*(5/9)</f>
        <v>30.22114544</v>
      </c>
      <c r="C33" s="20">
        <f t="shared" si="26"/>
        <v>33.87342591</v>
      </c>
      <c r="D33" s="20">
        <f t="shared" si="26"/>
        <v>37.93429624</v>
      </c>
      <c r="E33" s="20">
        <f t="shared" si="26"/>
        <v>42.40375644</v>
      </c>
      <c r="F33" s="20">
        <f t="shared" si="26"/>
        <v>47.28180651</v>
      </c>
      <c r="G33" s="20">
        <f t="shared" si="26"/>
        <v>52.56844644</v>
      </c>
      <c r="H33" s="20">
        <f t="shared" si="26"/>
        <v>58.26367624</v>
      </c>
      <c r="I33" s="20">
        <f t="shared" si="26"/>
        <v>64.36749591</v>
      </c>
      <c r="J33" s="20">
        <f t="shared" si="26"/>
        <v>70.87990544</v>
      </c>
      <c r="K33" s="20">
        <f t="shared" si="26"/>
        <v>77.80090484</v>
      </c>
      <c r="L33" s="20">
        <f t="shared" si="26"/>
        <v>85.13049411</v>
      </c>
      <c r="M33" s="20">
        <f t="shared" si="26"/>
        <v>92.86867324</v>
      </c>
      <c r="N33" s="20">
        <f t="shared" si="26"/>
        <v>101.0154422</v>
      </c>
      <c r="O33" s="20">
        <f t="shared" si="26"/>
        <v>109.5708011</v>
      </c>
      <c r="P33" s="20">
        <f t="shared" si="26"/>
        <v>118.5347498</v>
      </c>
      <c r="Q33" s="20">
        <f t="shared" si="26"/>
        <v>127.9072884</v>
      </c>
    </row>
    <row r="34">
      <c r="A34" s="2">
        <v>100.0</v>
      </c>
      <c r="B34" s="20">
        <f t="shared" ref="B34:Q34" si="27">(B15-32)*(5/9)</f>
        <v>30.65991856</v>
      </c>
      <c r="C34" s="20">
        <f t="shared" si="27"/>
        <v>34.74406719</v>
      </c>
      <c r="D34" s="20">
        <f t="shared" si="27"/>
        <v>39.25548769</v>
      </c>
      <c r="E34" s="20">
        <f t="shared" si="27"/>
        <v>44.19418006</v>
      </c>
      <c r="F34" s="20">
        <f t="shared" si="27"/>
        <v>49.56014429</v>
      </c>
      <c r="G34" s="20">
        <f t="shared" si="27"/>
        <v>55.35338039</v>
      </c>
      <c r="H34" s="20">
        <f t="shared" si="27"/>
        <v>61.57388836</v>
      </c>
      <c r="I34" s="20">
        <f t="shared" si="27"/>
        <v>68.22166819</v>
      </c>
      <c r="J34" s="20">
        <f t="shared" si="27"/>
        <v>75.29671989</v>
      </c>
      <c r="K34" s="20">
        <f t="shared" si="27"/>
        <v>82.79904346</v>
      </c>
      <c r="L34" s="20">
        <f t="shared" si="27"/>
        <v>90.72863889</v>
      </c>
      <c r="M34" s="20">
        <f t="shared" si="27"/>
        <v>99.08550619</v>
      </c>
      <c r="N34" s="20">
        <f t="shared" si="27"/>
        <v>107.8696454</v>
      </c>
      <c r="O34" s="20">
        <f t="shared" si="27"/>
        <v>117.0810564</v>
      </c>
      <c r="P34" s="20">
        <f t="shared" si="27"/>
        <v>126.7197393</v>
      </c>
      <c r="Q34" s="20">
        <f t="shared" si="27"/>
        <v>136.7856941</v>
      </c>
    </row>
  </sheetData>
  <drawing r:id="rId1"/>
</worksheet>
</file>