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xampp\htdocs\pillhub\db\"/>
    </mc:Choice>
  </mc:AlternateContent>
  <xr:revisionPtr revIDLastSave="0" documentId="13_ncr:1_{FA6D006E-23CD-4853-B5A1-827B6550DE07}" xr6:coauthVersionLast="36" xr6:coauthVersionMax="36" xr10:uidLastSave="{00000000-0000-0000-0000-000000000000}"/>
  <bookViews>
    <workbookView xWindow="0" yWindow="0" windowWidth="11670" windowHeight="4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  <c r="G73" i="1"/>
  <c r="F73" i="1"/>
  <c r="E73" i="1"/>
  <c r="D73" i="1"/>
  <c r="N65" i="1"/>
  <c r="F18" i="1"/>
  <c r="F19" i="1" s="1"/>
  <c r="D50" i="1"/>
  <c r="D51" i="1" s="1"/>
  <c r="D49" i="1"/>
  <c r="F43" i="1"/>
  <c r="F44" i="1" s="1"/>
  <c r="O6" i="1"/>
  <c r="D26" i="1"/>
  <c r="D25" i="1"/>
  <c r="D24" i="1"/>
  <c r="O7" i="1"/>
  <c r="N66" i="1" l="1"/>
  <c r="N67" i="1"/>
  <c r="O69" i="1" s="1"/>
  <c r="N73" i="1"/>
  <c r="O73" i="1" s="1"/>
  <c r="D27" i="1"/>
  <c r="D52" i="1"/>
  <c r="E56" i="1" s="1"/>
  <c r="F49" i="1" s="1"/>
  <c r="F51" i="1" s="1"/>
  <c r="E37" i="1" l="1"/>
  <c r="F52" i="1"/>
  <c r="F56" i="1" s="1"/>
  <c r="G49" i="1" s="1"/>
  <c r="G51" i="1" s="1"/>
  <c r="E34" i="1" l="1"/>
  <c r="F24" i="1"/>
  <c r="F26" i="1" s="1"/>
  <c r="F27" i="1" s="1"/>
  <c r="F37" i="1" s="1"/>
  <c r="G52" i="1"/>
  <c r="G56" i="1" s="1"/>
  <c r="H49" i="1" s="1"/>
  <c r="G24" i="1" l="1"/>
  <c r="G26" i="1" s="1"/>
  <c r="G27" i="1" s="1"/>
  <c r="G37" i="1" s="1"/>
  <c r="G34" i="1" s="1"/>
  <c r="F34" i="1"/>
  <c r="H51" i="1"/>
  <c r="H52" i="1" s="1"/>
  <c r="H56" i="1" s="1"/>
  <c r="I49" i="1" s="1"/>
  <c r="I51" i="1" s="1"/>
  <c r="I52" i="1" s="1"/>
  <c r="I56" i="1" s="1"/>
  <c r="J49" i="1" s="1"/>
  <c r="J51" i="1" s="1"/>
  <c r="J52" i="1" s="1"/>
  <c r="J56" i="1" s="1"/>
</calcChain>
</file>

<file path=xl/sharedStrings.xml><?xml version="1.0" encoding="utf-8"?>
<sst xmlns="http://schemas.openxmlformats.org/spreadsheetml/2006/main" count="136" uniqueCount="88">
  <si>
    <t>Client Enters Agreement</t>
  </si>
  <si>
    <t>KYCs</t>
  </si>
  <si>
    <t>Name</t>
  </si>
  <si>
    <t>Nationality</t>
  </si>
  <si>
    <t>Address</t>
  </si>
  <si>
    <t>Next ofKin</t>
  </si>
  <si>
    <t>Checklist</t>
  </si>
  <si>
    <t>ID Copy</t>
  </si>
  <si>
    <t>Passport Photo</t>
  </si>
  <si>
    <t>Signed Contact</t>
  </si>
  <si>
    <t>Proof of Res</t>
  </si>
  <si>
    <t>Next of Kin id</t>
  </si>
  <si>
    <t>ID Number</t>
  </si>
  <si>
    <t>Collateral</t>
  </si>
  <si>
    <t>Item</t>
  </si>
  <si>
    <t>Market Value</t>
  </si>
  <si>
    <t>Forced Sale Value</t>
  </si>
  <si>
    <t>Loan Details</t>
  </si>
  <si>
    <t>Loan Amount</t>
  </si>
  <si>
    <t>Interest</t>
  </si>
  <si>
    <t>Tenor</t>
  </si>
  <si>
    <t>Amortisation schedule for 30 Day Loan</t>
  </si>
  <si>
    <t>Interest Amount</t>
  </si>
  <si>
    <t>Total(Principal+ Interest)</t>
  </si>
  <si>
    <t>Amount Paid</t>
  </si>
  <si>
    <t>USD</t>
  </si>
  <si>
    <t>Interest Amount(P*I*T)</t>
  </si>
  <si>
    <t>Total</t>
  </si>
  <si>
    <t>1 Month(0-30Days)</t>
  </si>
  <si>
    <t>Closing Balance</t>
  </si>
  <si>
    <t>2 Months</t>
  </si>
  <si>
    <t>3 Months</t>
  </si>
  <si>
    <t>Amortisation schedule for 90 Day Loan</t>
  </si>
  <si>
    <t>4Months</t>
  </si>
  <si>
    <t>5 Moths</t>
  </si>
  <si>
    <t>6Months</t>
  </si>
  <si>
    <t>RedFlag</t>
  </si>
  <si>
    <t>Red Flag</t>
  </si>
  <si>
    <t>Collateral Module</t>
  </si>
  <si>
    <t>Collateral HandedBack to Client</t>
  </si>
  <si>
    <t>Yes</t>
  </si>
  <si>
    <t>No</t>
  </si>
  <si>
    <t>If No: Reason</t>
  </si>
  <si>
    <t>Default</t>
  </si>
  <si>
    <t>Other</t>
  </si>
  <si>
    <t>If Default</t>
  </si>
  <si>
    <t>Disposed</t>
  </si>
  <si>
    <t>In Our Register</t>
  </si>
  <si>
    <t>If Disposed</t>
  </si>
  <si>
    <t>Amount Disposd</t>
  </si>
  <si>
    <t>Amount Due</t>
  </si>
  <si>
    <t>Balance</t>
  </si>
  <si>
    <t>Penalty</t>
  </si>
  <si>
    <t>Amt Due to Client</t>
  </si>
  <si>
    <t>Asset Register</t>
  </si>
  <si>
    <t>Colleteral</t>
  </si>
  <si>
    <t>Serial Number</t>
  </si>
  <si>
    <t>Honda Fit</t>
  </si>
  <si>
    <t>Joe Doe</t>
  </si>
  <si>
    <t>Zim</t>
  </si>
  <si>
    <t>18 Milton Park</t>
  </si>
  <si>
    <t>Jane Doe</t>
  </si>
  <si>
    <t>ABC</t>
  </si>
  <si>
    <t>Due to clien</t>
  </si>
  <si>
    <t>Consolidated Assset Register</t>
  </si>
  <si>
    <t>If Yes</t>
  </si>
  <si>
    <t>Reconciliation Monthly</t>
  </si>
  <si>
    <t>Total Amount Collected</t>
  </si>
  <si>
    <t>Total CashI in Hand</t>
  </si>
  <si>
    <t>(Amounts Paid Monthly Aggregated</t>
  </si>
  <si>
    <t>Reg No</t>
  </si>
  <si>
    <t>aef 388</t>
  </si>
  <si>
    <t>Serial Number/tite ees/enine number</t>
  </si>
  <si>
    <t>Collateral Sold</t>
  </si>
  <si>
    <t>Exceeding Collatral Amounm Due</t>
  </si>
  <si>
    <t>Pai</t>
  </si>
  <si>
    <t>Returned</t>
  </si>
  <si>
    <t>Sold</t>
  </si>
  <si>
    <t>n</t>
  </si>
  <si>
    <t>y</t>
  </si>
  <si>
    <t>Loan  Valid</t>
  </si>
  <si>
    <t>Reason</t>
  </si>
  <si>
    <t>Asset So</t>
  </si>
  <si>
    <t>Asset Cede for default</t>
  </si>
  <si>
    <t>Activate Next Month</t>
  </si>
  <si>
    <t xml:space="preserve">Yes </t>
  </si>
  <si>
    <t>Normal Interest</t>
  </si>
  <si>
    <t>Interest Plus 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</si>
</sst>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2" xfId="0" applyBorder="1"/>
    <xf numFmtId="9" fontId="0" fillId="0" borderId="3" xfId="0" applyNumberFormat="1" applyBorder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3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0" xfId="0" applyFill="1" applyBorder="1"/>
    <xf numFmtId="9" fontId="0" fillId="2" borderId="3" xfId="0" applyNumberFormat="1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84"/>
  <sheetViews>
    <sheetView tabSelected="1" topLeftCell="C1" workbookViewId="0">
      <selection activeCell="F7" sqref="F7"/>
    </sheetView>
  </sheetViews>
  <sheetFormatPr defaultRowHeight="14.5" x14ac:dyDescent="0.35"/>
  <cols>
    <col min="3" max="3" width="30.1796875" customWidth="1"/>
    <col min="5" max="5" width="22.453125" customWidth="1"/>
    <col min="6" max="6" width="21.453125" customWidth="1"/>
    <col min="7" max="7" width="22.54296875" customWidth="1"/>
    <col min="8" max="8" width="15.81640625" customWidth="1"/>
    <col min="9" max="9" width="16.81640625" customWidth="1"/>
    <col min="10" max="10" width="24.26953125" customWidth="1"/>
    <col min="11" max="12" width="20.81640625" customWidth="1"/>
    <col min="13" max="13" width="21.54296875" customWidth="1"/>
    <col min="14" max="14" width="21.7265625" customWidth="1"/>
  </cols>
  <sheetData>
    <row r="2" spans="3:15" ht="15" thickBot="1" x14ac:dyDescent="0.4"/>
    <row r="3" spans="3:15" s="13" customFormat="1" ht="15" thickBot="1" x14ac:dyDescent="0.4">
      <c r="C3" s="15" t="s">
        <v>0</v>
      </c>
      <c r="E3" s="16" t="s">
        <v>1</v>
      </c>
      <c r="F3" s="17"/>
      <c r="H3" s="16" t="s">
        <v>6</v>
      </c>
      <c r="J3" s="16" t="s">
        <v>13</v>
      </c>
      <c r="K3" s="17"/>
      <c r="L3" s="18"/>
      <c r="N3" s="16" t="s">
        <v>17</v>
      </c>
      <c r="O3" s="17"/>
    </row>
    <row r="4" spans="3:15" s="13" customFormat="1" x14ac:dyDescent="0.35">
      <c r="E4" s="14" t="s">
        <v>2</v>
      </c>
      <c r="F4" s="14" t="s">
        <v>58</v>
      </c>
      <c r="H4" s="14" t="s">
        <v>7</v>
      </c>
      <c r="J4" s="14" t="s">
        <v>14</v>
      </c>
      <c r="K4" s="14" t="s">
        <v>57</v>
      </c>
      <c r="L4" s="18"/>
      <c r="N4" s="14" t="s">
        <v>18</v>
      </c>
      <c r="O4" s="14">
        <v>1000</v>
      </c>
    </row>
    <row r="5" spans="3:15" s="13" customFormat="1" x14ac:dyDescent="0.35">
      <c r="E5" s="14" t="s">
        <v>3</v>
      </c>
      <c r="F5" s="14" t="s">
        <v>59</v>
      </c>
      <c r="H5" s="14" t="s">
        <v>8</v>
      </c>
      <c r="J5" s="14" t="s">
        <v>15</v>
      </c>
      <c r="K5" s="14">
        <v>4500</v>
      </c>
      <c r="L5" s="18"/>
      <c r="N5" s="14" t="s">
        <v>19</v>
      </c>
      <c r="O5" s="19">
        <v>0.2</v>
      </c>
    </row>
    <row r="6" spans="3:15" s="13" customFormat="1" x14ac:dyDescent="0.35">
      <c r="E6" s="14" t="s">
        <v>4</v>
      </c>
      <c r="F6" s="14" t="s">
        <v>60</v>
      </c>
      <c r="H6" s="14" t="s">
        <v>9</v>
      </c>
      <c r="J6" s="14" t="s">
        <v>16</v>
      </c>
      <c r="K6" s="14">
        <v>2000</v>
      </c>
      <c r="L6" s="18"/>
      <c r="N6" s="14" t="s">
        <v>22</v>
      </c>
      <c r="O6" s="14">
        <f>+O4*O5*O8</f>
        <v>200</v>
      </c>
    </row>
    <row r="7" spans="3:15" s="13" customFormat="1" x14ac:dyDescent="0.35">
      <c r="E7" s="14" t="s">
        <v>5</v>
      </c>
      <c r="F7" s="14" t="s">
        <v>61</v>
      </c>
      <c r="H7" s="14" t="s">
        <v>10</v>
      </c>
      <c r="J7" s="14" t="s">
        <v>72</v>
      </c>
      <c r="K7" s="14" t="s">
        <v>62</v>
      </c>
      <c r="L7" s="18"/>
      <c r="N7" s="14" t="s">
        <v>27</v>
      </c>
      <c r="O7" s="14">
        <f>+O4+O6</f>
        <v>1200</v>
      </c>
    </row>
    <row r="8" spans="3:15" s="13" customFormat="1" ht="15" thickBot="1" x14ac:dyDescent="0.4">
      <c r="E8" s="20" t="s">
        <v>12</v>
      </c>
      <c r="F8" s="20"/>
      <c r="H8" s="20" t="s">
        <v>11</v>
      </c>
      <c r="J8" s="20" t="s">
        <v>70</v>
      </c>
      <c r="K8" s="20" t="s">
        <v>71</v>
      </c>
      <c r="L8" s="18"/>
      <c r="N8" s="20" t="s">
        <v>20</v>
      </c>
      <c r="O8" s="20">
        <v>1</v>
      </c>
    </row>
    <row r="9" spans="3:15" s="13" customFormat="1" x14ac:dyDescent="0.35"/>
    <row r="10" spans="3:15" s="13" customFormat="1" x14ac:dyDescent="0.35"/>
    <row r="13" spans="3:15" x14ac:dyDescent="0.35">
      <c r="C13" s="1" t="s">
        <v>21</v>
      </c>
    </row>
    <row r="14" spans="3:15" ht="15" thickBot="1" x14ac:dyDescent="0.4"/>
    <row r="15" spans="3:15" x14ac:dyDescent="0.35">
      <c r="C15" s="2" t="s">
        <v>1</v>
      </c>
      <c r="E15" s="2" t="s">
        <v>17</v>
      </c>
      <c r="F15" s="7"/>
    </row>
    <row r="16" spans="3:15" x14ac:dyDescent="0.35">
      <c r="C16" s="3" t="s">
        <v>2</v>
      </c>
      <c r="E16" s="3" t="s">
        <v>18</v>
      </c>
      <c r="F16" s="3">
        <v>1000</v>
      </c>
    </row>
    <row r="17" spans="3:8" x14ac:dyDescent="0.35">
      <c r="C17" s="3" t="s">
        <v>3</v>
      </c>
      <c r="E17" s="3" t="s">
        <v>19</v>
      </c>
      <c r="F17" s="8">
        <v>0.2</v>
      </c>
    </row>
    <row r="18" spans="3:8" x14ac:dyDescent="0.35">
      <c r="C18" s="3" t="s">
        <v>4</v>
      </c>
      <c r="E18" s="3" t="s">
        <v>22</v>
      </c>
      <c r="F18" s="3">
        <f>+F16*F17*F20</f>
        <v>200</v>
      </c>
    </row>
    <row r="19" spans="3:8" x14ac:dyDescent="0.35">
      <c r="C19" s="3" t="s">
        <v>5</v>
      </c>
      <c r="E19" s="3" t="s">
        <v>27</v>
      </c>
      <c r="F19" s="3">
        <f>+F16+F18</f>
        <v>1200</v>
      </c>
    </row>
    <row r="20" spans="3:8" ht="15" thickBot="1" x14ac:dyDescent="0.4">
      <c r="C20" s="6" t="s">
        <v>12</v>
      </c>
      <c r="E20" s="4" t="s">
        <v>20</v>
      </c>
      <c r="F20" s="4">
        <v>1</v>
      </c>
    </row>
    <row r="22" spans="3:8" x14ac:dyDescent="0.35">
      <c r="F22" t="s">
        <v>37</v>
      </c>
    </row>
    <row r="23" spans="3:8" x14ac:dyDescent="0.35">
      <c r="D23" t="s">
        <v>25</v>
      </c>
      <c r="E23" t="s">
        <v>28</v>
      </c>
      <c r="F23" t="s">
        <v>30</v>
      </c>
      <c r="G23" t="s">
        <v>31</v>
      </c>
    </row>
    <row r="24" spans="3:8" x14ac:dyDescent="0.35">
      <c r="C24" t="s">
        <v>18</v>
      </c>
      <c r="D24">
        <f>+O4</f>
        <v>1000</v>
      </c>
      <c r="F24">
        <f>+E37</f>
        <v>0</v>
      </c>
      <c r="G24">
        <f>+F37</f>
        <v>0</v>
      </c>
    </row>
    <row r="25" spans="3:8" x14ac:dyDescent="0.35">
      <c r="C25" t="s">
        <v>19</v>
      </c>
      <c r="D25" s="9">
        <f>+O5</f>
        <v>0.2</v>
      </c>
      <c r="F25" s="9">
        <v>0.2</v>
      </c>
      <c r="G25" s="9">
        <v>0.2</v>
      </c>
      <c r="H25" t="s">
        <v>86</v>
      </c>
    </row>
    <row r="26" spans="3:8" x14ac:dyDescent="0.35">
      <c r="C26" t="s">
        <v>26</v>
      </c>
      <c r="D26">
        <f>+O6</f>
        <v>200</v>
      </c>
      <c r="F26">
        <f>+F24*F25</f>
        <v>0</v>
      </c>
      <c r="G26">
        <f>+G24*G25</f>
        <v>0</v>
      </c>
      <c r="H26" t="s">
        <v>87</v>
      </c>
    </row>
    <row r="27" spans="3:8" x14ac:dyDescent="0.35">
      <c r="C27" t="s">
        <v>23</v>
      </c>
      <c r="D27">
        <f>+D24+D26</f>
        <v>1200</v>
      </c>
      <c r="F27">
        <f>+F24+F26</f>
        <v>0</v>
      </c>
      <c r="G27">
        <f>+G24+G26</f>
        <v>0</v>
      </c>
    </row>
    <row r="29" spans="3:8" x14ac:dyDescent="0.35">
      <c r="C29" t="s">
        <v>24</v>
      </c>
      <c r="E29">
        <v>1200</v>
      </c>
      <c r="F29">
        <v>0</v>
      </c>
      <c r="G29">
        <v>0</v>
      </c>
    </row>
    <row r="30" spans="3:8" x14ac:dyDescent="0.35">
      <c r="C30" t="s">
        <v>84</v>
      </c>
      <c r="D30" t="s">
        <v>85</v>
      </c>
    </row>
    <row r="31" spans="3:8" x14ac:dyDescent="0.35">
      <c r="D31" t="s">
        <v>41</v>
      </c>
    </row>
    <row r="33" spans="3:10" x14ac:dyDescent="0.35">
      <c r="C33" t="s">
        <v>73</v>
      </c>
      <c r="E33">
        <v>0</v>
      </c>
      <c r="G33">
        <v>2000</v>
      </c>
    </row>
    <row r="34" spans="3:10" x14ac:dyDescent="0.35">
      <c r="C34" t="s">
        <v>74</v>
      </c>
      <c r="E34">
        <f>+$K6-E37</f>
        <v>2000</v>
      </c>
      <c r="F34">
        <f>+$K6-F37</f>
        <v>2000</v>
      </c>
      <c r="G34">
        <f>+$K6-G37</f>
        <v>2000</v>
      </c>
    </row>
    <row r="36" spans="3:10" x14ac:dyDescent="0.35">
      <c r="C36" s="1"/>
    </row>
    <row r="37" spans="3:10" x14ac:dyDescent="0.35">
      <c r="C37" t="s">
        <v>29</v>
      </c>
      <c r="E37">
        <f>+D27-E29</f>
        <v>0</v>
      </c>
      <c r="F37">
        <f>+F27-F29</f>
        <v>0</v>
      </c>
      <c r="G37">
        <f>+G27-G29</f>
        <v>0</v>
      </c>
    </row>
    <row r="38" spans="3:10" x14ac:dyDescent="0.35">
      <c r="C38" s="1"/>
    </row>
    <row r="39" spans="3:10" ht="15" thickBot="1" x14ac:dyDescent="0.4">
      <c r="C39" s="1" t="s">
        <v>32</v>
      </c>
    </row>
    <row r="40" spans="3:10" x14ac:dyDescent="0.35">
      <c r="C40" s="2" t="s">
        <v>1</v>
      </c>
      <c r="E40" s="2" t="s">
        <v>17</v>
      </c>
      <c r="F40" s="7"/>
    </row>
    <row r="41" spans="3:10" x14ac:dyDescent="0.35">
      <c r="C41" s="3" t="s">
        <v>2</v>
      </c>
      <c r="E41" s="3" t="s">
        <v>18</v>
      </c>
      <c r="F41" s="3">
        <v>1000</v>
      </c>
    </row>
    <row r="42" spans="3:10" x14ac:dyDescent="0.35">
      <c r="C42" s="3" t="s">
        <v>3</v>
      </c>
      <c r="E42" s="3" t="s">
        <v>19</v>
      </c>
      <c r="F42" s="8">
        <v>0.2</v>
      </c>
    </row>
    <row r="43" spans="3:10" x14ac:dyDescent="0.35">
      <c r="C43" s="3" t="s">
        <v>4</v>
      </c>
      <c r="E43" s="3" t="s">
        <v>22</v>
      </c>
      <c r="F43" s="3">
        <f>+F41*F42*F45</f>
        <v>600</v>
      </c>
    </row>
    <row r="44" spans="3:10" x14ac:dyDescent="0.35">
      <c r="C44" s="3" t="s">
        <v>5</v>
      </c>
      <c r="E44" s="3" t="s">
        <v>27</v>
      </c>
      <c r="F44" s="3">
        <f>+F41+F43</f>
        <v>1600</v>
      </c>
    </row>
    <row r="45" spans="3:10" ht="15" thickBot="1" x14ac:dyDescent="0.4">
      <c r="C45" s="6" t="s">
        <v>12</v>
      </c>
      <c r="E45" s="4" t="s">
        <v>20</v>
      </c>
      <c r="F45" s="4">
        <v>3</v>
      </c>
    </row>
    <row r="46" spans="3:10" x14ac:dyDescent="0.35">
      <c r="H46" t="s">
        <v>36</v>
      </c>
    </row>
    <row r="48" spans="3:10" x14ac:dyDescent="0.35">
      <c r="D48" t="s">
        <v>25</v>
      </c>
      <c r="E48" t="s">
        <v>28</v>
      </c>
      <c r="F48" t="s">
        <v>30</v>
      </c>
      <c r="G48" t="s">
        <v>31</v>
      </c>
      <c r="H48" t="s">
        <v>33</v>
      </c>
      <c r="I48" t="s">
        <v>34</v>
      </c>
      <c r="J48" t="s">
        <v>35</v>
      </c>
    </row>
    <row r="49" spans="3:14" x14ac:dyDescent="0.35">
      <c r="C49" t="s">
        <v>18</v>
      </c>
      <c r="D49">
        <f>+F41</f>
        <v>1000</v>
      </c>
      <c r="F49">
        <f>+E56</f>
        <v>800</v>
      </c>
      <c r="G49">
        <f>+F56</f>
        <v>160</v>
      </c>
      <c r="H49">
        <f>+G56</f>
        <v>-8</v>
      </c>
      <c r="I49">
        <f>+H56</f>
        <v>-10</v>
      </c>
      <c r="J49">
        <f t="shared" ref="J49" si="0">+I56</f>
        <v>-12.5</v>
      </c>
    </row>
    <row r="50" spans="3:14" x14ac:dyDescent="0.35">
      <c r="C50" t="s">
        <v>19</v>
      </c>
      <c r="D50" s="9">
        <f>+F42</f>
        <v>0.2</v>
      </c>
      <c r="F50" s="9">
        <v>0.2</v>
      </c>
      <c r="G50" s="9">
        <v>0.2</v>
      </c>
      <c r="H50" s="9">
        <v>0.25</v>
      </c>
      <c r="I50" s="9">
        <v>0.25</v>
      </c>
      <c r="J50" s="9">
        <v>0.25</v>
      </c>
    </row>
    <row r="51" spans="3:14" x14ac:dyDescent="0.35">
      <c r="C51" t="s">
        <v>26</v>
      </c>
      <c r="D51">
        <f>+D50*D49</f>
        <v>200</v>
      </c>
      <c r="F51">
        <f t="shared" ref="F51:G51" si="1">+F50*F49</f>
        <v>160</v>
      </c>
      <c r="G51">
        <f t="shared" si="1"/>
        <v>32</v>
      </c>
      <c r="H51">
        <f>+H49*H50</f>
        <v>-2</v>
      </c>
      <c r="I51">
        <f>+I49*I50</f>
        <v>-2.5</v>
      </c>
      <c r="J51">
        <f t="shared" ref="J51" si="2">+J49*J50</f>
        <v>-3.125</v>
      </c>
    </row>
    <row r="52" spans="3:14" x14ac:dyDescent="0.35">
      <c r="C52" t="s">
        <v>23</v>
      </c>
      <c r="D52">
        <f>+D49+D51</f>
        <v>1200</v>
      </c>
      <c r="F52">
        <f>+F49+F51</f>
        <v>960</v>
      </c>
      <c r="G52">
        <f>+G49+G51</f>
        <v>192</v>
      </c>
      <c r="H52">
        <f>+H49+H51</f>
        <v>-10</v>
      </c>
      <c r="I52">
        <f>+I49+I51</f>
        <v>-12.5</v>
      </c>
      <c r="J52">
        <f t="shared" ref="J52" si="3">+J49+J51</f>
        <v>-15.625</v>
      </c>
    </row>
    <row r="54" spans="3:14" x14ac:dyDescent="0.35">
      <c r="C54" t="s">
        <v>24</v>
      </c>
      <c r="E54">
        <v>400</v>
      </c>
      <c r="F54">
        <v>800</v>
      </c>
      <c r="G54">
        <v>200</v>
      </c>
    </row>
    <row r="56" spans="3:14" x14ac:dyDescent="0.35">
      <c r="C56" t="s">
        <v>29</v>
      </c>
      <c r="E56">
        <f>+D52-E54</f>
        <v>800</v>
      </c>
      <c r="F56">
        <f>+F52-F54</f>
        <v>160</v>
      </c>
      <c r="G56">
        <f>+G52-G54</f>
        <v>-8</v>
      </c>
      <c r="H56">
        <f>+H52-H54</f>
        <v>-10</v>
      </c>
      <c r="I56">
        <f>+I52-I54</f>
        <v>-12.5</v>
      </c>
      <c r="J56">
        <f t="shared" ref="J56" si="4">+J52-J54</f>
        <v>-15.625</v>
      </c>
    </row>
    <row r="61" spans="3:14" ht="15" thickBot="1" x14ac:dyDescent="0.4">
      <c r="C61" t="s">
        <v>38</v>
      </c>
    </row>
    <row r="62" spans="3:14" ht="15" thickBot="1" x14ac:dyDescent="0.4">
      <c r="F62" t="s">
        <v>42</v>
      </c>
      <c r="H62" s="7" t="s">
        <v>45</v>
      </c>
      <c r="I62" s="7"/>
      <c r="J62" s="7"/>
      <c r="M62" t="s">
        <v>48</v>
      </c>
    </row>
    <row r="63" spans="3:14" x14ac:dyDescent="0.35">
      <c r="C63" s="10" t="s">
        <v>39</v>
      </c>
      <c r="D63" s="7"/>
      <c r="F63" s="7"/>
      <c r="H63" s="3"/>
      <c r="I63" s="3"/>
      <c r="J63" s="3"/>
      <c r="M63" t="s">
        <v>49</v>
      </c>
      <c r="N63">
        <v>3000</v>
      </c>
    </row>
    <row r="64" spans="3:14" x14ac:dyDescent="0.35">
      <c r="C64" s="11" t="s">
        <v>40</v>
      </c>
      <c r="D64" s="3"/>
      <c r="F64" s="3" t="s">
        <v>43</v>
      </c>
      <c r="H64" s="3" t="s">
        <v>46</v>
      </c>
      <c r="I64" s="3" t="s">
        <v>40</v>
      </c>
      <c r="J64" s="5" t="s">
        <v>41</v>
      </c>
      <c r="M64" t="s">
        <v>50</v>
      </c>
      <c r="N64">
        <v>1800</v>
      </c>
    </row>
    <row r="65" spans="3:15" ht="15" thickBot="1" x14ac:dyDescent="0.4">
      <c r="C65" s="12" t="s">
        <v>41</v>
      </c>
      <c r="D65" s="4"/>
      <c r="F65" s="4" t="s">
        <v>44</v>
      </c>
      <c r="H65" s="4" t="s">
        <v>47</v>
      </c>
      <c r="I65" s="4" t="s">
        <v>40</v>
      </c>
      <c r="J65" s="6" t="s">
        <v>41</v>
      </c>
      <c r="M65" t="s">
        <v>51</v>
      </c>
      <c r="N65">
        <f>+N63-N64</f>
        <v>1200</v>
      </c>
    </row>
    <row r="66" spans="3:15" x14ac:dyDescent="0.35">
      <c r="M66" t="s">
        <v>52</v>
      </c>
      <c r="N66">
        <f>+N65*0.4</f>
        <v>480</v>
      </c>
    </row>
    <row r="67" spans="3:15" x14ac:dyDescent="0.35">
      <c r="M67" t="s">
        <v>53</v>
      </c>
      <c r="N67">
        <f>+N65-N66</f>
        <v>720</v>
      </c>
    </row>
    <row r="68" spans="3:15" x14ac:dyDescent="0.35">
      <c r="M68" t="s">
        <v>75</v>
      </c>
      <c r="O68">
        <v>720</v>
      </c>
    </row>
    <row r="69" spans="3:15" x14ac:dyDescent="0.35">
      <c r="M69" t="s">
        <v>51</v>
      </c>
      <c r="O69">
        <f>+N67-O68</f>
        <v>0</v>
      </c>
    </row>
    <row r="71" spans="3:15" x14ac:dyDescent="0.35">
      <c r="C71" t="s">
        <v>54</v>
      </c>
    </row>
    <row r="72" spans="3:15" x14ac:dyDescent="0.35">
      <c r="D72" t="s">
        <v>2</v>
      </c>
      <c r="E72" t="s">
        <v>55</v>
      </c>
      <c r="F72" t="s">
        <v>15</v>
      </c>
      <c r="G72" t="s">
        <v>16</v>
      </c>
      <c r="H72" t="s">
        <v>56</v>
      </c>
      <c r="I72" t="s">
        <v>76</v>
      </c>
      <c r="J72" t="s">
        <v>47</v>
      </c>
      <c r="K72" t="s">
        <v>77</v>
      </c>
      <c r="L72" t="s">
        <v>81</v>
      </c>
      <c r="N72" t="s">
        <v>52</v>
      </c>
      <c r="O72" t="s">
        <v>63</v>
      </c>
    </row>
    <row r="73" spans="3:15" x14ac:dyDescent="0.35">
      <c r="D73" t="str">
        <f>+F4</f>
        <v>Joe Doe</v>
      </c>
      <c r="E73" t="str">
        <f>+K4</f>
        <v>Honda Fit</v>
      </c>
      <c r="F73">
        <f>+K5</f>
        <v>4500</v>
      </c>
      <c r="G73">
        <f>+K6</f>
        <v>2000</v>
      </c>
      <c r="H73" t="str">
        <f>+K7</f>
        <v>ABC</v>
      </c>
      <c r="I73" t="s">
        <v>78</v>
      </c>
      <c r="J73" s="13" t="s">
        <v>79</v>
      </c>
      <c r="K73" t="s">
        <v>78</v>
      </c>
      <c r="L73" t="s">
        <v>80</v>
      </c>
      <c r="M73">
        <v>0</v>
      </c>
      <c r="N73">
        <f>+M73*0.4</f>
        <v>0</v>
      </c>
      <c r="O73">
        <f>+M73-N73</f>
        <v>0</v>
      </c>
    </row>
    <row r="74" spans="3:15" x14ac:dyDescent="0.35">
      <c r="L74" t="s">
        <v>82</v>
      </c>
    </row>
    <row r="75" spans="3:15" x14ac:dyDescent="0.35">
      <c r="L75" t="s">
        <v>83</v>
      </c>
    </row>
    <row r="77" spans="3:15" x14ac:dyDescent="0.35">
      <c r="C77" t="s">
        <v>64</v>
      </c>
    </row>
    <row r="78" spans="3:15" x14ac:dyDescent="0.35">
      <c r="C78" s="13"/>
    </row>
    <row r="79" spans="3:15" x14ac:dyDescent="0.35">
      <c r="C79" t="s">
        <v>65</v>
      </c>
    </row>
    <row r="82" spans="3:4" x14ac:dyDescent="0.35">
      <c r="C82" t="s">
        <v>66</v>
      </c>
    </row>
    <row r="83" spans="3:4" x14ac:dyDescent="0.35">
      <c r="C83" t="s">
        <v>67</v>
      </c>
      <c r="D83" t="s">
        <v>69</v>
      </c>
    </row>
    <row r="84" spans="3:4" x14ac:dyDescent="0.35">
      <c r="C84" t="s">
        <v>68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Windows User</cp:lastModifiedBy>
  <dcterms:created xsi:type="dcterms:W3CDTF">2023-05-27T07:51:02Z</dcterms:created>
  <dcterms:modified xsi:type="dcterms:W3CDTF">2023-06-17T15:18:19Z</dcterms:modified>
</cp:coreProperties>
</file>