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1ac9f7c40eb0a/Desktop/Data Analytics Bootcamp/Student Resources/1-Student-Resources/06-Stu_ProductPivot/Unsolved/"/>
    </mc:Choice>
  </mc:AlternateContent>
  <xr:revisionPtr revIDLastSave="20" documentId="11_7B869872D84A6037B9C7EC1E57B2F1BE3303130A" xr6:coauthVersionLast="47" xr6:coauthVersionMax="47" xr10:uidLastSave="{B5C8ADB2-1BF0-45B1-879A-3165342EE8B6}"/>
  <bookViews>
    <workbookView xWindow="-30828" yWindow="-2604" windowWidth="30936" windowHeight="16776" activeTab="1" xr2:uid="{00000000-000D-0000-FFFF-FFFF00000000}"/>
  </bookViews>
  <sheets>
    <sheet name="Product List" sheetId="1" r:id="rId1"/>
    <sheet name="Orders" sheetId="2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4" i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<sst xmlns="http://schemas.openxmlformats.org/spreadsheetml/2006/main" count="65" uniqueCount="36">
  <si>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</si>
  <si>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</si>
  <si>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</si>
  <si>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</si>
  <si>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</si>
  <si>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</si>
  <si>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</si>
  <si>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</si>
  <si>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</si>
  <si>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</si>
  <si>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</si>
  <si>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</si>
  <si>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</si>
  <si>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</si>
  <si>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</si>
  <si>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</si>
  <si>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</si>
  <si>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</si>
  <si>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</si>
  <si>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</si>
  <si>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</si>
  <si>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</si>
  <si>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</si>
  <si>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</si>
  <si>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</si>
  <si>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</si>
  <si>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</si>
  <si>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</si>
  <si>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</si>
  <si>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</si>
  <si>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</si>
  <si>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</si>
  <si>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</si>
  <si>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</si>
  <si>
    <t>Sum of Total Field</t>
  </si>
  <si>
    <t>* go to Design tab and select fields and add a new field to add / create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</si>
</sst>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Ward" refreshedDate="44614.869372222223" createdVersion="7" refreshedVersion="7" minRefreshableVersion="3" recordCount="28" xr:uid="{1A1F102B-FEDE-4B2C-8D40-48C6D6DD4D37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Total Field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A4ECD-D337-409C-944E-8B39B7DF3D0E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6:K35" firstHeaderRow="0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/>
    <pivotField dataField="1" numFmtId="44" showAll="0"/>
    <pivotField dataField="1" dragToRow="0" dragToCol="0" dragToPage="0" showAll="0" defaultSubtota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 numFmtId="44"/>
    <dataField name="Sum of Shipping Price" fld="4" baseField="1" baseItem="7" numFmtId="44"/>
    <dataField name="Sum of Total Field" fld="5" baseField="1" baseItem="5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4.4" x14ac:dyDescent="0.3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5" thickBot="1" x14ac:dyDescent="0.3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" thickTop="1" x14ac:dyDescent="0.3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3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3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3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3">
      <c r="A6">
        <f t="shared" si="0"/>
        <v>104</v>
      </c>
      <c r="B6" s="3" t="s">
        <v>8</v>
      </c>
      <c r="C6" s="4">
        <v>7.99</v>
      </c>
    </row>
    <row r="7" spans="1:6" x14ac:dyDescent="0.3">
      <c r="A7">
        <f t="shared" si="0"/>
        <v>105</v>
      </c>
      <c r="B7" s="3" t="s">
        <v>9</v>
      </c>
      <c r="C7" s="4">
        <v>10.95</v>
      </c>
    </row>
    <row r="8" spans="1:6" x14ac:dyDescent="0.3">
      <c r="A8">
        <f t="shared" si="0"/>
        <v>106</v>
      </c>
      <c r="B8" s="3" t="s">
        <v>10</v>
      </c>
      <c r="C8" s="4">
        <v>3.99</v>
      </c>
    </row>
    <row r="9" spans="1:6" x14ac:dyDescent="0.3">
      <c r="A9">
        <f t="shared" si="0"/>
        <v>107</v>
      </c>
      <c r="B9" s="3" t="s">
        <v>11</v>
      </c>
      <c r="C9" s="4">
        <v>7.75</v>
      </c>
    </row>
    <row r="10" spans="1:6" x14ac:dyDescent="0.3">
      <c r="A10">
        <f t="shared" si="0"/>
        <v>108</v>
      </c>
      <c r="B10" s="3" t="s">
        <v>12</v>
      </c>
      <c r="C10" s="4">
        <v>7.95</v>
      </c>
    </row>
    <row r="11" spans="1:6" x14ac:dyDescent="0.3">
      <c r="A11">
        <f t="shared" si="0"/>
        <v>109</v>
      </c>
      <c r="B11" s="3" t="s">
        <v>13</v>
      </c>
      <c r="C11" s="4">
        <v>9.99</v>
      </c>
    </row>
    <row r="12" spans="1:6" x14ac:dyDescent="0.3">
      <c r="A12">
        <v>200</v>
      </c>
      <c r="B12" s="3" t="s">
        <v>14</v>
      </c>
      <c r="C12" s="4">
        <v>15.99</v>
      </c>
    </row>
    <row r="13" spans="1:6" x14ac:dyDescent="0.3">
      <c r="A13">
        <f>A12+1</f>
        <v>201</v>
      </c>
      <c r="B13" s="3" t="s">
        <v>15</v>
      </c>
      <c r="C13" s="4">
        <v>31.99</v>
      </c>
    </row>
    <row r="14" spans="1:6" x14ac:dyDescent="0.3">
      <c r="A14">
        <f t="shared" ref="A14:A18" si="1">A13+1</f>
        <v>202</v>
      </c>
      <c r="B14" s="3" t="s">
        <v>16</v>
      </c>
      <c r="C14" s="4">
        <v>6.76</v>
      </c>
    </row>
    <row r="15" spans="1:6" x14ac:dyDescent="0.3">
      <c r="A15">
        <f t="shared" si="1"/>
        <v>203</v>
      </c>
      <c r="B15" s="3" t="s">
        <v>17</v>
      </c>
      <c r="C15" s="4">
        <v>19.989999999999998</v>
      </c>
    </row>
    <row r="16" spans="1:6" x14ac:dyDescent="0.3">
      <c r="A16">
        <f t="shared" si="1"/>
        <v>204</v>
      </c>
      <c r="B16" s="3" t="s">
        <v>18</v>
      </c>
      <c r="C16" s="4">
        <v>13.28</v>
      </c>
    </row>
    <row r="17" spans="1:3" x14ac:dyDescent="0.3">
      <c r="A17">
        <f t="shared" si="1"/>
        <v>205</v>
      </c>
      <c r="B17" s="3" t="s">
        <v>19</v>
      </c>
      <c r="C17" s="4">
        <v>21.99</v>
      </c>
    </row>
    <row r="18" spans="1:3" x14ac:dyDescent="0.3">
      <c r="A18">
        <f t="shared" si="1"/>
        <v>206</v>
      </c>
      <c r="B18" s="3" t="s">
        <v>20</v>
      </c>
      <c r="C18" s="4">
        <v>109.99</v>
      </c>
    </row>
    <row r="19" spans="1:3" x14ac:dyDescent="0.3">
      <c r="B19" s="3"/>
    </row>
    <row r="20" spans="1:3" x14ac:dyDescent="0.3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workbookViewId="0">
      <selection activeCell="N20" sqref="N20"/>
    </sheetView>
  </sheetViews>
  <sheetFormatPr defaultRowHeight="14.4" x14ac:dyDescent="0.3"/>
  <cols>
    <col min="1" max="2" width="15.6640625" customWidth="1"/>
    <col min="3" max="3" width="17.6640625" customWidth="1"/>
    <col min="4" max="7" width="15.6640625" customWidth="1"/>
    <col min="8" max="8" width="14" bestFit="1" customWidth="1"/>
    <col min="9" max="9" width="11.5546875" bestFit="1" customWidth="1"/>
    <col min="10" max="10" width="19.5546875" bestFit="1" customWidth="1"/>
    <col min="11" max="11" width="16.109375" bestFit="1" customWidth="1"/>
  </cols>
  <sheetData>
    <row r="1" spans="1:12" x14ac:dyDescent="0.3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12" x14ac:dyDescent="0.3">
      <c r="A2">
        <v>10029367401</v>
      </c>
      <c r="B2">
        <v>105</v>
      </c>
      <c r="C2" s="8" t="s">
        <v>22</v>
      </c>
      <c r="D2" s="4">
        <f>VLOOKUP(B2,'Product List'!$A$2:$C$18,3,FALSE)</f>
        <v>10.95</v>
      </c>
      <c r="E2" s="4">
        <f>VLOOKUP(C2,'Product List'!$E$2:$F$5,2,FALSE)</f>
        <v>0.5</v>
      </c>
    </row>
    <row r="3" spans="1:12" x14ac:dyDescent="0.3">
      <c r="A3" s="7">
        <v>10029367401</v>
      </c>
      <c r="B3">
        <v>200</v>
      </c>
      <c r="C3" s="8" t="s">
        <v>24</v>
      </c>
      <c r="D3" s="4">
        <f>VLOOKUP(B3,'Product List'!$A$2:$C$18,3,FALSE)</f>
        <v>15.99</v>
      </c>
      <c r="E3" s="4">
        <f>VLOOKUP(C3,'Product List'!$E$2:$F$5,2,FALSE)</f>
        <v>5</v>
      </c>
    </row>
    <row r="4" spans="1:12" x14ac:dyDescent="0.3">
      <c r="A4">
        <v>10029367401</v>
      </c>
      <c r="B4">
        <v>105</v>
      </c>
      <c r="C4" s="8" t="s">
        <v>25</v>
      </c>
      <c r="D4" s="4">
        <f>VLOOKUP(B4,'Product List'!$A$2:$C$18,3,FALSE)</f>
        <v>10.95</v>
      </c>
      <c r="E4" s="4">
        <f>VLOOKUP(C4,'Product List'!$E$2:$F$5,2,FALSE)</f>
        <v>7.25</v>
      </c>
    </row>
    <row r="5" spans="1:12" x14ac:dyDescent="0.3">
      <c r="A5">
        <v>10029367401</v>
      </c>
      <c r="B5">
        <v>106</v>
      </c>
      <c r="C5" s="8" t="s">
        <v>23</v>
      </c>
      <c r="D5" s="4">
        <f>VLOOKUP(B5,'Product List'!$A$2:$C$18,3,FALSE)</f>
        <v>3.99</v>
      </c>
      <c r="E5" s="4">
        <f>VLOOKUP(C5,'Product List'!$E$2:$F$5,2,FALSE)</f>
        <v>2.75</v>
      </c>
    </row>
    <row r="6" spans="1:12" x14ac:dyDescent="0.3">
      <c r="A6" s="7">
        <v>10029367402</v>
      </c>
      <c r="B6">
        <v>108</v>
      </c>
      <c r="C6" s="8" t="s">
        <v>25</v>
      </c>
      <c r="D6" s="4">
        <f>VLOOKUP(B6,'Product List'!$A$2:$C$18,3,FALSE)</f>
        <v>7.95</v>
      </c>
      <c r="E6" s="4">
        <f>VLOOKUP(C6,'Product List'!$E$2:$F$5,2,FALSE)</f>
        <v>7.25</v>
      </c>
      <c r="H6" s="9" t="s">
        <v>30</v>
      </c>
      <c r="I6" t="s">
        <v>32</v>
      </c>
      <c r="J6" t="s">
        <v>33</v>
      </c>
      <c r="K6" t="s">
        <v>34</v>
      </c>
      <c r="L6" t="s">
        <v>35</v>
      </c>
    </row>
    <row r="7" spans="1:12" x14ac:dyDescent="0.3">
      <c r="A7" s="7">
        <v>10029367402</v>
      </c>
      <c r="B7">
        <v>107</v>
      </c>
      <c r="C7" s="8" t="s">
        <v>23</v>
      </c>
      <c r="D7" s="4">
        <f>VLOOKUP(B7,'Product List'!$A$2:$C$18,3,FALSE)</f>
        <v>7.75</v>
      </c>
      <c r="E7" s="4">
        <f>VLOOKUP(C7,'Product List'!$E$2:$F$5,2,FALSE)</f>
        <v>2.75</v>
      </c>
      <c r="H7" s="10">
        <v>10029367401</v>
      </c>
      <c r="I7" s="12">
        <v>41.88</v>
      </c>
      <c r="J7" s="12">
        <v>15.5</v>
      </c>
      <c r="K7" s="12">
        <v>57.38</v>
      </c>
    </row>
    <row r="8" spans="1:12" x14ac:dyDescent="0.3">
      <c r="A8" s="7">
        <v>10029367402</v>
      </c>
      <c r="B8">
        <v>100</v>
      </c>
      <c r="C8" s="8" t="s">
        <v>24</v>
      </c>
      <c r="D8" s="4">
        <f>VLOOKUP(B8,'Product List'!$A$2:$C$18,3,FALSE)</f>
        <v>19.96</v>
      </c>
      <c r="E8" s="4">
        <f>VLOOKUP(C8,'Product List'!$E$2:$F$5,2,FALSE)</f>
        <v>5</v>
      </c>
      <c r="H8" s="11">
        <v>105</v>
      </c>
      <c r="I8" s="12">
        <v>21.9</v>
      </c>
      <c r="J8" s="12">
        <v>7.75</v>
      </c>
      <c r="K8" s="12">
        <v>29.65</v>
      </c>
    </row>
    <row r="9" spans="1:12" x14ac:dyDescent="0.3">
      <c r="A9" s="7">
        <v>10029367403</v>
      </c>
      <c r="B9">
        <v>202</v>
      </c>
      <c r="C9" s="8" t="s">
        <v>24</v>
      </c>
      <c r="D9" s="4">
        <f>VLOOKUP(B9,'Product List'!$A$2:$C$18,3,FALSE)</f>
        <v>6.76</v>
      </c>
      <c r="E9" s="4">
        <f>VLOOKUP(C9,'Product List'!$E$2:$F$5,2,FALSE)</f>
        <v>5</v>
      </c>
      <c r="H9" s="11">
        <v>106</v>
      </c>
      <c r="I9" s="12">
        <v>3.99</v>
      </c>
      <c r="J9" s="12">
        <v>2.75</v>
      </c>
      <c r="K9" s="12">
        <v>6.74</v>
      </c>
    </row>
    <row r="10" spans="1:12" x14ac:dyDescent="0.3">
      <c r="A10" s="7">
        <v>10029367403</v>
      </c>
      <c r="B10">
        <v>105</v>
      </c>
      <c r="C10" s="8" t="s">
        <v>25</v>
      </c>
      <c r="D10" s="4">
        <f>VLOOKUP(B10,'Product List'!$A$2:$C$18,3,FALSE)</f>
        <v>10.95</v>
      </c>
      <c r="E10" s="4">
        <f>VLOOKUP(C10,'Product List'!$E$2:$F$5,2,FALSE)</f>
        <v>7.25</v>
      </c>
      <c r="H10" s="11">
        <v>200</v>
      </c>
      <c r="I10" s="12">
        <v>15.99</v>
      </c>
      <c r="J10" s="12">
        <v>5</v>
      </c>
      <c r="K10" s="12">
        <v>20.990000000000002</v>
      </c>
    </row>
    <row r="11" spans="1:12" x14ac:dyDescent="0.3">
      <c r="A11" s="7">
        <v>10029367403</v>
      </c>
      <c r="B11">
        <v>106</v>
      </c>
      <c r="C11" s="8" t="s">
        <v>24</v>
      </c>
      <c r="D11" s="4">
        <f>VLOOKUP(B11,'Product List'!$A$2:$C$18,3,FALSE)</f>
        <v>3.99</v>
      </c>
      <c r="E11" s="4">
        <f>VLOOKUP(C11,'Product List'!$E$2:$F$5,2,FALSE)</f>
        <v>5</v>
      </c>
      <c r="H11" s="10">
        <v>10029367402</v>
      </c>
      <c r="I11" s="12">
        <v>35.660000000000004</v>
      </c>
      <c r="J11" s="12">
        <v>15</v>
      </c>
      <c r="K11" s="12">
        <v>50.660000000000004</v>
      </c>
    </row>
    <row r="12" spans="1:12" x14ac:dyDescent="0.3">
      <c r="A12" s="7">
        <v>10029367403</v>
      </c>
      <c r="B12">
        <v>106</v>
      </c>
      <c r="C12" s="8" t="s">
        <v>24</v>
      </c>
      <c r="D12" s="4">
        <f>VLOOKUP(B12,'Product List'!$A$2:$C$18,3,FALSE)</f>
        <v>3.99</v>
      </c>
      <c r="E12" s="4">
        <f>VLOOKUP(C12,'Product List'!$E$2:$F$5,2,FALSE)</f>
        <v>5</v>
      </c>
      <c r="H12" s="11">
        <v>100</v>
      </c>
      <c r="I12" s="12">
        <v>19.96</v>
      </c>
      <c r="J12" s="12">
        <v>5</v>
      </c>
      <c r="K12" s="12">
        <v>24.96</v>
      </c>
    </row>
    <row r="13" spans="1:12" x14ac:dyDescent="0.3">
      <c r="A13" s="7">
        <v>10029367403</v>
      </c>
      <c r="B13">
        <v>201</v>
      </c>
      <c r="C13" s="8" t="s">
        <v>22</v>
      </c>
      <c r="D13" s="4">
        <f>VLOOKUP(B13,'Product List'!$A$2:$C$18,3,FALSE)</f>
        <v>31.99</v>
      </c>
      <c r="E13" s="4">
        <f>VLOOKUP(C13,'Product List'!$E$2:$F$5,2,FALSE)</f>
        <v>0.5</v>
      </c>
      <c r="H13" s="11">
        <v>107</v>
      </c>
      <c r="I13" s="12">
        <v>7.75</v>
      </c>
      <c r="J13" s="12">
        <v>2.75</v>
      </c>
      <c r="K13" s="12">
        <v>10.5</v>
      </c>
    </row>
    <row r="14" spans="1:12" x14ac:dyDescent="0.3">
      <c r="A14" s="7">
        <v>10029367403</v>
      </c>
      <c r="B14">
        <v>100</v>
      </c>
      <c r="C14" s="8" t="s">
        <v>23</v>
      </c>
      <c r="D14" s="4">
        <f>VLOOKUP(B14,'Product List'!$A$2:$C$18,3,FALSE)</f>
        <v>19.96</v>
      </c>
      <c r="E14" s="4">
        <f>VLOOKUP(C14,'Product List'!$E$2:$F$5,2,FALSE)</f>
        <v>2.75</v>
      </c>
      <c r="H14" s="11">
        <v>108</v>
      </c>
      <c r="I14" s="12">
        <v>7.95</v>
      </c>
      <c r="J14" s="12">
        <v>7.25</v>
      </c>
      <c r="K14" s="12">
        <v>15.2</v>
      </c>
    </row>
    <row r="15" spans="1:12" x14ac:dyDescent="0.3">
      <c r="A15" s="7">
        <v>10029367403</v>
      </c>
      <c r="B15">
        <v>201</v>
      </c>
      <c r="C15" s="8" t="s">
        <v>22</v>
      </c>
      <c r="D15" s="4">
        <f>VLOOKUP(B15,'Product List'!$A$2:$C$18,3,FALSE)</f>
        <v>31.99</v>
      </c>
      <c r="E15" s="4">
        <f>VLOOKUP(C15,'Product List'!$E$2:$F$5,2,FALSE)</f>
        <v>0.5</v>
      </c>
      <c r="H15" s="10">
        <v>10029367403</v>
      </c>
      <c r="I15" s="12">
        <v>124.59000000000002</v>
      </c>
      <c r="J15" s="12">
        <v>33.25</v>
      </c>
      <c r="K15" s="12">
        <v>157.84</v>
      </c>
    </row>
    <row r="16" spans="1:12" x14ac:dyDescent="0.3">
      <c r="A16" s="7">
        <v>10029367403</v>
      </c>
      <c r="B16">
        <v>101</v>
      </c>
      <c r="C16" s="8" t="s">
        <v>25</v>
      </c>
      <c r="D16" s="4">
        <f>VLOOKUP(B16,'Product List'!$A$2:$C$18,3,FALSE)</f>
        <v>14.96</v>
      </c>
      <c r="E16" s="4">
        <f>VLOOKUP(C16,'Product List'!$E$2:$F$5,2,FALSE)</f>
        <v>7.25</v>
      </c>
      <c r="H16" s="11">
        <v>100</v>
      </c>
      <c r="I16" s="12">
        <v>19.96</v>
      </c>
      <c r="J16" s="12">
        <v>2.75</v>
      </c>
      <c r="K16" s="12">
        <v>22.71</v>
      </c>
    </row>
    <row r="17" spans="1:11" x14ac:dyDescent="0.3">
      <c r="A17" s="7">
        <v>10029367404</v>
      </c>
      <c r="B17">
        <v>106</v>
      </c>
      <c r="C17" s="8" t="s">
        <v>23</v>
      </c>
      <c r="D17" s="4">
        <f>VLOOKUP(B17,'Product List'!$A$2:$C$18,3,FALSE)</f>
        <v>3.99</v>
      </c>
      <c r="E17" s="4">
        <f>VLOOKUP(C17,'Product List'!$E$2:$F$5,2,FALSE)</f>
        <v>2.75</v>
      </c>
      <c r="H17" s="11">
        <v>101</v>
      </c>
      <c r="I17" s="12">
        <v>14.96</v>
      </c>
      <c r="J17" s="12">
        <v>7.25</v>
      </c>
      <c r="K17" s="12">
        <v>22.21</v>
      </c>
    </row>
    <row r="18" spans="1:11" x14ac:dyDescent="0.3">
      <c r="A18" s="7">
        <v>10029367404</v>
      </c>
      <c r="B18">
        <v>202</v>
      </c>
      <c r="C18" s="8" t="s">
        <v>23</v>
      </c>
      <c r="D18" s="4">
        <f>VLOOKUP(B18,'Product List'!$A$2:$C$18,3,FALSE)</f>
        <v>6.76</v>
      </c>
      <c r="E18" s="4">
        <f>VLOOKUP(C18,'Product List'!$E$2:$F$5,2,FALSE)</f>
        <v>2.75</v>
      </c>
      <c r="H18" s="11">
        <v>105</v>
      </c>
      <c r="I18" s="12">
        <v>10.95</v>
      </c>
      <c r="J18" s="12">
        <v>7.25</v>
      </c>
      <c r="K18" s="12">
        <v>18.2</v>
      </c>
    </row>
    <row r="19" spans="1:11" x14ac:dyDescent="0.3">
      <c r="A19" s="7">
        <v>10029367404</v>
      </c>
      <c r="B19">
        <v>105</v>
      </c>
      <c r="C19" s="8" t="s">
        <v>24</v>
      </c>
      <c r="D19" s="4">
        <f>VLOOKUP(B19,'Product List'!$A$2:$C$18,3,FALSE)</f>
        <v>10.95</v>
      </c>
      <c r="E19" s="4">
        <f>VLOOKUP(C19,'Product List'!$E$2:$F$5,2,FALSE)</f>
        <v>5</v>
      </c>
      <c r="H19" s="11">
        <v>106</v>
      </c>
      <c r="I19" s="12">
        <v>7.98</v>
      </c>
      <c r="J19" s="12">
        <v>10</v>
      </c>
      <c r="K19" s="12">
        <v>17.98</v>
      </c>
    </row>
    <row r="20" spans="1:11" x14ac:dyDescent="0.3">
      <c r="A20" s="7">
        <v>10029367404</v>
      </c>
      <c r="B20">
        <v>200</v>
      </c>
      <c r="C20" s="8" t="s">
        <v>24</v>
      </c>
      <c r="D20" s="4">
        <f>VLOOKUP(B20,'Product List'!$A$2:$C$18,3,FALSE)</f>
        <v>15.99</v>
      </c>
      <c r="E20" s="4">
        <f>VLOOKUP(C20,'Product List'!$E$2:$F$5,2,FALSE)</f>
        <v>5</v>
      </c>
      <c r="H20" s="11">
        <v>201</v>
      </c>
      <c r="I20" s="12">
        <v>63.98</v>
      </c>
      <c r="J20" s="12">
        <v>1</v>
      </c>
      <c r="K20" s="12">
        <v>64.97999999999999</v>
      </c>
    </row>
    <row r="21" spans="1:11" x14ac:dyDescent="0.3">
      <c r="A21" s="7">
        <v>10029367405</v>
      </c>
      <c r="B21">
        <v>106</v>
      </c>
      <c r="C21" s="8" t="s">
        <v>24</v>
      </c>
      <c r="D21" s="4">
        <f>VLOOKUP(B21,'Product List'!$A$2:$C$18,3,FALSE)</f>
        <v>3.99</v>
      </c>
      <c r="E21" s="4">
        <f>VLOOKUP(C21,'Product List'!$E$2:$F$5,2,FALSE)</f>
        <v>5</v>
      </c>
      <c r="H21" s="11">
        <v>202</v>
      </c>
      <c r="I21" s="12">
        <v>6.76</v>
      </c>
      <c r="J21" s="12">
        <v>5</v>
      </c>
      <c r="K21" s="12">
        <v>11.76</v>
      </c>
    </row>
    <row r="22" spans="1:11" x14ac:dyDescent="0.3">
      <c r="A22" s="7">
        <v>10029367406</v>
      </c>
      <c r="B22">
        <v>103</v>
      </c>
      <c r="C22" s="8" t="s">
        <v>23</v>
      </c>
      <c r="D22" s="4">
        <f>VLOOKUP(B22,'Product List'!$A$2:$C$18,3,FALSE)</f>
        <v>4.42</v>
      </c>
      <c r="E22" s="4">
        <f>VLOOKUP(C22,'Product List'!$E$2:$F$5,2,FALSE)</f>
        <v>2.75</v>
      </c>
      <c r="H22" s="10">
        <v>10029367404</v>
      </c>
      <c r="I22" s="12">
        <v>37.69</v>
      </c>
      <c r="J22" s="12">
        <v>15.5</v>
      </c>
      <c r="K22" s="12">
        <v>53.19</v>
      </c>
    </row>
    <row r="23" spans="1:11" x14ac:dyDescent="0.3">
      <c r="A23" s="7">
        <v>10029367406</v>
      </c>
      <c r="B23">
        <v>206</v>
      </c>
      <c r="C23" s="8" t="s">
        <v>24</v>
      </c>
      <c r="D23" s="4">
        <f>VLOOKUP(B23,'Product List'!$A$2:$C$18,3,FALSE)</f>
        <v>109.99</v>
      </c>
      <c r="E23" s="4">
        <f>VLOOKUP(C23,'Product List'!$E$2:$F$5,2,FALSE)</f>
        <v>5</v>
      </c>
      <c r="H23" s="11">
        <v>105</v>
      </c>
      <c r="I23" s="12">
        <v>10.95</v>
      </c>
      <c r="J23" s="12">
        <v>5</v>
      </c>
      <c r="K23" s="12">
        <v>15.95</v>
      </c>
    </row>
    <row r="24" spans="1:11" x14ac:dyDescent="0.3">
      <c r="A24" s="7">
        <v>10029367406</v>
      </c>
      <c r="B24">
        <v>206</v>
      </c>
      <c r="C24" s="8" t="s">
        <v>25</v>
      </c>
      <c r="D24" s="4">
        <f>VLOOKUP(B24,'Product List'!$A$2:$C$18,3,FALSE)</f>
        <v>109.99</v>
      </c>
      <c r="E24" s="4">
        <f>VLOOKUP(C24,'Product List'!$E$2:$F$5,2,FALSE)</f>
        <v>7.25</v>
      </c>
      <c r="H24" s="11">
        <v>106</v>
      </c>
      <c r="I24" s="12">
        <v>3.99</v>
      </c>
      <c r="J24" s="12">
        <v>2.75</v>
      </c>
      <c r="K24" s="12">
        <v>6.74</v>
      </c>
    </row>
    <row r="25" spans="1:11" x14ac:dyDescent="0.3">
      <c r="A25" s="7">
        <v>10029367406</v>
      </c>
      <c r="B25">
        <v>103</v>
      </c>
      <c r="C25" s="8" t="s">
        <v>24</v>
      </c>
      <c r="D25" s="4">
        <f>VLOOKUP(B25,'Product List'!$A$2:$C$18,3,FALSE)</f>
        <v>4.42</v>
      </c>
      <c r="E25" s="4">
        <f>VLOOKUP(C25,'Product List'!$E$2:$F$5,2,FALSE)</f>
        <v>5</v>
      </c>
      <c r="H25" s="11">
        <v>200</v>
      </c>
      <c r="I25" s="12">
        <v>15.99</v>
      </c>
      <c r="J25" s="12">
        <v>5</v>
      </c>
      <c r="K25" s="12">
        <v>20.990000000000002</v>
      </c>
    </row>
    <row r="26" spans="1:11" x14ac:dyDescent="0.3">
      <c r="A26" s="7">
        <v>10029367406</v>
      </c>
      <c r="B26">
        <v>100</v>
      </c>
      <c r="C26" s="8" t="s">
        <v>23</v>
      </c>
      <c r="D26" s="4">
        <f>VLOOKUP(B26,'Product List'!$A$2:$C$18,3,FALSE)</f>
        <v>19.96</v>
      </c>
      <c r="E26" s="4">
        <f>VLOOKUP(C26,'Product List'!$E$2:$F$5,2,FALSE)</f>
        <v>2.75</v>
      </c>
      <c r="H26" s="11">
        <v>202</v>
      </c>
      <c r="I26" s="12">
        <v>6.76</v>
      </c>
      <c r="J26" s="12">
        <v>2.75</v>
      </c>
      <c r="K26" s="12">
        <v>9.51</v>
      </c>
    </row>
    <row r="27" spans="1:11" x14ac:dyDescent="0.3">
      <c r="A27" s="7">
        <v>10029367406</v>
      </c>
      <c r="B27">
        <v>102</v>
      </c>
      <c r="C27" s="8" t="s">
        <v>25</v>
      </c>
      <c r="D27" s="4">
        <f>VLOOKUP(B27,'Product List'!$A$2:$C$18,3,FALSE)</f>
        <v>3.99</v>
      </c>
      <c r="E27" s="4">
        <f>VLOOKUP(C27,'Product List'!$E$2:$F$5,2,FALSE)</f>
        <v>7.25</v>
      </c>
      <c r="H27" s="10">
        <v>10029367405</v>
      </c>
      <c r="I27" s="12">
        <v>3.99</v>
      </c>
      <c r="J27" s="12">
        <v>5</v>
      </c>
      <c r="K27" s="12">
        <v>8.99</v>
      </c>
    </row>
    <row r="28" spans="1:11" x14ac:dyDescent="0.3">
      <c r="A28" s="7">
        <v>10029367406</v>
      </c>
      <c r="B28">
        <v>100</v>
      </c>
      <c r="C28" s="8" t="s">
        <v>22</v>
      </c>
      <c r="D28" s="4">
        <f>VLOOKUP(B28,'Product List'!$A$2:$C$18,3,FALSE)</f>
        <v>19.96</v>
      </c>
      <c r="E28" s="4">
        <f>VLOOKUP(C28,'Product List'!$E$2:$F$5,2,FALSE)</f>
        <v>0.5</v>
      </c>
      <c r="H28" s="11">
        <v>106</v>
      </c>
      <c r="I28" s="12">
        <v>3.99</v>
      </c>
      <c r="J28" s="12">
        <v>5</v>
      </c>
      <c r="K28" s="12">
        <v>8.99</v>
      </c>
    </row>
    <row r="29" spans="1:11" x14ac:dyDescent="0.3">
      <c r="A29" s="7">
        <v>10029367406</v>
      </c>
      <c r="B29">
        <v>109</v>
      </c>
      <c r="C29" s="8" t="s">
        <v>25</v>
      </c>
      <c r="D29" s="4">
        <f>VLOOKUP(B29,'Product List'!$A$2:$C$18,3,FALSE)</f>
        <v>9.99</v>
      </c>
      <c r="E29" s="4">
        <f>VLOOKUP(C29,'Product List'!$E$2:$F$5,2,FALSE)</f>
        <v>7.25</v>
      </c>
      <c r="H29" s="10">
        <v>10029367406</v>
      </c>
      <c r="I29" s="12">
        <v>282.71999999999997</v>
      </c>
      <c r="J29" s="12">
        <v>37.75</v>
      </c>
      <c r="K29" s="12">
        <v>320.47000000000003</v>
      </c>
    </row>
    <row r="30" spans="1:11" x14ac:dyDescent="0.3">
      <c r="H30" s="11">
        <v>100</v>
      </c>
      <c r="I30" s="12">
        <v>39.92</v>
      </c>
      <c r="J30" s="12">
        <v>3.25</v>
      </c>
      <c r="K30" s="12">
        <v>43.17</v>
      </c>
    </row>
    <row r="31" spans="1:11" x14ac:dyDescent="0.3">
      <c r="H31" s="11">
        <v>102</v>
      </c>
      <c r="I31" s="12">
        <v>3.99</v>
      </c>
      <c r="J31" s="12">
        <v>7.25</v>
      </c>
      <c r="K31" s="12">
        <v>11.24</v>
      </c>
    </row>
    <row r="32" spans="1:11" x14ac:dyDescent="0.3">
      <c r="H32" s="11">
        <v>103</v>
      </c>
      <c r="I32" s="12">
        <v>8.84</v>
      </c>
      <c r="J32" s="12">
        <v>7.75</v>
      </c>
      <c r="K32" s="12">
        <v>16.59</v>
      </c>
    </row>
    <row r="33" spans="8:11" x14ac:dyDescent="0.3">
      <c r="H33" s="11">
        <v>109</v>
      </c>
      <c r="I33" s="12">
        <v>9.99</v>
      </c>
      <c r="J33" s="12">
        <v>7.25</v>
      </c>
      <c r="K33" s="12">
        <v>17.240000000000002</v>
      </c>
    </row>
    <row r="34" spans="8:11" x14ac:dyDescent="0.3">
      <c r="H34" s="11">
        <v>206</v>
      </c>
      <c r="I34" s="12">
        <v>219.98</v>
      </c>
      <c r="J34" s="12">
        <v>12.25</v>
      </c>
      <c r="K34" s="12">
        <v>232.23</v>
      </c>
    </row>
    <row r="35" spans="8:11" x14ac:dyDescent="0.3">
      <c r="H35" s="10" t="s">
        <v>31</v>
      </c>
      <c r="I35" s="12">
        <v>526.53</v>
      </c>
      <c r="J35" s="12">
        <v>122</v>
      </c>
      <c r="K35" s="12">
        <v>648.53000000000009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Rachel Ward</cp:lastModifiedBy>
  <dcterms:created xsi:type="dcterms:W3CDTF">2017-06-08T18:33:19Z</dcterms:created>
  <dcterms:modified xsi:type="dcterms:W3CDTF">2022-02-23T02:02:19Z</dcterms:modified>
</cp:coreProperties>
</file>