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gerar-respostas\"/>
    </mc:Choice>
  </mc:AlternateContent>
  <xr:revisionPtr revIDLastSave="0" documentId="13_ncr:1_{889B1DBD-567F-413D-975B-4C95D5894708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P3" i="1"/>
  <c r="S3" i="1" s="1"/>
  <c r="T3" i="1" s="1"/>
  <c r="P4" i="1"/>
  <c r="S4" i="1" s="1"/>
  <c r="T4" i="1" s="1"/>
  <c r="P5" i="1"/>
  <c r="S5" i="1" s="1"/>
  <c r="T5" i="1" s="1"/>
  <c r="P6" i="1"/>
  <c r="S6" i="1" s="1"/>
  <c r="T6" i="1" s="1"/>
  <c r="P7" i="1"/>
  <c r="S7" i="1" s="1"/>
  <c r="T7" i="1" s="1"/>
  <c r="P8" i="1"/>
  <c r="S8" i="1" s="1"/>
  <c r="T8" i="1" s="1"/>
  <c r="P9" i="1"/>
  <c r="S9" i="1" s="1"/>
  <c r="T9" i="1" s="1"/>
  <c r="P10" i="1"/>
  <c r="S10" i="1" s="1"/>
  <c r="T10" i="1" s="1"/>
  <c r="P11" i="1"/>
  <c r="S11" i="1" s="1"/>
  <c r="T11" i="1" s="1"/>
  <c r="P12" i="1"/>
  <c r="S12" i="1" s="1"/>
  <c r="T12" i="1" s="1"/>
  <c r="P13" i="1"/>
  <c r="S13" i="1" s="1"/>
  <c r="T13" i="1" s="1"/>
  <c r="P14" i="1"/>
  <c r="S14" i="1" s="1"/>
  <c r="T14" i="1" s="1"/>
  <c r="P15" i="1"/>
  <c r="S15" i="1" s="1"/>
  <c r="T15" i="1" s="1"/>
  <c r="P16" i="1"/>
  <c r="S16" i="1" s="1"/>
  <c r="T16" i="1" s="1"/>
  <c r="P17" i="1"/>
  <c r="S17" i="1" s="1"/>
  <c r="T17" i="1" s="1"/>
  <c r="P18" i="1"/>
  <c r="S18" i="1" s="1"/>
  <c r="T18" i="1" s="1"/>
  <c r="P19" i="1"/>
  <c r="S19" i="1" s="1"/>
  <c r="T19" i="1" s="1"/>
  <c r="P20" i="1"/>
  <c r="S20" i="1" s="1"/>
  <c r="T20" i="1" s="1"/>
  <c r="P21" i="1"/>
  <c r="S21" i="1" s="1"/>
  <c r="T21" i="1" s="1"/>
  <c r="P22" i="1"/>
  <c r="S22" i="1" s="1"/>
  <c r="T22" i="1" s="1"/>
  <c r="P23" i="1"/>
  <c r="S23" i="1" s="1"/>
  <c r="T23" i="1" s="1"/>
  <c r="P24" i="1"/>
  <c r="S24" i="1" s="1"/>
  <c r="T24" i="1" s="1"/>
  <c r="P25" i="1"/>
  <c r="S25" i="1" s="1"/>
  <c r="T25" i="1" s="1"/>
  <c r="P26" i="1"/>
  <c r="S26" i="1" s="1"/>
  <c r="T26" i="1" s="1"/>
  <c r="P27" i="1"/>
  <c r="S27" i="1" s="1"/>
  <c r="T27" i="1" s="1"/>
  <c r="P28" i="1"/>
  <c r="S28" i="1" s="1"/>
  <c r="T28" i="1" s="1"/>
  <c r="P29" i="1"/>
  <c r="S29" i="1" s="1"/>
  <c r="T29" i="1" s="1"/>
  <c r="P30" i="1"/>
  <c r="S30" i="1" s="1"/>
  <c r="T30" i="1" s="1"/>
  <c r="P31" i="1"/>
  <c r="S31" i="1" s="1"/>
  <c r="T31" i="1" s="1"/>
  <c r="P32" i="1"/>
  <c r="S32" i="1" s="1"/>
  <c r="T32" i="1" s="1"/>
  <c r="P33" i="1"/>
  <c r="S33" i="1" s="1"/>
  <c r="T33" i="1" s="1"/>
  <c r="P34" i="1"/>
  <c r="S34" i="1" s="1"/>
  <c r="T34" i="1" s="1"/>
  <c r="P35" i="1"/>
  <c r="S35" i="1" s="1"/>
  <c r="T35" i="1" s="1"/>
  <c r="P36" i="1"/>
  <c r="S36" i="1" s="1"/>
  <c r="T36" i="1" s="1"/>
  <c r="P37" i="1"/>
  <c r="S37" i="1" s="1"/>
  <c r="T37" i="1" s="1"/>
  <c r="P38" i="1"/>
  <c r="S38" i="1" s="1"/>
  <c r="T38" i="1" s="1"/>
  <c r="P39" i="1"/>
  <c r="S39" i="1" s="1"/>
  <c r="T39" i="1" s="1"/>
  <c r="P40" i="1"/>
  <c r="S40" i="1" s="1"/>
  <c r="T40" i="1" s="1"/>
  <c r="P41" i="1"/>
  <c r="S41" i="1" s="1"/>
  <c r="T41" i="1" s="1"/>
  <c r="P42" i="1"/>
  <c r="S42" i="1" s="1"/>
  <c r="T42" i="1" s="1"/>
  <c r="P43" i="1"/>
  <c r="S43" i="1" s="1"/>
  <c r="T43" i="1" s="1"/>
  <c r="P44" i="1"/>
  <c r="S44" i="1" s="1"/>
  <c r="T44" i="1" s="1"/>
  <c r="P45" i="1"/>
  <c r="S45" i="1" s="1"/>
  <c r="T45" i="1" s="1"/>
  <c r="P46" i="1"/>
  <c r="S46" i="1" s="1"/>
  <c r="T46" i="1" s="1"/>
  <c r="P47" i="1"/>
  <c r="S47" i="1" s="1"/>
  <c r="T47" i="1" s="1"/>
  <c r="P48" i="1"/>
  <c r="S48" i="1" s="1"/>
  <c r="T48" i="1" s="1"/>
  <c r="P49" i="1"/>
  <c r="S49" i="1" s="1"/>
  <c r="T49" i="1" s="1"/>
  <c r="P2" i="1"/>
  <c r="S2" i="1" s="1"/>
  <c r="T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C2" i="1" a="1"/>
  <c r="C2" i="1" s="1"/>
  <c r="B2" i="1" a="1"/>
  <c r="B2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<sst xmlns="http://schemas.openxmlformats.org/spreadsheetml/2006/main" count="2218" uniqueCount="197">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</sst>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472993-5966-442E-B9F0-330E1D7CE8B3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6B434-2E9B-463C-9E75-4A9864495FC7}" name="TCC___Revisado" displayName="TCC___Revisado" ref="A1:AR49" tableType="queryTable" totalsRowShown="0">
  <autoFilter ref="A1:AR49" xr:uid="{4C802CBC-33A8-498A-BAC6-21D539B0EAF4}"/>
  <tableColumns count="44">
    <tableColumn id="1" xr3:uid="{46F45474-9FA8-4BFE-9126-462D3ACD7917}" uniqueName="1" name="Timestamp" queryTableFieldId="1" dataDxfId="43"/>
    <tableColumn id="2" xr3:uid="{658E7898-A377-48BB-A785-0AAA5132AD77}" uniqueName="2" name="Total score" queryTableFieldId="2" dataDxfId="42"/>
    <tableColumn id="3" xr3:uid="{60069939-FE09-46D9-BBE8-B9276AE08FB0}" uniqueName="3" name="Caso tenha interesse, informe seu e-mail para receber uma cópia do trabalho:" queryTableFieldId="3" dataDxfId="41"/>
    <tableColumn id="4" xr3:uid="{99F8D017-D0FA-47FA-B0DD-27DD739E03FA}" uniqueName="4" name="Caso tenha interesse, informe seu e-mail para receber uma cópia do trabalho: [Score]" queryTableFieldId="4" dataDxfId="40"/>
    <tableColumn id="5" xr3:uid="{4C5655CF-11E0-41B8-B588-C24E736AD001}" uniqueName="5" name="Caso tenha interesse, informe seu e-mail para receber uma cópia do trabalho: [Feedback]" queryTableFieldId="5" dataDxfId="39"/>
    <tableColumn id="6" xr3:uid="{C580F9D4-2E88-4962-85EE-DDE4CEC574AE}" uniqueName="6" name="Qual a sua escolaridade?" queryTableFieldId="6" dataDxfId="38"/>
    <tableColumn id="7" xr3:uid="{D6006F34-2B56-4B83-8F80-74C573595F82}" uniqueName="7" name="Qual a sua escolaridade? [Score]" queryTableFieldId="7" dataDxfId="37"/>
    <tableColumn id="8" xr3:uid="{FA1C6F81-2B62-4E5D-8DC1-FB34F272F2F5}" uniqueName="8" name="Qual a sua escolaridade? [Feedback]" queryTableFieldId="8" dataDxfId="36"/>
    <tableColumn id="9" xr3:uid="{5B8553DB-E789-4C9E-9C1C-202C873FF9BB}" uniqueName="9" name="(TTN) Assinale a frase em que a colocação do pronome pessoal oblíquo não obedece às normas do português padrão:" queryTableFieldId="9" dataDxfId="35"/>
    <tableColumn id="10" xr3:uid="{E8B9F71E-2756-418D-9943-D1598CCA6917}" uniqueName="10" name="(TTN) Assinale a frase em que a colocação do pronome pessoal oblíquo não obedece às normas do português padrão: [Score]" queryTableFieldId="10" dataDxfId="34"/>
    <tableColumn id="11" xr3:uid="{DA22BC0A-7B2A-4F91-BF25-C68BCFC0E6BB}" uniqueName="11" name="(TTN) Assinale a frase em que a colocação do pronome pessoal oblíquo não obedece às normas do português padrão: [Feedback]" queryTableFieldId="11" dataDxfId="33"/>
    <tableColumn id="12" xr3:uid="{514894B5-98A5-43A8-BF2D-5B13B9C4AFAB}" uniqueName="12" name="(IBGE) Assinale a opção em que houve erro no emprego do pronome pessoal em relação ao uso culto da língua:" queryTableFieldId="12" dataDxfId="32"/>
    <tableColumn id="13" xr3:uid="{034DD913-F3FE-4DBB-B62F-36D6F484EF88}" uniqueName="13" name="(IBGE) Assinale a opção em que houve erro no emprego do pronome pessoal em relação ao uso culto da língua: [Score]" queryTableFieldId="13" dataDxfId="31"/>
    <tableColumn id="14" xr3:uid="{95C2B9AF-DAEB-4925-8195-D62F6731F739}" uniqueName="14" name="(IBGE) Assinale a opção em que houve erro no emprego do pronome pessoal em relação ao uso culto da língua: [Feedback]" queryTableFieldId="14" dataDxfId="30"/>
    <tableColumn id="15" xr3:uid="{F9411AE6-AF5F-41ED-936F-3E0A5DC41511}" uniqueName="15" name="(FUVEST) Assinale a alternativa onde o pronome pessoal está empregado corretamente:" queryTableFieldId="15" dataDxfId="29"/>
    <tableColumn id="16" xr3:uid="{8C61B6DE-51B4-4AF1-A010-776F37B974D5}" uniqueName="16" name="(FUVEST) Assinale a alternativa onde o pronome pessoal está empregado corretamente: [Score]" queryTableFieldId="16" dataDxfId="28"/>
    <tableColumn id="17" xr3:uid="{7966637B-B617-4A37-A80C-2EC2AC6D8167}" uniqueName="17" name="(FUVEST) Assinale a alternativa onde o pronome pessoal está empregado corretamente: [Feedback]" queryTableFieldId="17" dataDxfId="27"/>
    <tableColumn id="18" xr3:uid="{FF6EE376-28AA-4D4B-932F-40FE2BEEE513}" uniqueName="18" name="(UF-PR) Aponte a alternativa que contém o período correto quanto à colocação do pronome pessoal:" queryTableFieldId="18" dataDxfId="26"/>
    <tableColumn id="19" xr3:uid="{7F169939-46BF-45BB-9C58-29C89ACA598B}" uniqueName="19" name="(UF-PR) Aponte a alternativa que contém o período correto quanto à colocação do pronome pessoal: [Score]" queryTableFieldId="19" dataDxfId="25"/>
    <tableColumn id="20" xr3:uid="{9B93442D-92D0-4C22-B332-1DE6D5916CCD}" uniqueName="20" name="(UF-PR) Aponte a alternativa que contém o período correto quanto à colocação do pronome pessoal: [Feedback]" queryTableFieldId="20" dataDxfId="24"/>
    <tableColumn id="21" xr3:uid="{153B6216-7F82-4533-9D80-0D20AA15B1F5}" uniqueName="21" name="(U-UBERLÂNDIA) Assinale o tratamento dado ao reitor de uma Universidade:" queryTableFieldId="21" dataDxfId="23"/>
    <tableColumn id="22" xr3:uid="{8F77900C-2CA5-46AC-A0CE-7EE284358264}" uniqueName="22" name="(U-UBERLÂNDIA) Assinale o tratamento dado ao reitor de uma Universidade: [Score]" queryTableFieldId="22" dataDxfId="22"/>
    <tableColumn id="23" xr3:uid="{49BBB8FD-43DC-453D-A78D-F88E21A7BEF2}" uniqueName="23" name="(U-UBERLÂNDIA) Assinale o tratamento dado ao reitor de uma Universidade: [Feedback]" queryTableFieldId="23" dataDxfId="21"/>
    <tableColumn id="24" xr3:uid="{30CE5467-D4B7-483D-9F92-EB12062B50A0}" uniqueName="24" name="(UF-RJ) Numa das frases, está usado indevidamente um pronome de tratamento. Assinale-a:" queryTableFieldId="24" dataDxfId="20"/>
    <tableColumn id="25" xr3:uid="{94C9261B-9A83-402D-9EF6-D09CDE65E215}" uniqueName="25" name="(UF-RJ) Numa das frases, está usado indevidamente um pronome de tratamento. Assinale-a: [Score]" queryTableFieldId="25" dataDxfId="19"/>
    <tableColumn id="26" xr3:uid="{F1B077BE-22D2-4CD9-9A8C-DC422C5DDD07}" uniqueName="26" name="(UF-RJ) Numa das frases, está usado indevidamente um pronome de tratamento. Assinale-a: [Feedback]" queryTableFieldId="26" dataDxfId="18"/>
    <tableColumn id="27" xr3:uid="{B89B59B3-9F1A-423E-A7A2-1C581B621B64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7CD08412-4BD2-4907-AC25-6EFA5E1C508B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758B0B5B-79A8-48DA-8F85-D891A5C63192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44B5F3FF-6FBE-4F60-B1C3-5BA8DDF7D73D}" uniqueName="30" name="(FCC- modificada) Os pronomes de tratamento estão empregados corretamente em:" queryTableFieldId="30" dataDxfId="14"/>
    <tableColumn id="31" xr3:uid="{64BF7AD7-CA0D-4C4B-BE28-BA055C4C3980}" uniqueName="31" name="(FCC- modificada) Os pronomes de tratamento estão empregados corretamente em: [Score]" queryTableFieldId="31" dataDxfId="13"/>
    <tableColumn id="32" xr3:uid="{C3C3C5BA-2D7A-40F6-BAE1-9F16FDE80401}" uniqueName="32" name="(FCC- modificada) Os pronomes de tratamento estão empregados corretamente em: [Feedback]" queryTableFieldId="32" dataDxfId="12"/>
    <tableColumn id="33" xr3:uid="{1642217D-D922-4128-AED1-F818EF458707}" uniqueName="33" name="(UEPG-PR) Assinale a alternativa em que a palavra onde funciona como pronome relativo:" queryTableFieldId="33" dataDxfId="11"/>
    <tableColumn id="34" xr3:uid="{E5DCB958-94EE-4C96-842C-8CB6C045204C}" uniqueName="34" name="(UEPG-PR) Assinale a alternativa em que a palavra onde funciona como pronome relativo: [Score]" queryTableFieldId="34" dataDxfId="10"/>
    <tableColumn id="35" xr3:uid="{C6198882-4CAA-4901-9DEC-90F1E55D967C}" uniqueName="35" name="(UEPG-PR) Assinale a alternativa em que a palavra onde funciona como pronome relativo: [Feedback]" queryTableFieldId="35" dataDxfId="9"/>
    <tableColumn id="36" xr3:uid="{CF14264C-3368-4B3B-B793-256A4547DDBD}" uniqueName="36" name="(FIUBE-MG) Assinale o item em que não aparece pronome relativo:" queryTableFieldId="36" dataDxfId="8"/>
    <tableColumn id="37" xr3:uid="{D6ADE1C9-CF2E-4DB8-97AC-555372592A1C}" uniqueName="37" name="(FIUBE-MG) Assinale o item em que não aparece pronome relativo: [Score]" queryTableFieldId="37" dataDxfId="7"/>
    <tableColumn id="38" xr3:uid="{30DD12F7-4891-4902-A47A-0CA784CE3BB3}" uniqueName="38" name="(FIUBE-MG) Assinale o item em que não aparece pronome relativo: [Feedback]" queryTableFieldId="38" dataDxfId="6"/>
    <tableColumn id="39" xr3:uid="{E0D9D6AC-BDAD-4BF7-A188-7179FA82C988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9AF6E099-1860-4CFA-9247-3D7CC749315A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91D975A1-C378-434B-95F1-244AB5FD23C8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7000CD7B-3D3F-4051-ADC2-C83C26F41FAF}" uniqueName="42" name="(ETF-SP) Em &quot;O casal de índios levou-os à sua aldeia, que estava deserta, onde ofereceu frutas aos convidados&quot;, temos:" queryTableFieldId="42" dataDxfId="2"/>
    <tableColumn id="43" xr3:uid="{2AD0B1F0-0E61-4665-87C9-BF6C5659927F}" uniqueName="43" name="(ETF-SP) Em &quot;O casal de índios levou-os à sua aldeia, que estava deserta, onde ofereceu frutas aos convidados&quot;, temos: [Score]" queryTableFieldId="43" dataDxfId="1"/>
    <tableColumn id="44" xr3:uid="{89A7C02D-F6A8-4D07-A536-E7C135168122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49"/>
  <sheetViews>
    <sheetView workbookViewId="0">
      <selection activeCell="AM12" sqref="AM12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42</v>
      </c>
      <c r="F2" s="1" t="s">
        <v>44</v>
      </c>
      <c r="G2" s="1" t="s">
        <v>43</v>
      </c>
      <c r="H2" s="1" t="s">
        <v>42</v>
      </c>
      <c r="I2" s="1" t="s">
        <v>45</v>
      </c>
      <c r="J2" s="1" t="s">
        <v>46</v>
      </c>
      <c r="K2" s="1" t="s">
        <v>42</v>
      </c>
      <c r="L2" s="1" t="s">
        <v>47</v>
      </c>
      <c r="M2" s="1" t="s">
        <v>46</v>
      </c>
      <c r="N2" s="1" t="s">
        <v>42</v>
      </c>
      <c r="O2" s="1" t="s">
        <v>48</v>
      </c>
      <c r="P2" s="1" t="s">
        <v>49</v>
      </c>
      <c r="Q2" s="1" t="s">
        <v>42</v>
      </c>
      <c r="R2" s="1" t="s">
        <v>50</v>
      </c>
      <c r="S2" s="1" t="s">
        <v>46</v>
      </c>
      <c r="T2" s="1" t="s">
        <v>42</v>
      </c>
      <c r="U2" s="1" t="s">
        <v>51</v>
      </c>
      <c r="V2" s="1" t="s">
        <v>49</v>
      </c>
      <c r="W2" s="1" t="s">
        <v>42</v>
      </c>
      <c r="X2" s="1" t="s">
        <v>52</v>
      </c>
      <c r="Y2" s="1" t="s">
        <v>49</v>
      </c>
      <c r="Z2" s="1" t="s">
        <v>42</v>
      </c>
      <c r="AA2" s="1" t="s">
        <v>53</v>
      </c>
      <c r="AB2" s="1" t="s">
        <v>49</v>
      </c>
      <c r="AC2" s="1" t="s">
        <v>42</v>
      </c>
      <c r="AD2" s="1" t="s">
        <v>54</v>
      </c>
      <c r="AE2" s="1" t="s">
        <v>49</v>
      </c>
      <c r="AF2" s="1" t="s">
        <v>42</v>
      </c>
      <c r="AG2" s="1" t="s">
        <v>55</v>
      </c>
      <c r="AH2" s="1" t="s">
        <v>49</v>
      </c>
      <c r="AI2" s="1" t="s">
        <v>42</v>
      </c>
      <c r="AJ2" s="1" t="s">
        <v>56</v>
      </c>
      <c r="AK2" s="1" t="s">
        <v>46</v>
      </c>
      <c r="AL2" s="1" t="s">
        <v>42</v>
      </c>
      <c r="AM2" s="2">
        <v>38018</v>
      </c>
      <c r="AN2" s="1" t="s">
        <v>49</v>
      </c>
      <c r="AO2" s="1" t="s">
        <v>42</v>
      </c>
      <c r="AP2" s="1" t="s">
        <v>57</v>
      </c>
      <c r="AQ2" s="1" t="s">
        <v>49</v>
      </c>
      <c r="AR2" s="1" t="s">
        <v>42</v>
      </c>
    </row>
    <row r="3" spans="1:44" x14ac:dyDescent="0.25">
      <c r="A3" s="1" t="s">
        <v>58</v>
      </c>
      <c r="B3" s="1" t="s">
        <v>59</v>
      </c>
      <c r="C3" s="1" t="s">
        <v>42</v>
      </c>
      <c r="D3" s="1" t="s">
        <v>43</v>
      </c>
      <c r="E3" s="1" t="s">
        <v>42</v>
      </c>
      <c r="F3" s="1" t="s">
        <v>60</v>
      </c>
      <c r="G3" s="1" t="s">
        <v>43</v>
      </c>
      <c r="H3" s="1" t="s">
        <v>42</v>
      </c>
      <c r="I3" s="1" t="s">
        <v>61</v>
      </c>
      <c r="J3" s="1" t="s">
        <v>49</v>
      </c>
      <c r="K3" s="1" t="s">
        <v>42</v>
      </c>
      <c r="L3" s="1" t="s">
        <v>47</v>
      </c>
      <c r="M3" s="1" t="s">
        <v>46</v>
      </c>
      <c r="N3" s="1" t="s">
        <v>42</v>
      </c>
      <c r="O3" s="1" t="s">
        <v>48</v>
      </c>
      <c r="P3" s="1" t="s">
        <v>49</v>
      </c>
      <c r="Q3" s="1" t="s">
        <v>42</v>
      </c>
      <c r="R3" s="1" t="s">
        <v>50</v>
      </c>
      <c r="S3" s="1" t="s">
        <v>46</v>
      </c>
      <c r="T3" s="1" t="s">
        <v>42</v>
      </c>
      <c r="U3" s="1" t="s">
        <v>62</v>
      </c>
      <c r="V3" s="1" t="s">
        <v>46</v>
      </c>
      <c r="W3" s="1" t="s">
        <v>42</v>
      </c>
      <c r="X3" s="1" t="s">
        <v>52</v>
      </c>
      <c r="Y3" s="1" t="s">
        <v>49</v>
      </c>
      <c r="Z3" s="1" t="s">
        <v>42</v>
      </c>
      <c r="AA3" s="1" t="s">
        <v>53</v>
      </c>
      <c r="AB3" s="1" t="s">
        <v>49</v>
      </c>
      <c r="AC3" s="1" t="s">
        <v>42</v>
      </c>
      <c r="AD3" s="1" t="s">
        <v>63</v>
      </c>
      <c r="AE3" s="1" t="s">
        <v>46</v>
      </c>
      <c r="AF3" s="1" t="s">
        <v>42</v>
      </c>
      <c r="AG3" s="1" t="s">
        <v>64</v>
      </c>
      <c r="AH3" s="1" t="s">
        <v>46</v>
      </c>
      <c r="AI3" s="1" t="s">
        <v>42</v>
      </c>
      <c r="AJ3" s="1" t="s">
        <v>65</v>
      </c>
      <c r="AK3" s="1" t="s">
        <v>49</v>
      </c>
      <c r="AL3" s="1" t="s">
        <v>42</v>
      </c>
      <c r="AM3" s="2">
        <v>38445</v>
      </c>
      <c r="AN3" s="1" t="s">
        <v>49</v>
      </c>
      <c r="AO3" s="1" t="s">
        <v>42</v>
      </c>
      <c r="AP3" s="1" t="s">
        <v>66</v>
      </c>
      <c r="AQ3" s="1" t="s">
        <v>46</v>
      </c>
      <c r="AR3" s="1" t="s">
        <v>42</v>
      </c>
    </row>
    <row r="4" spans="1:44" x14ac:dyDescent="0.25">
      <c r="A4" s="1" t="s">
        <v>67</v>
      </c>
      <c r="B4" s="1" t="s">
        <v>68</v>
      </c>
      <c r="C4" s="1" t="s">
        <v>69</v>
      </c>
      <c r="D4" s="1" t="s">
        <v>43</v>
      </c>
      <c r="E4" s="1" t="s">
        <v>42</v>
      </c>
      <c r="F4" s="1" t="s">
        <v>60</v>
      </c>
      <c r="G4" s="1" t="s">
        <v>43</v>
      </c>
      <c r="H4" s="1" t="s">
        <v>42</v>
      </c>
      <c r="I4" s="1" t="s">
        <v>70</v>
      </c>
      <c r="J4" s="1" t="s">
        <v>49</v>
      </c>
      <c r="K4" s="1" t="s">
        <v>42</v>
      </c>
      <c r="L4" s="1" t="s">
        <v>47</v>
      </c>
      <c r="M4" s="1" t="s">
        <v>46</v>
      </c>
      <c r="N4" s="1" t="s">
        <v>42</v>
      </c>
      <c r="O4" s="1" t="s">
        <v>48</v>
      </c>
      <c r="P4" s="1" t="s">
        <v>49</v>
      </c>
      <c r="Q4" s="1" t="s">
        <v>42</v>
      </c>
      <c r="R4" s="1" t="s">
        <v>71</v>
      </c>
      <c r="S4" s="1" t="s">
        <v>49</v>
      </c>
      <c r="T4" s="1" t="s">
        <v>42</v>
      </c>
      <c r="U4" s="1" t="s">
        <v>62</v>
      </c>
      <c r="V4" s="1" t="s">
        <v>46</v>
      </c>
      <c r="W4" s="1" t="s">
        <v>42</v>
      </c>
      <c r="X4" s="1" t="s">
        <v>72</v>
      </c>
      <c r="Y4" s="1" t="s">
        <v>49</v>
      </c>
      <c r="Z4" s="1" t="s">
        <v>42</v>
      </c>
      <c r="AA4" s="1" t="s">
        <v>73</v>
      </c>
      <c r="AB4" s="1" t="s">
        <v>46</v>
      </c>
      <c r="AC4" s="1" t="s">
        <v>42</v>
      </c>
      <c r="AD4" s="1" t="s">
        <v>74</v>
      </c>
      <c r="AE4" s="1" t="s">
        <v>49</v>
      </c>
      <c r="AF4" s="1" t="s">
        <v>42</v>
      </c>
      <c r="AG4" s="1" t="s">
        <v>75</v>
      </c>
      <c r="AH4" s="1" t="s">
        <v>49</v>
      </c>
      <c r="AI4" s="1" t="s">
        <v>42</v>
      </c>
      <c r="AJ4" s="1" t="s">
        <v>76</v>
      </c>
      <c r="AK4" s="1" t="s">
        <v>49</v>
      </c>
      <c r="AL4" s="1" t="s">
        <v>42</v>
      </c>
      <c r="AM4" s="2">
        <v>38809</v>
      </c>
      <c r="AN4" s="1" t="s">
        <v>49</v>
      </c>
      <c r="AO4" s="1" t="s">
        <v>42</v>
      </c>
      <c r="AP4" s="1" t="s">
        <v>77</v>
      </c>
      <c r="AQ4" s="1" t="s">
        <v>49</v>
      </c>
      <c r="AR4" s="1" t="s">
        <v>42</v>
      </c>
    </row>
    <row r="5" spans="1:44" x14ac:dyDescent="0.25">
      <c r="A5" s="1" t="s">
        <v>78</v>
      </c>
      <c r="B5" s="1" t="s">
        <v>79</v>
      </c>
      <c r="C5" s="1" t="s">
        <v>80</v>
      </c>
      <c r="D5" s="1" t="s">
        <v>43</v>
      </c>
      <c r="E5" s="1" t="s">
        <v>42</v>
      </c>
      <c r="F5" s="1" t="s">
        <v>60</v>
      </c>
      <c r="G5" s="1" t="s">
        <v>43</v>
      </c>
      <c r="H5" s="1" t="s">
        <v>42</v>
      </c>
      <c r="I5" s="1" t="s">
        <v>70</v>
      </c>
      <c r="J5" s="1" t="s">
        <v>49</v>
      </c>
      <c r="K5" s="1" t="s">
        <v>42</v>
      </c>
      <c r="L5" s="1" t="s">
        <v>47</v>
      </c>
      <c r="M5" s="1" t="s">
        <v>46</v>
      </c>
      <c r="N5" s="1" t="s">
        <v>42</v>
      </c>
      <c r="O5" s="1" t="s">
        <v>48</v>
      </c>
      <c r="P5" s="1" t="s">
        <v>49</v>
      </c>
      <c r="Q5" s="1" t="s">
        <v>42</v>
      </c>
      <c r="R5" s="1" t="s">
        <v>71</v>
      </c>
      <c r="S5" s="1" t="s">
        <v>49</v>
      </c>
      <c r="T5" s="1" t="s">
        <v>42</v>
      </c>
      <c r="U5" s="1" t="s">
        <v>62</v>
      </c>
      <c r="V5" s="1" t="s">
        <v>46</v>
      </c>
      <c r="W5" s="1" t="s">
        <v>42</v>
      </c>
      <c r="X5" s="1" t="s">
        <v>72</v>
      </c>
      <c r="Y5" s="1" t="s">
        <v>49</v>
      </c>
      <c r="Z5" s="1" t="s">
        <v>42</v>
      </c>
      <c r="AA5" s="1" t="s">
        <v>53</v>
      </c>
      <c r="AB5" s="1" t="s">
        <v>49</v>
      </c>
      <c r="AC5" s="1" t="s">
        <v>42</v>
      </c>
      <c r="AD5" s="1" t="s">
        <v>74</v>
      </c>
      <c r="AE5" s="1" t="s">
        <v>49</v>
      </c>
      <c r="AF5" s="1" t="s">
        <v>42</v>
      </c>
      <c r="AG5" s="1" t="s">
        <v>75</v>
      </c>
      <c r="AH5" s="1" t="s">
        <v>49</v>
      </c>
      <c r="AI5" s="1" t="s">
        <v>42</v>
      </c>
      <c r="AJ5" s="1" t="s">
        <v>81</v>
      </c>
      <c r="AK5" s="1" t="s">
        <v>49</v>
      </c>
      <c r="AL5" s="1" t="s">
        <v>42</v>
      </c>
      <c r="AM5" s="2">
        <v>38018</v>
      </c>
      <c r="AN5" s="1" t="s">
        <v>49</v>
      </c>
      <c r="AO5" s="1" t="s">
        <v>42</v>
      </c>
      <c r="AP5" s="1" t="s">
        <v>77</v>
      </c>
      <c r="AQ5" s="1" t="s">
        <v>49</v>
      </c>
      <c r="AR5" s="1" t="s">
        <v>42</v>
      </c>
    </row>
    <row r="6" spans="1:44" x14ac:dyDescent="0.25">
      <c r="A6" s="1" t="s">
        <v>82</v>
      </c>
      <c r="B6" s="1" t="s">
        <v>79</v>
      </c>
      <c r="C6" s="1" t="s">
        <v>42</v>
      </c>
      <c r="D6" s="1" t="s">
        <v>43</v>
      </c>
      <c r="E6" s="1" t="s">
        <v>42</v>
      </c>
      <c r="F6" s="1" t="s">
        <v>83</v>
      </c>
      <c r="G6" s="1" t="s">
        <v>43</v>
      </c>
      <c r="H6" s="1" t="s">
        <v>42</v>
      </c>
      <c r="I6" s="1" t="s">
        <v>84</v>
      </c>
      <c r="J6" s="1" t="s">
        <v>49</v>
      </c>
      <c r="K6" s="1" t="s">
        <v>42</v>
      </c>
      <c r="L6" s="1" t="s">
        <v>85</v>
      </c>
      <c r="M6" s="1" t="s">
        <v>49</v>
      </c>
      <c r="N6" s="1" t="s">
        <v>42</v>
      </c>
      <c r="O6" s="1" t="s">
        <v>48</v>
      </c>
      <c r="P6" s="1" t="s">
        <v>49</v>
      </c>
      <c r="Q6" s="1" t="s">
        <v>42</v>
      </c>
      <c r="R6" s="1" t="s">
        <v>86</v>
      </c>
      <c r="S6" s="1" t="s">
        <v>49</v>
      </c>
      <c r="T6" s="1" t="s">
        <v>42</v>
      </c>
      <c r="U6" s="1" t="s">
        <v>87</v>
      </c>
      <c r="V6" s="1" t="s">
        <v>49</v>
      </c>
      <c r="W6" s="1" t="s">
        <v>42</v>
      </c>
      <c r="X6" s="1" t="s">
        <v>88</v>
      </c>
      <c r="Y6" s="1" t="s">
        <v>49</v>
      </c>
      <c r="Z6" s="1" t="s">
        <v>42</v>
      </c>
      <c r="AA6" s="1" t="s">
        <v>73</v>
      </c>
      <c r="AB6" s="1" t="s">
        <v>46</v>
      </c>
      <c r="AC6" s="1" t="s">
        <v>42</v>
      </c>
      <c r="AD6" s="1" t="s">
        <v>54</v>
      </c>
      <c r="AE6" s="1" t="s">
        <v>49</v>
      </c>
      <c r="AF6" s="1" t="s">
        <v>42</v>
      </c>
      <c r="AG6" s="1" t="s">
        <v>75</v>
      </c>
      <c r="AH6" s="1" t="s">
        <v>49</v>
      </c>
      <c r="AI6" s="1" t="s">
        <v>42</v>
      </c>
      <c r="AJ6" s="1" t="s">
        <v>56</v>
      </c>
      <c r="AK6" s="1" t="s">
        <v>46</v>
      </c>
      <c r="AL6" s="1" t="s">
        <v>42</v>
      </c>
      <c r="AM6" s="2">
        <v>38809</v>
      </c>
      <c r="AN6" s="1" t="s">
        <v>49</v>
      </c>
      <c r="AO6" s="1" t="s">
        <v>42</v>
      </c>
      <c r="AP6" s="1" t="s">
        <v>89</v>
      </c>
      <c r="AQ6" s="1" t="s">
        <v>49</v>
      </c>
      <c r="AR6" s="1" t="s">
        <v>42</v>
      </c>
    </row>
    <row r="7" spans="1:44" x14ac:dyDescent="0.25">
      <c r="A7" s="1" t="s">
        <v>90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83</v>
      </c>
      <c r="G7" s="1" t="s">
        <v>43</v>
      </c>
      <c r="H7" s="1" t="s">
        <v>42</v>
      </c>
      <c r="I7" s="1" t="s">
        <v>61</v>
      </c>
      <c r="J7" s="1" t="s">
        <v>49</v>
      </c>
      <c r="K7" s="1" t="s">
        <v>42</v>
      </c>
      <c r="L7" s="1" t="s">
        <v>47</v>
      </c>
      <c r="M7" s="1" t="s">
        <v>46</v>
      </c>
      <c r="N7" s="1" t="s">
        <v>42</v>
      </c>
      <c r="O7" s="1" t="s">
        <v>91</v>
      </c>
      <c r="P7" s="1" t="s">
        <v>46</v>
      </c>
      <c r="Q7" s="1" t="s">
        <v>42</v>
      </c>
      <c r="R7" s="1" t="s">
        <v>50</v>
      </c>
      <c r="S7" s="1" t="s">
        <v>46</v>
      </c>
      <c r="T7" s="1" t="s">
        <v>42</v>
      </c>
      <c r="U7" s="1" t="s">
        <v>51</v>
      </c>
      <c r="V7" s="1" t="s">
        <v>49</v>
      </c>
      <c r="W7" s="1" t="s">
        <v>42</v>
      </c>
      <c r="X7" s="1" t="s">
        <v>72</v>
      </c>
      <c r="Y7" s="1" t="s">
        <v>49</v>
      </c>
      <c r="Z7" s="1" t="s">
        <v>42</v>
      </c>
      <c r="AA7" s="1" t="s">
        <v>53</v>
      </c>
      <c r="AB7" s="1" t="s">
        <v>49</v>
      </c>
      <c r="AC7" s="1" t="s">
        <v>42</v>
      </c>
      <c r="AD7" s="1" t="s">
        <v>54</v>
      </c>
      <c r="AE7" s="1" t="s">
        <v>49</v>
      </c>
      <c r="AF7" s="1" t="s">
        <v>42</v>
      </c>
      <c r="AG7" s="1" t="s">
        <v>64</v>
      </c>
      <c r="AH7" s="1" t="s">
        <v>46</v>
      </c>
      <c r="AI7" s="1" t="s">
        <v>42</v>
      </c>
      <c r="AJ7" s="1" t="s">
        <v>81</v>
      </c>
      <c r="AK7" s="1" t="s">
        <v>49</v>
      </c>
      <c r="AL7" s="1" t="s">
        <v>42</v>
      </c>
      <c r="AM7" s="2">
        <v>38018</v>
      </c>
      <c r="AN7" s="1" t="s">
        <v>49</v>
      </c>
      <c r="AO7" s="1" t="s">
        <v>42</v>
      </c>
      <c r="AP7" s="1" t="s">
        <v>77</v>
      </c>
      <c r="AQ7" s="1" t="s">
        <v>49</v>
      </c>
      <c r="AR7" s="1" t="s">
        <v>42</v>
      </c>
    </row>
    <row r="8" spans="1:44" x14ac:dyDescent="0.25">
      <c r="A8" s="1" t="s">
        <v>92</v>
      </c>
      <c r="B8" s="1" t="s">
        <v>93</v>
      </c>
      <c r="C8" s="1" t="s">
        <v>42</v>
      </c>
      <c r="D8" s="1" t="s">
        <v>43</v>
      </c>
      <c r="E8" s="1" t="s">
        <v>42</v>
      </c>
      <c r="F8" s="1" t="s">
        <v>83</v>
      </c>
      <c r="G8" s="1" t="s">
        <v>43</v>
      </c>
      <c r="H8" s="1" t="s">
        <v>42</v>
      </c>
      <c r="I8" s="1" t="s">
        <v>45</v>
      </c>
      <c r="J8" s="1" t="s">
        <v>46</v>
      </c>
      <c r="K8" s="1" t="s">
        <v>42</v>
      </c>
      <c r="L8" s="1" t="s">
        <v>47</v>
      </c>
      <c r="M8" s="1" t="s">
        <v>46</v>
      </c>
      <c r="N8" s="1" t="s">
        <v>42</v>
      </c>
      <c r="O8" s="1" t="s">
        <v>91</v>
      </c>
      <c r="P8" s="1" t="s">
        <v>46</v>
      </c>
      <c r="Q8" s="1" t="s">
        <v>42</v>
      </c>
      <c r="R8" s="1" t="s">
        <v>50</v>
      </c>
      <c r="S8" s="1" t="s">
        <v>46</v>
      </c>
      <c r="T8" s="1" t="s">
        <v>42</v>
      </c>
      <c r="U8" s="1" t="s">
        <v>87</v>
      </c>
      <c r="V8" s="1" t="s">
        <v>49</v>
      </c>
      <c r="W8" s="1" t="s">
        <v>42</v>
      </c>
      <c r="X8" s="1" t="s">
        <v>72</v>
      </c>
      <c r="Y8" s="1" t="s">
        <v>49</v>
      </c>
      <c r="Z8" s="1" t="s">
        <v>42</v>
      </c>
      <c r="AA8" s="1" t="s">
        <v>73</v>
      </c>
      <c r="AB8" s="1" t="s">
        <v>46</v>
      </c>
      <c r="AC8" s="1" t="s">
        <v>42</v>
      </c>
      <c r="AD8" s="1" t="s">
        <v>63</v>
      </c>
      <c r="AE8" s="1" t="s">
        <v>46</v>
      </c>
      <c r="AF8" s="1" t="s">
        <v>42</v>
      </c>
      <c r="AG8" s="1" t="s">
        <v>64</v>
      </c>
      <c r="AH8" s="1" t="s">
        <v>46</v>
      </c>
      <c r="AI8" s="1" t="s">
        <v>42</v>
      </c>
      <c r="AJ8" s="1" t="s">
        <v>56</v>
      </c>
      <c r="AK8" s="1" t="s">
        <v>46</v>
      </c>
      <c r="AL8" s="1" t="s">
        <v>42</v>
      </c>
      <c r="AM8" s="2">
        <v>38445</v>
      </c>
      <c r="AN8" s="1" t="s">
        <v>49</v>
      </c>
      <c r="AO8" s="1" t="s">
        <v>42</v>
      </c>
      <c r="AP8" s="1" t="s">
        <v>66</v>
      </c>
      <c r="AQ8" s="1" t="s">
        <v>46</v>
      </c>
      <c r="AR8" s="1" t="s">
        <v>42</v>
      </c>
    </row>
    <row r="9" spans="1:44" x14ac:dyDescent="0.25">
      <c r="A9" s="1" t="s">
        <v>94</v>
      </c>
      <c r="B9" s="1" t="s">
        <v>95</v>
      </c>
      <c r="C9" s="1" t="s">
        <v>96</v>
      </c>
      <c r="D9" s="1" t="s">
        <v>43</v>
      </c>
      <c r="E9" s="1" t="s">
        <v>42</v>
      </c>
      <c r="F9" s="1" t="s">
        <v>44</v>
      </c>
      <c r="G9" s="1" t="s">
        <v>43</v>
      </c>
      <c r="H9" s="1" t="s">
        <v>42</v>
      </c>
      <c r="I9" s="1" t="s">
        <v>45</v>
      </c>
      <c r="J9" s="1" t="s">
        <v>46</v>
      </c>
      <c r="K9" s="1" t="s">
        <v>42</v>
      </c>
      <c r="L9" s="1" t="s">
        <v>47</v>
      </c>
      <c r="M9" s="1" t="s">
        <v>46</v>
      </c>
      <c r="N9" s="1" t="s">
        <v>42</v>
      </c>
      <c r="O9" s="1" t="s">
        <v>48</v>
      </c>
      <c r="P9" s="1" t="s">
        <v>49</v>
      </c>
      <c r="Q9" s="1" t="s">
        <v>42</v>
      </c>
      <c r="R9" s="1" t="s">
        <v>50</v>
      </c>
      <c r="S9" s="1" t="s">
        <v>46</v>
      </c>
      <c r="T9" s="1" t="s">
        <v>42</v>
      </c>
      <c r="U9" s="1" t="s">
        <v>62</v>
      </c>
      <c r="V9" s="1" t="s">
        <v>46</v>
      </c>
      <c r="W9" s="1" t="s">
        <v>42</v>
      </c>
      <c r="X9" s="1" t="s">
        <v>97</v>
      </c>
      <c r="Y9" s="1" t="s">
        <v>46</v>
      </c>
      <c r="Z9" s="1" t="s">
        <v>42</v>
      </c>
      <c r="AA9" s="1" t="s">
        <v>98</v>
      </c>
      <c r="AB9" s="1" t="s">
        <v>49</v>
      </c>
      <c r="AC9" s="1" t="s">
        <v>42</v>
      </c>
      <c r="AD9" s="1" t="s">
        <v>99</v>
      </c>
      <c r="AE9" s="1" t="s">
        <v>49</v>
      </c>
      <c r="AF9" s="1" t="s">
        <v>42</v>
      </c>
      <c r="AG9" s="1" t="s">
        <v>55</v>
      </c>
      <c r="AH9" s="1" t="s">
        <v>49</v>
      </c>
      <c r="AI9" s="1" t="s">
        <v>42</v>
      </c>
      <c r="AJ9" s="1" t="s">
        <v>81</v>
      </c>
      <c r="AK9" s="1" t="s">
        <v>49</v>
      </c>
      <c r="AL9" s="1" t="s">
        <v>42</v>
      </c>
      <c r="AM9" s="2">
        <v>38445</v>
      </c>
      <c r="AN9" s="1" t="s">
        <v>49</v>
      </c>
      <c r="AO9" s="1" t="s">
        <v>42</v>
      </c>
      <c r="AP9" s="1" t="s">
        <v>57</v>
      </c>
      <c r="AQ9" s="1" t="s">
        <v>49</v>
      </c>
      <c r="AR9" s="1" t="s">
        <v>42</v>
      </c>
    </row>
    <row r="10" spans="1:44" x14ac:dyDescent="0.25">
      <c r="A10" s="1" t="s">
        <v>100</v>
      </c>
      <c r="B10" s="1" t="s">
        <v>59</v>
      </c>
      <c r="C10" s="1" t="s">
        <v>42</v>
      </c>
      <c r="D10" s="1" t="s">
        <v>43</v>
      </c>
      <c r="E10" s="1" t="s">
        <v>42</v>
      </c>
      <c r="F10" s="1" t="s">
        <v>44</v>
      </c>
      <c r="G10" s="1" t="s">
        <v>43</v>
      </c>
      <c r="H10" s="1" t="s">
        <v>42</v>
      </c>
      <c r="I10" s="1" t="s">
        <v>45</v>
      </c>
      <c r="J10" s="1" t="s">
        <v>46</v>
      </c>
      <c r="K10" s="1" t="s">
        <v>42</v>
      </c>
      <c r="L10" s="1" t="s">
        <v>47</v>
      </c>
      <c r="M10" s="1" t="s">
        <v>46</v>
      </c>
      <c r="N10" s="1" t="s">
        <v>42</v>
      </c>
      <c r="O10" s="1" t="s">
        <v>48</v>
      </c>
      <c r="P10" s="1" t="s">
        <v>49</v>
      </c>
      <c r="Q10" s="1" t="s">
        <v>42</v>
      </c>
      <c r="R10" s="1" t="s">
        <v>50</v>
      </c>
      <c r="S10" s="1" t="s">
        <v>46</v>
      </c>
      <c r="T10" s="1" t="s">
        <v>42</v>
      </c>
      <c r="U10" s="1" t="s">
        <v>62</v>
      </c>
      <c r="V10" s="1" t="s">
        <v>46</v>
      </c>
      <c r="W10" s="1" t="s">
        <v>42</v>
      </c>
      <c r="X10" s="1" t="s">
        <v>52</v>
      </c>
      <c r="Y10" s="1" t="s">
        <v>49</v>
      </c>
      <c r="Z10" s="1" t="s">
        <v>42</v>
      </c>
      <c r="AA10" s="1" t="s">
        <v>98</v>
      </c>
      <c r="AB10" s="1" t="s">
        <v>49</v>
      </c>
      <c r="AC10" s="1" t="s">
        <v>42</v>
      </c>
      <c r="AD10" s="1" t="s">
        <v>63</v>
      </c>
      <c r="AE10" s="1" t="s">
        <v>46</v>
      </c>
      <c r="AF10" s="1" t="s">
        <v>42</v>
      </c>
      <c r="AG10" s="1" t="s">
        <v>64</v>
      </c>
      <c r="AH10" s="1" t="s">
        <v>46</v>
      </c>
      <c r="AI10" s="1" t="s">
        <v>42</v>
      </c>
      <c r="AJ10" s="1" t="s">
        <v>65</v>
      </c>
      <c r="AK10" s="1" t="s">
        <v>49</v>
      </c>
      <c r="AL10" s="1" t="s">
        <v>42</v>
      </c>
      <c r="AM10" s="2">
        <v>38809</v>
      </c>
      <c r="AN10" s="1" t="s">
        <v>49</v>
      </c>
      <c r="AO10" s="1" t="s">
        <v>42</v>
      </c>
      <c r="AP10" s="1" t="s">
        <v>77</v>
      </c>
      <c r="AQ10" s="1" t="s">
        <v>49</v>
      </c>
      <c r="AR10" s="1" t="s">
        <v>42</v>
      </c>
    </row>
    <row r="11" spans="1:44" x14ac:dyDescent="0.25">
      <c r="A11" s="1" t="s">
        <v>101</v>
      </c>
      <c r="B11" s="1" t="s">
        <v>59</v>
      </c>
      <c r="C11" s="1" t="s">
        <v>102</v>
      </c>
      <c r="D11" s="1" t="s">
        <v>43</v>
      </c>
      <c r="E11" s="1" t="s">
        <v>42</v>
      </c>
      <c r="F11" s="1" t="s">
        <v>44</v>
      </c>
      <c r="G11" s="1" t="s">
        <v>43</v>
      </c>
      <c r="H11" s="1" t="s">
        <v>42</v>
      </c>
      <c r="I11" s="1" t="s">
        <v>84</v>
      </c>
      <c r="J11" s="1" t="s">
        <v>49</v>
      </c>
      <c r="K11" s="1" t="s">
        <v>42</v>
      </c>
      <c r="L11" s="1" t="s">
        <v>47</v>
      </c>
      <c r="M11" s="1" t="s">
        <v>46</v>
      </c>
      <c r="N11" s="1" t="s">
        <v>42</v>
      </c>
      <c r="O11" s="1" t="s">
        <v>48</v>
      </c>
      <c r="P11" s="1" t="s">
        <v>49</v>
      </c>
      <c r="Q11" s="1" t="s">
        <v>42</v>
      </c>
      <c r="R11" s="1" t="s">
        <v>71</v>
      </c>
      <c r="S11" s="1" t="s">
        <v>49</v>
      </c>
      <c r="T11" s="1" t="s">
        <v>42</v>
      </c>
      <c r="U11" s="1" t="s">
        <v>62</v>
      </c>
      <c r="V11" s="1" t="s">
        <v>46</v>
      </c>
      <c r="W11" s="1" t="s">
        <v>42</v>
      </c>
      <c r="X11" s="1" t="s">
        <v>97</v>
      </c>
      <c r="Y11" s="1" t="s">
        <v>46</v>
      </c>
      <c r="Z11" s="1" t="s">
        <v>42</v>
      </c>
      <c r="AA11" s="1" t="s">
        <v>103</v>
      </c>
      <c r="AB11" s="1" t="s">
        <v>49</v>
      </c>
      <c r="AC11" s="1" t="s">
        <v>42</v>
      </c>
      <c r="AD11" s="1" t="s">
        <v>63</v>
      </c>
      <c r="AE11" s="1" t="s">
        <v>46</v>
      </c>
      <c r="AF11" s="1" t="s">
        <v>42</v>
      </c>
      <c r="AG11" s="1" t="s">
        <v>64</v>
      </c>
      <c r="AH11" s="1" t="s">
        <v>46</v>
      </c>
      <c r="AI11" s="1" t="s">
        <v>42</v>
      </c>
      <c r="AJ11" s="1" t="s">
        <v>81</v>
      </c>
      <c r="AK11" s="1" t="s">
        <v>49</v>
      </c>
      <c r="AL11" s="1" t="s">
        <v>42</v>
      </c>
      <c r="AM11" s="2">
        <v>38018</v>
      </c>
      <c r="AN11" s="1" t="s">
        <v>49</v>
      </c>
      <c r="AO11" s="1" t="s">
        <v>42</v>
      </c>
      <c r="AP11" s="1" t="s">
        <v>66</v>
      </c>
      <c r="AQ11" s="1" t="s">
        <v>46</v>
      </c>
      <c r="AR11" s="1" t="s">
        <v>42</v>
      </c>
    </row>
    <row r="12" spans="1:44" x14ac:dyDescent="0.25">
      <c r="A12" s="1" t="s">
        <v>104</v>
      </c>
      <c r="B12" s="1" t="s">
        <v>59</v>
      </c>
      <c r="C12" s="1" t="s">
        <v>105</v>
      </c>
      <c r="D12" s="1" t="s">
        <v>43</v>
      </c>
      <c r="E12" s="1" t="s">
        <v>42</v>
      </c>
      <c r="F12" s="1" t="s">
        <v>83</v>
      </c>
      <c r="G12" s="1" t="s">
        <v>43</v>
      </c>
      <c r="H12" s="1" t="s">
        <v>42</v>
      </c>
      <c r="I12" s="1" t="s">
        <v>70</v>
      </c>
      <c r="J12" s="1" t="s">
        <v>49</v>
      </c>
      <c r="K12" s="1" t="s">
        <v>42</v>
      </c>
      <c r="L12" s="1" t="s">
        <v>47</v>
      </c>
      <c r="M12" s="1" t="s">
        <v>46</v>
      </c>
      <c r="N12" s="1" t="s">
        <v>42</v>
      </c>
      <c r="O12" s="1" t="s">
        <v>91</v>
      </c>
      <c r="P12" s="1" t="s">
        <v>46</v>
      </c>
      <c r="Q12" s="1" t="s">
        <v>42</v>
      </c>
      <c r="R12" s="1" t="s">
        <v>50</v>
      </c>
      <c r="S12" s="1" t="s">
        <v>46</v>
      </c>
      <c r="T12" s="1" t="s">
        <v>42</v>
      </c>
      <c r="U12" s="1" t="s">
        <v>62</v>
      </c>
      <c r="V12" s="1" t="s">
        <v>46</v>
      </c>
      <c r="W12" s="1" t="s">
        <v>42</v>
      </c>
      <c r="X12" s="1" t="s">
        <v>52</v>
      </c>
      <c r="Y12" s="1" t="s">
        <v>49</v>
      </c>
      <c r="Z12" s="1" t="s">
        <v>42</v>
      </c>
      <c r="AA12" s="1" t="s">
        <v>73</v>
      </c>
      <c r="AB12" s="1" t="s">
        <v>46</v>
      </c>
      <c r="AC12" s="1" t="s">
        <v>42</v>
      </c>
      <c r="AD12" s="1" t="s">
        <v>54</v>
      </c>
      <c r="AE12" s="1" t="s">
        <v>49</v>
      </c>
      <c r="AF12" s="1" t="s">
        <v>42</v>
      </c>
      <c r="AG12" s="1" t="s">
        <v>55</v>
      </c>
      <c r="AH12" s="1" t="s">
        <v>49</v>
      </c>
      <c r="AI12" s="1" t="s">
        <v>42</v>
      </c>
      <c r="AJ12" s="1" t="s">
        <v>76</v>
      </c>
      <c r="AK12" s="1" t="s">
        <v>49</v>
      </c>
      <c r="AL12" s="1" t="s">
        <v>42</v>
      </c>
      <c r="AM12" s="2">
        <v>38048</v>
      </c>
      <c r="AN12" s="1" t="s">
        <v>46</v>
      </c>
      <c r="AO12" s="1" t="s">
        <v>42</v>
      </c>
      <c r="AP12" s="1" t="s">
        <v>77</v>
      </c>
      <c r="AQ12" s="1" t="s">
        <v>49</v>
      </c>
      <c r="AR12" s="1" t="s">
        <v>42</v>
      </c>
    </row>
    <row r="13" spans="1:44" x14ac:dyDescent="0.25">
      <c r="A13" s="1" t="s">
        <v>106</v>
      </c>
      <c r="B13" s="1" t="s">
        <v>107</v>
      </c>
      <c r="C13" s="1" t="s">
        <v>108</v>
      </c>
      <c r="D13" s="1" t="s">
        <v>43</v>
      </c>
      <c r="E13" s="1" t="s">
        <v>42</v>
      </c>
      <c r="F13" s="1" t="s">
        <v>44</v>
      </c>
      <c r="G13" s="1" t="s">
        <v>43</v>
      </c>
      <c r="H13" s="1" t="s">
        <v>42</v>
      </c>
      <c r="I13" s="1" t="s">
        <v>45</v>
      </c>
      <c r="J13" s="1" t="s">
        <v>46</v>
      </c>
      <c r="K13" s="1" t="s">
        <v>42</v>
      </c>
      <c r="L13" s="1" t="s">
        <v>47</v>
      </c>
      <c r="M13" s="1" t="s">
        <v>46</v>
      </c>
      <c r="N13" s="1" t="s">
        <v>42</v>
      </c>
      <c r="O13" s="1" t="s">
        <v>91</v>
      </c>
      <c r="P13" s="1" t="s">
        <v>46</v>
      </c>
      <c r="Q13" s="1" t="s">
        <v>42</v>
      </c>
      <c r="R13" s="1" t="s">
        <v>50</v>
      </c>
      <c r="S13" s="1" t="s">
        <v>46</v>
      </c>
      <c r="T13" s="1" t="s">
        <v>42</v>
      </c>
      <c r="U13" s="1" t="s">
        <v>62</v>
      </c>
      <c r="V13" s="1" t="s">
        <v>46</v>
      </c>
      <c r="W13" s="1" t="s">
        <v>42</v>
      </c>
      <c r="X13" s="1" t="s">
        <v>97</v>
      </c>
      <c r="Y13" s="1" t="s">
        <v>46</v>
      </c>
      <c r="Z13" s="1" t="s">
        <v>42</v>
      </c>
      <c r="AA13" s="1" t="s">
        <v>73</v>
      </c>
      <c r="AB13" s="1" t="s">
        <v>46</v>
      </c>
      <c r="AC13" s="1" t="s">
        <v>42</v>
      </c>
      <c r="AD13" s="1" t="s">
        <v>99</v>
      </c>
      <c r="AE13" s="1" t="s">
        <v>49</v>
      </c>
      <c r="AF13" s="1" t="s">
        <v>42</v>
      </c>
      <c r="AG13" s="1" t="s">
        <v>64</v>
      </c>
      <c r="AH13" s="1" t="s">
        <v>46</v>
      </c>
      <c r="AI13" s="1" t="s">
        <v>42</v>
      </c>
      <c r="AJ13" s="1" t="s">
        <v>65</v>
      </c>
      <c r="AK13" s="1" t="s">
        <v>49</v>
      </c>
      <c r="AL13" s="1" t="s">
        <v>42</v>
      </c>
      <c r="AM13" s="2">
        <v>38445</v>
      </c>
      <c r="AN13" s="1" t="s">
        <v>49</v>
      </c>
      <c r="AO13" s="1" t="s">
        <v>42</v>
      </c>
      <c r="AP13" s="1" t="s">
        <v>77</v>
      </c>
      <c r="AQ13" s="1" t="s">
        <v>49</v>
      </c>
      <c r="AR13" s="1" t="s">
        <v>42</v>
      </c>
    </row>
    <row r="14" spans="1:44" x14ac:dyDescent="0.25">
      <c r="A14" s="1" t="s">
        <v>109</v>
      </c>
      <c r="B14" s="1" t="s">
        <v>107</v>
      </c>
      <c r="C14" s="1" t="s">
        <v>42</v>
      </c>
      <c r="D14" s="1" t="s">
        <v>43</v>
      </c>
      <c r="E14" s="1" t="s">
        <v>42</v>
      </c>
      <c r="F14" s="1" t="s">
        <v>83</v>
      </c>
      <c r="G14" s="1" t="s">
        <v>43</v>
      </c>
      <c r="H14" s="1" t="s">
        <v>42</v>
      </c>
      <c r="I14" s="1" t="s">
        <v>45</v>
      </c>
      <c r="J14" s="1" t="s">
        <v>46</v>
      </c>
      <c r="K14" s="1" t="s">
        <v>42</v>
      </c>
      <c r="L14" s="1" t="s">
        <v>47</v>
      </c>
      <c r="M14" s="1" t="s">
        <v>46</v>
      </c>
      <c r="N14" s="1" t="s">
        <v>42</v>
      </c>
      <c r="O14" s="1" t="s">
        <v>48</v>
      </c>
      <c r="P14" s="1" t="s">
        <v>49</v>
      </c>
      <c r="Q14" s="1" t="s">
        <v>42</v>
      </c>
      <c r="R14" s="1" t="s">
        <v>50</v>
      </c>
      <c r="S14" s="1" t="s">
        <v>46</v>
      </c>
      <c r="T14" s="1" t="s">
        <v>42</v>
      </c>
      <c r="U14" s="1" t="s">
        <v>51</v>
      </c>
      <c r="V14" s="1" t="s">
        <v>49</v>
      </c>
      <c r="W14" s="1" t="s">
        <v>42</v>
      </c>
      <c r="X14" s="1" t="s">
        <v>52</v>
      </c>
      <c r="Y14" s="1" t="s">
        <v>49</v>
      </c>
      <c r="Z14" s="1" t="s">
        <v>42</v>
      </c>
      <c r="AA14" s="1" t="s">
        <v>73</v>
      </c>
      <c r="AB14" s="1" t="s">
        <v>46</v>
      </c>
      <c r="AC14" s="1" t="s">
        <v>42</v>
      </c>
      <c r="AD14" s="1" t="s">
        <v>63</v>
      </c>
      <c r="AE14" s="1" t="s">
        <v>46</v>
      </c>
      <c r="AF14" s="1" t="s">
        <v>42</v>
      </c>
      <c r="AG14" s="1" t="s">
        <v>55</v>
      </c>
      <c r="AH14" s="1" t="s">
        <v>49</v>
      </c>
      <c r="AI14" s="1" t="s">
        <v>42</v>
      </c>
      <c r="AJ14" s="1" t="s">
        <v>56</v>
      </c>
      <c r="AK14" s="1" t="s">
        <v>46</v>
      </c>
      <c r="AL14" s="1" t="s">
        <v>42</v>
      </c>
      <c r="AM14" s="2">
        <v>38048</v>
      </c>
      <c r="AN14" s="1" t="s">
        <v>46</v>
      </c>
      <c r="AO14" s="1" t="s">
        <v>42</v>
      </c>
      <c r="AP14" s="1" t="s">
        <v>66</v>
      </c>
      <c r="AQ14" s="1" t="s">
        <v>46</v>
      </c>
      <c r="AR14" s="1" t="s">
        <v>42</v>
      </c>
    </row>
    <row r="15" spans="1:44" x14ac:dyDescent="0.25">
      <c r="A15" s="1" t="s">
        <v>110</v>
      </c>
      <c r="B15" s="1" t="s">
        <v>95</v>
      </c>
      <c r="C15" s="1" t="s">
        <v>42</v>
      </c>
      <c r="D15" s="1" t="s">
        <v>43</v>
      </c>
      <c r="E15" s="1" t="s">
        <v>42</v>
      </c>
      <c r="F15" s="1" t="s">
        <v>83</v>
      </c>
      <c r="G15" s="1" t="s">
        <v>43</v>
      </c>
      <c r="H15" s="1" t="s">
        <v>42</v>
      </c>
      <c r="I15" s="1" t="s">
        <v>70</v>
      </c>
      <c r="J15" s="1" t="s">
        <v>49</v>
      </c>
      <c r="K15" s="1" t="s">
        <v>42</v>
      </c>
      <c r="L15" s="1" t="s">
        <v>47</v>
      </c>
      <c r="M15" s="1" t="s">
        <v>46</v>
      </c>
      <c r="N15" s="1" t="s">
        <v>42</v>
      </c>
      <c r="O15" s="1" t="s">
        <v>91</v>
      </c>
      <c r="P15" s="1" t="s">
        <v>46</v>
      </c>
      <c r="Q15" s="1" t="s">
        <v>42</v>
      </c>
      <c r="R15" s="1" t="s">
        <v>71</v>
      </c>
      <c r="S15" s="1" t="s">
        <v>49</v>
      </c>
      <c r="T15" s="1" t="s">
        <v>42</v>
      </c>
      <c r="U15" s="1" t="s">
        <v>62</v>
      </c>
      <c r="V15" s="1" t="s">
        <v>46</v>
      </c>
      <c r="W15" s="1" t="s">
        <v>42</v>
      </c>
      <c r="X15" s="1" t="s">
        <v>97</v>
      </c>
      <c r="Y15" s="1" t="s">
        <v>46</v>
      </c>
      <c r="Z15" s="1" t="s">
        <v>42</v>
      </c>
      <c r="AA15" s="1" t="s">
        <v>73</v>
      </c>
      <c r="AB15" s="1" t="s">
        <v>46</v>
      </c>
      <c r="AC15" s="1" t="s">
        <v>42</v>
      </c>
      <c r="AD15" s="1" t="s">
        <v>99</v>
      </c>
      <c r="AE15" s="1" t="s">
        <v>49</v>
      </c>
      <c r="AF15" s="1" t="s">
        <v>42</v>
      </c>
      <c r="AG15" s="1" t="s">
        <v>55</v>
      </c>
      <c r="AH15" s="1" t="s">
        <v>49</v>
      </c>
      <c r="AI15" s="1" t="s">
        <v>42</v>
      </c>
      <c r="AJ15" s="1" t="s">
        <v>81</v>
      </c>
      <c r="AK15" s="1" t="s">
        <v>49</v>
      </c>
      <c r="AL15" s="1" t="s">
        <v>42</v>
      </c>
      <c r="AM15" s="2">
        <v>38445</v>
      </c>
      <c r="AN15" s="1" t="s">
        <v>49</v>
      </c>
      <c r="AO15" s="1" t="s">
        <v>42</v>
      </c>
      <c r="AP15" s="1" t="s">
        <v>77</v>
      </c>
      <c r="AQ15" s="1" t="s">
        <v>49</v>
      </c>
      <c r="AR15" s="1" t="s">
        <v>42</v>
      </c>
    </row>
    <row r="16" spans="1:44" x14ac:dyDescent="0.25">
      <c r="A16" s="1" t="s">
        <v>111</v>
      </c>
      <c r="B16" s="1" t="s">
        <v>59</v>
      </c>
      <c r="C16" s="1" t="s">
        <v>112</v>
      </c>
      <c r="D16" s="1" t="s">
        <v>43</v>
      </c>
      <c r="E16" s="1" t="s">
        <v>42</v>
      </c>
      <c r="F16" s="1" t="s">
        <v>44</v>
      </c>
      <c r="G16" s="1" t="s">
        <v>43</v>
      </c>
      <c r="H16" s="1" t="s">
        <v>42</v>
      </c>
      <c r="I16" s="1" t="s">
        <v>70</v>
      </c>
      <c r="J16" s="1" t="s">
        <v>49</v>
      </c>
      <c r="K16" s="1" t="s">
        <v>42</v>
      </c>
      <c r="L16" s="1" t="s">
        <v>47</v>
      </c>
      <c r="M16" s="1" t="s">
        <v>46</v>
      </c>
      <c r="N16" s="1" t="s">
        <v>42</v>
      </c>
      <c r="O16" s="1" t="s">
        <v>91</v>
      </c>
      <c r="P16" s="1" t="s">
        <v>46</v>
      </c>
      <c r="Q16" s="1" t="s">
        <v>42</v>
      </c>
      <c r="R16" s="1" t="s">
        <v>50</v>
      </c>
      <c r="S16" s="1" t="s">
        <v>46</v>
      </c>
      <c r="T16" s="1" t="s">
        <v>42</v>
      </c>
      <c r="U16" s="1" t="s">
        <v>62</v>
      </c>
      <c r="V16" s="1" t="s">
        <v>46</v>
      </c>
      <c r="W16" s="1" t="s">
        <v>42</v>
      </c>
      <c r="X16" s="1" t="s">
        <v>72</v>
      </c>
      <c r="Y16" s="1" t="s">
        <v>49</v>
      </c>
      <c r="Z16" s="1" t="s">
        <v>42</v>
      </c>
      <c r="AA16" s="1" t="s">
        <v>103</v>
      </c>
      <c r="AB16" s="1" t="s">
        <v>49</v>
      </c>
      <c r="AC16" s="1" t="s">
        <v>42</v>
      </c>
      <c r="AD16" s="1" t="s">
        <v>63</v>
      </c>
      <c r="AE16" s="1" t="s">
        <v>46</v>
      </c>
      <c r="AF16" s="1" t="s">
        <v>42</v>
      </c>
      <c r="AG16" s="1" t="s">
        <v>75</v>
      </c>
      <c r="AH16" s="1" t="s">
        <v>49</v>
      </c>
      <c r="AI16" s="1" t="s">
        <v>42</v>
      </c>
      <c r="AJ16" s="1" t="s">
        <v>56</v>
      </c>
      <c r="AK16" s="1" t="s">
        <v>46</v>
      </c>
      <c r="AL16" s="1" t="s">
        <v>42</v>
      </c>
      <c r="AM16" s="2">
        <v>38018</v>
      </c>
      <c r="AN16" s="1" t="s">
        <v>49</v>
      </c>
      <c r="AO16" s="1" t="s">
        <v>42</v>
      </c>
      <c r="AP16" s="1" t="s">
        <v>57</v>
      </c>
      <c r="AQ16" s="1" t="s">
        <v>49</v>
      </c>
      <c r="AR16" s="1" t="s">
        <v>42</v>
      </c>
    </row>
    <row r="17" spans="1:44" x14ac:dyDescent="0.25">
      <c r="A17" s="1" t="s">
        <v>113</v>
      </c>
      <c r="B17" s="1" t="s">
        <v>107</v>
      </c>
      <c r="C17" s="1" t="s">
        <v>114</v>
      </c>
      <c r="D17" s="1" t="s">
        <v>43</v>
      </c>
      <c r="E17" s="1" t="s">
        <v>42</v>
      </c>
      <c r="F17" s="1" t="s">
        <v>44</v>
      </c>
      <c r="G17" s="1" t="s">
        <v>43</v>
      </c>
      <c r="H17" s="1" t="s">
        <v>42</v>
      </c>
      <c r="I17" s="1" t="s">
        <v>45</v>
      </c>
      <c r="J17" s="1" t="s">
        <v>46</v>
      </c>
      <c r="K17" s="1" t="s">
        <v>42</v>
      </c>
      <c r="L17" s="1" t="s">
        <v>47</v>
      </c>
      <c r="M17" s="1" t="s">
        <v>46</v>
      </c>
      <c r="N17" s="1" t="s">
        <v>42</v>
      </c>
      <c r="O17" s="1" t="s">
        <v>48</v>
      </c>
      <c r="P17" s="1" t="s">
        <v>49</v>
      </c>
      <c r="Q17" s="1" t="s">
        <v>42</v>
      </c>
      <c r="R17" s="1" t="s">
        <v>71</v>
      </c>
      <c r="S17" s="1" t="s">
        <v>49</v>
      </c>
      <c r="T17" s="1" t="s">
        <v>42</v>
      </c>
      <c r="U17" s="1" t="s">
        <v>62</v>
      </c>
      <c r="V17" s="1" t="s">
        <v>46</v>
      </c>
      <c r="W17" s="1" t="s">
        <v>42</v>
      </c>
      <c r="X17" s="1" t="s">
        <v>72</v>
      </c>
      <c r="Y17" s="1" t="s">
        <v>49</v>
      </c>
      <c r="Z17" s="1" t="s">
        <v>42</v>
      </c>
      <c r="AA17" s="1" t="s">
        <v>73</v>
      </c>
      <c r="AB17" s="1" t="s">
        <v>46</v>
      </c>
      <c r="AC17" s="1" t="s">
        <v>42</v>
      </c>
      <c r="AD17" s="1" t="s">
        <v>63</v>
      </c>
      <c r="AE17" s="1" t="s">
        <v>46</v>
      </c>
      <c r="AF17" s="1" t="s">
        <v>42</v>
      </c>
      <c r="AG17" s="1" t="s">
        <v>64</v>
      </c>
      <c r="AH17" s="1" t="s">
        <v>46</v>
      </c>
      <c r="AI17" s="1" t="s">
        <v>42</v>
      </c>
      <c r="AJ17" s="1" t="s">
        <v>56</v>
      </c>
      <c r="AK17" s="1" t="s">
        <v>46</v>
      </c>
      <c r="AL17" s="1" t="s">
        <v>42</v>
      </c>
      <c r="AM17" s="2">
        <v>38809</v>
      </c>
      <c r="AN17" s="1" t="s">
        <v>49</v>
      </c>
      <c r="AO17" s="1" t="s">
        <v>42</v>
      </c>
      <c r="AP17" s="1" t="s">
        <v>66</v>
      </c>
      <c r="AQ17" s="1" t="s">
        <v>46</v>
      </c>
      <c r="AR17" s="1" t="s">
        <v>42</v>
      </c>
    </row>
    <row r="18" spans="1:44" x14ac:dyDescent="0.25">
      <c r="A18" s="1" t="s">
        <v>115</v>
      </c>
      <c r="B18" s="1" t="s">
        <v>79</v>
      </c>
      <c r="C18" s="1" t="s">
        <v>42</v>
      </c>
      <c r="D18" s="1" t="s">
        <v>43</v>
      </c>
      <c r="E18" s="1" t="s">
        <v>42</v>
      </c>
      <c r="F18" s="1" t="s">
        <v>83</v>
      </c>
      <c r="G18" s="1" t="s">
        <v>43</v>
      </c>
      <c r="H18" s="1" t="s">
        <v>42</v>
      </c>
      <c r="I18" s="1" t="s">
        <v>84</v>
      </c>
      <c r="J18" s="1" t="s">
        <v>49</v>
      </c>
      <c r="K18" s="1" t="s">
        <v>42</v>
      </c>
      <c r="L18" s="1" t="s">
        <v>47</v>
      </c>
      <c r="M18" s="1" t="s">
        <v>46</v>
      </c>
      <c r="N18" s="1" t="s">
        <v>42</v>
      </c>
      <c r="O18" s="1" t="s">
        <v>48</v>
      </c>
      <c r="P18" s="1" t="s">
        <v>49</v>
      </c>
      <c r="Q18" s="1" t="s">
        <v>42</v>
      </c>
      <c r="R18" s="1" t="s">
        <v>86</v>
      </c>
      <c r="S18" s="1" t="s">
        <v>49</v>
      </c>
      <c r="T18" s="1" t="s">
        <v>42</v>
      </c>
      <c r="U18" s="1" t="s">
        <v>62</v>
      </c>
      <c r="V18" s="1" t="s">
        <v>46</v>
      </c>
      <c r="W18" s="1" t="s">
        <v>42</v>
      </c>
      <c r="X18" s="1" t="s">
        <v>52</v>
      </c>
      <c r="Y18" s="1" t="s">
        <v>49</v>
      </c>
      <c r="Z18" s="1" t="s">
        <v>42</v>
      </c>
      <c r="AA18" s="1" t="s">
        <v>103</v>
      </c>
      <c r="AB18" s="1" t="s">
        <v>49</v>
      </c>
      <c r="AC18" s="1" t="s">
        <v>42</v>
      </c>
      <c r="AD18" s="1" t="s">
        <v>54</v>
      </c>
      <c r="AE18" s="1" t="s">
        <v>49</v>
      </c>
      <c r="AF18" s="1" t="s">
        <v>42</v>
      </c>
      <c r="AG18" s="1" t="s">
        <v>55</v>
      </c>
      <c r="AH18" s="1" t="s">
        <v>49</v>
      </c>
      <c r="AI18" s="1" t="s">
        <v>42</v>
      </c>
      <c r="AJ18" s="1" t="s">
        <v>65</v>
      </c>
      <c r="AK18" s="1" t="s">
        <v>49</v>
      </c>
      <c r="AL18" s="1" t="s">
        <v>42</v>
      </c>
      <c r="AM18" s="2">
        <v>38018</v>
      </c>
      <c r="AN18" s="1" t="s">
        <v>49</v>
      </c>
      <c r="AO18" s="1" t="s">
        <v>42</v>
      </c>
      <c r="AP18" s="1" t="s">
        <v>89</v>
      </c>
      <c r="AQ18" s="1" t="s">
        <v>49</v>
      </c>
      <c r="AR18" s="1" t="s">
        <v>42</v>
      </c>
    </row>
    <row r="19" spans="1:44" x14ac:dyDescent="0.25">
      <c r="A19" s="1" t="s">
        <v>116</v>
      </c>
      <c r="B19" s="1" t="s">
        <v>59</v>
      </c>
      <c r="C19" s="1" t="s">
        <v>42</v>
      </c>
      <c r="D19" s="1" t="s">
        <v>43</v>
      </c>
      <c r="E19" s="1" t="s">
        <v>42</v>
      </c>
      <c r="F19" s="1" t="s">
        <v>44</v>
      </c>
      <c r="G19" s="1" t="s">
        <v>43</v>
      </c>
      <c r="H19" s="1" t="s">
        <v>42</v>
      </c>
      <c r="I19" s="1" t="s">
        <v>45</v>
      </c>
      <c r="J19" s="1" t="s">
        <v>46</v>
      </c>
      <c r="K19" s="1" t="s">
        <v>42</v>
      </c>
      <c r="L19" s="1" t="s">
        <v>47</v>
      </c>
      <c r="M19" s="1" t="s">
        <v>46</v>
      </c>
      <c r="N19" s="1" t="s">
        <v>42</v>
      </c>
      <c r="O19" s="1" t="s">
        <v>48</v>
      </c>
      <c r="P19" s="1" t="s">
        <v>49</v>
      </c>
      <c r="Q19" s="1" t="s">
        <v>42</v>
      </c>
      <c r="R19" s="1" t="s">
        <v>50</v>
      </c>
      <c r="S19" s="1" t="s">
        <v>46</v>
      </c>
      <c r="T19" s="1" t="s">
        <v>42</v>
      </c>
      <c r="U19" s="1" t="s">
        <v>62</v>
      </c>
      <c r="V19" s="1" t="s">
        <v>46</v>
      </c>
      <c r="W19" s="1" t="s">
        <v>42</v>
      </c>
      <c r="X19" s="1" t="s">
        <v>72</v>
      </c>
      <c r="Y19" s="1" t="s">
        <v>49</v>
      </c>
      <c r="Z19" s="1" t="s">
        <v>42</v>
      </c>
      <c r="AA19" s="1" t="s">
        <v>103</v>
      </c>
      <c r="AB19" s="1" t="s">
        <v>49</v>
      </c>
      <c r="AC19" s="1" t="s">
        <v>42</v>
      </c>
      <c r="AD19" s="1" t="s">
        <v>99</v>
      </c>
      <c r="AE19" s="1" t="s">
        <v>49</v>
      </c>
      <c r="AF19" s="1" t="s">
        <v>42</v>
      </c>
      <c r="AG19" s="1" t="s">
        <v>64</v>
      </c>
      <c r="AH19" s="1" t="s">
        <v>46</v>
      </c>
      <c r="AI19" s="1" t="s">
        <v>42</v>
      </c>
      <c r="AJ19" s="1" t="s">
        <v>81</v>
      </c>
      <c r="AK19" s="1" t="s">
        <v>49</v>
      </c>
      <c r="AL19" s="1" t="s">
        <v>42</v>
      </c>
      <c r="AM19" s="2">
        <v>38048</v>
      </c>
      <c r="AN19" s="1" t="s">
        <v>46</v>
      </c>
      <c r="AO19" s="1" t="s">
        <v>42</v>
      </c>
      <c r="AP19" s="1" t="s">
        <v>77</v>
      </c>
      <c r="AQ19" s="1" t="s">
        <v>49</v>
      </c>
      <c r="AR19" s="1" t="s">
        <v>42</v>
      </c>
    </row>
    <row r="20" spans="1:44" x14ac:dyDescent="0.25">
      <c r="A20" s="1" t="s">
        <v>117</v>
      </c>
      <c r="B20" s="1" t="s">
        <v>41</v>
      </c>
      <c r="C20" s="1" t="s">
        <v>118</v>
      </c>
      <c r="D20" s="1" t="s">
        <v>43</v>
      </c>
      <c r="E20" s="1" t="s">
        <v>42</v>
      </c>
      <c r="F20" s="1" t="s">
        <v>44</v>
      </c>
      <c r="G20" s="1" t="s">
        <v>43</v>
      </c>
      <c r="H20" s="1" t="s">
        <v>42</v>
      </c>
      <c r="I20" s="1" t="s">
        <v>45</v>
      </c>
      <c r="J20" s="1" t="s">
        <v>46</v>
      </c>
      <c r="K20" s="1" t="s">
        <v>42</v>
      </c>
      <c r="L20" s="1" t="s">
        <v>47</v>
      </c>
      <c r="M20" s="1" t="s">
        <v>46</v>
      </c>
      <c r="N20" s="1" t="s">
        <v>42</v>
      </c>
      <c r="O20" s="1" t="s">
        <v>48</v>
      </c>
      <c r="P20" s="1" t="s">
        <v>49</v>
      </c>
      <c r="Q20" s="1" t="s">
        <v>42</v>
      </c>
      <c r="R20" s="1" t="s">
        <v>50</v>
      </c>
      <c r="S20" s="1" t="s">
        <v>46</v>
      </c>
      <c r="T20" s="1" t="s">
        <v>42</v>
      </c>
      <c r="U20" s="1" t="s">
        <v>119</v>
      </c>
      <c r="V20" s="1" t="s">
        <v>49</v>
      </c>
      <c r="W20" s="1" t="s">
        <v>42</v>
      </c>
      <c r="X20" s="1" t="s">
        <v>97</v>
      </c>
      <c r="Y20" s="1" t="s">
        <v>46</v>
      </c>
      <c r="Z20" s="1" t="s">
        <v>42</v>
      </c>
      <c r="AA20" s="1" t="s">
        <v>98</v>
      </c>
      <c r="AB20" s="1" t="s">
        <v>49</v>
      </c>
      <c r="AC20" s="1" t="s">
        <v>42</v>
      </c>
      <c r="AD20" s="1" t="s">
        <v>99</v>
      </c>
      <c r="AE20" s="1" t="s">
        <v>49</v>
      </c>
      <c r="AF20" s="1" t="s">
        <v>42</v>
      </c>
      <c r="AG20" s="1" t="s">
        <v>75</v>
      </c>
      <c r="AH20" s="1" t="s">
        <v>49</v>
      </c>
      <c r="AI20" s="1" t="s">
        <v>42</v>
      </c>
      <c r="AJ20" s="1" t="s">
        <v>65</v>
      </c>
      <c r="AK20" s="1" t="s">
        <v>49</v>
      </c>
      <c r="AL20" s="1" t="s">
        <v>42</v>
      </c>
      <c r="AM20" s="2">
        <v>38445</v>
      </c>
      <c r="AN20" s="1" t="s">
        <v>49</v>
      </c>
      <c r="AO20" s="1" t="s">
        <v>42</v>
      </c>
      <c r="AP20" s="1" t="s">
        <v>77</v>
      </c>
      <c r="AQ20" s="1" t="s">
        <v>49</v>
      </c>
      <c r="AR20" s="1" t="s">
        <v>42</v>
      </c>
    </row>
    <row r="21" spans="1:44" x14ac:dyDescent="0.25">
      <c r="A21" s="1" t="s">
        <v>120</v>
      </c>
      <c r="B21" s="1" t="s">
        <v>59</v>
      </c>
      <c r="C21" s="1" t="s">
        <v>121</v>
      </c>
      <c r="D21" s="1" t="s">
        <v>43</v>
      </c>
      <c r="E21" s="1" t="s">
        <v>42</v>
      </c>
      <c r="F21" s="1" t="s">
        <v>60</v>
      </c>
      <c r="G21" s="1" t="s">
        <v>43</v>
      </c>
      <c r="H21" s="1" t="s">
        <v>42</v>
      </c>
      <c r="I21" s="1" t="s">
        <v>61</v>
      </c>
      <c r="J21" s="1" t="s">
        <v>49</v>
      </c>
      <c r="K21" s="1" t="s">
        <v>42</v>
      </c>
      <c r="L21" s="1" t="s">
        <v>47</v>
      </c>
      <c r="M21" s="1" t="s">
        <v>46</v>
      </c>
      <c r="N21" s="1" t="s">
        <v>42</v>
      </c>
      <c r="O21" s="1" t="s">
        <v>48</v>
      </c>
      <c r="P21" s="1" t="s">
        <v>49</v>
      </c>
      <c r="Q21" s="1" t="s">
        <v>42</v>
      </c>
      <c r="R21" s="1" t="s">
        <v>71</v>
      </c>
      <c r="S21" s="1" t="s">
        <v>49</v>
      </c>
      <c r="T21" s="1" t="s">
        <v>42</v>
      </c>
      <c r="U21" s="1" t="s">
        <v>62</v>
      </c>
      <c r="V21" s="1" t="s">
        <v>46</v>
      </c>
      <c r="W21" s="1" t="s">
        <v>42</v>
      </c>
      <c r="X21" s="1" t="s">
        <v>72</v>
      </c>
      <c r="Y21" s="1" t="s">
        <v>49</v>
      </c>
      <c r="Z21" s="1" t="s">
        <v>42</v>
      </c>
      <c r="AA21" s="1" t="s">
        <v>73</v>
      </c>
      <c r="AB21" s="1" t="s">
        <v>46</v>
      </c>
      <c r="AC21" s="1" t="s">
        <v>42</v>
      </c>
      <c r="AD21" s="1" t="s">
        <v>63</v>
      </c>
      <c r="AE21" s="1" t="s">
        <v>46</v>
      </c>
      <c r="AF21" s="1" t="s">
        <v>42</v>
      </c>
      <c r="AG21" s="1" t="s">
        <v>64</v>
      </c>
      <c r="AH21" s="1" t="s">
        <v>46</v>
      </c>
      <c r="AI21" s="1" t="s">
        <v>42</v>
      </c>
      <c r="AJ21" s="1" t="s">
        <v>56</v>
      </c>
      <c r="AK21" s="1" t="s">
        <v>46</v>
      </c>
      <c r="AL21" s="1" t="s">
        <v>42</v>
      </c>
      <c r="AM21" s="2">
        <v>38809</v>
      </c>
      <c r="AN21" s="1" t="s">
        <v>49</v>
      </c>
      <c r="AO21" s="1" t="s">
        <v>42</v>
      </c>
      <c r="AP21" s="1" t="s">
        <v>89</v>
      </c>
      <c r="AQ21" s="1" t="s">
        <v>49</v>
      </c>
      <c r="AR21" s="1" t="s">
        <v>42</v>
      </c>
    </row>
    <row r="22" spans="1:44" x14ac:dyDescent="0.25">
      <c r="A22" s="1" t="s">
        <v>122</v>
      </c>
      <c r="B22" s="1" t="s">
        <v>93</v>
      </c>
      <c r="C22" s="1" t="s">
        <v>123</v>
      </c>
      <c r="D22" s="1" t="s">
        <v>43</v>
      </c>
      <c r="E22" s="1" t="s">
        <v>42</v>
      </c>
      <c r="F22" s="1" t="s">
        <v>60</v>
      </c>
      <c r="G22" s="1" t="s">
        <v>43</v>
      </c>
      <c r="H22" s="1" t="s">
        <v>42</v>
      </c>
      <c r="I22" s="1" t="s">
        <v>45</v>
      </c>
      <c r="J22" s="1" t="s">
        <v>46</v>
      </c>
      <c r="K22" s="1" t="s">
        <v>42</v>
      </c>
      <c r="L22" s="1" t="s">
        <v>47</v>
      </c>
      <c r="M22" s="1" t="s">
        <v>46</v>
      </c>
      <c r="N22" s="1" t="s">
        <v>42</v>
      </c>
      <c r="O22" s="1" t="s">
        <v>48</v>
      </c>
      <c r="P22" s="1" t="s">
        <v>49</v>
      </c>
      <c r="Q22" s="1" t="s">
        <v>42</v>
      </c>
      <c r="R22" s="1" t="s">
        <v>50</v>
      </c>
      <c r="S22" s="1" t="s">
        <v>46</v>
      </c>
      <c r="T22" s="1" t="s">
        <v>42</v>
      </c>
      <c r="U22" s="1" t="s">
        <v>62</v>
      </c>
      <c r="V22" s="1" t="s">
        <v>46</v>
      </c>
      <c r="W22" s="1" t="s">
        <v>42</v>
      </c>
      <c r="X22" s="1" t="s">
        <v>97</v>
      </c>
      <c r="Y22" s="1" t="s">
        <v>46</v>
      </c>
      <c r="Z22" s="1" t="s">
        <v>42</v>
      </c>
      <c r="AA22" s="1" t="s">
        <v>103</v>
      </c>
      <c r="AB22" s="1" t="s">
        <v>49</v>
      </c>
      <c r="AC22" s="1" t="s">
        <v>42</v>
      </c>
      <c r="AD22" s="1" t="s">
        <v>63</v>
      </c>
      <c r="AE22" s="1" t="s">
        <v>46</v>
      </c>
      <c r="AF22" s="1" t="s">
        <v>42</v>
      </c>
      <c r="AG22" s="1" t="s">
        <v>124</v>
      </c>
      <c r="AH22" s="1" t="s">
        <v>49</v>
      </c>
      <c r="AI22" s="1" t="s">
        <v>42</v>
      </c>
      <c r="AJ22" s="1" t="s">
        <v>56</v>
      </c>
      <c r="AK22" s="1" t="s">
        <v>46</v>
      </c>
      <c r="AL22" s="1" t="s">
        <v>42</v>
      </c>
      <c r="AM22" s="2">
        <v>38048</v>
      </c>
      <c r="AN22" s="1" t="s">
        <v>46</v>
      </c>
      <c r="AO22" s="1" t="s">
        <v>42</v>
      </c>
      <c r="AP22" s="1" t="s">
        <v>66</v>
      </c>
      <c r="AQ22" s="1" t="s">
        <v>46</v>
      </c>
      <c r="AR22" s="1" t="s">
        <v>42</v>
      </c>
    </row>
    <row r="23" spans="1:44" x14ac:dyDescent="0.25">
      <c r="A23" s="1" t="s">
        <v>125</v>
      </c>
      <c r="B23" s="1" t="s">
        <v>59</v>
      </c>
      <c r="C23" s="1" t="s">
        <v>42</v>
      </c>
      <c r="D23" s="1" t="s">
        <v>43</v>
      </c>
      <c r="E23" s="1" t="s">
        <v>42</v>
      </c>
      <c r="F23" s="1" t="s">
        <v>44</v>
      </c>
      <c r="G23" s="1" t="s">
        <v>43</v>
      </c>
      <c r="H23" s="1" t="s">
        <v>42</v>
      </c>
      <c r="I23" s="1" t="s">
        <v>45</v>
      </c>
      <c r="J23" s="1" t="s">
        <v>46</v>
      </c>
      <c r="K23" s="1" t="s">
        <v>42</v>
      </c>
      <c r="L23" s="1" t="s">
        <v>47</v>
      </c>
      <c r="M23" s="1" t="s">
        <v>46</v>
      </c>
      <c r="N23" s="1" t="s">
        <v>42</v>
      </c>
      <c r="O23" s="1" t="s">
        <v>126</v>
      </c>
      <c r="P23" s="1" t="s">
        <v>49</v>
      </c>
      <c r="Q23" s="1" t="s">
        <v>42</v>
      </c>
      <c r="R23" s="1" t="s">
        <v>50</v>
      </c>
      <c r="S23" s="1" t="s">
        <v>46</v>
      </c>
      <c r="T23" s="1" t="s">
        <v>42</v>
      </c>
      <c r="U23" s="1" t="s">
        <v>62</v>
      </c>
      <c r="V23" s="1" t="s">
        <v>46</v>
      </c>
      <c r="W23" s="1" t="s">
        <v>42</v>
      </c>
      <c r="X23" s="1" t="s">
        <v>72</v>
      </c>
      <c r="Y23" s="1" t="s">
        <v>49</v>
      </c>
      <c r="Z23" s="1" t="s">
        <v>42</v>
      </c>
      <c r="AA23" s="1" t="s">
        <v>98</v>
      </c>
      <c r="AB23" s="1" t="s">
        <v>49</v>
      </c>
      <c r="AC23" s="1" t="s">
        <v>42</v>
      </c>
      <c r="AD23" s="1" t="s">
        <v>54</v>
      </c>
      <c r="AE23" s="1" t="s">
        <v>49</v>
      </c>
      <c r="AF23" s="1" t="s">
        <v>42</v>
      </c>
      <c r="AG23" s="1" t="s">
        <v>55</v>
      </c>
      <c r="AH23" s="1" t="s">
        <v>49</v>
      </c>
      <c r="AI23" s="1" t="s">
        <v>42</v>
      </c>
      <c r="AJ23" s="1" t="s">
        <v>56</v>
      </c>
      <c r="AK23" s="1" t="s">
        <v>46</v>
      </c>
      <c r="AL23" s="1" t="s">
        <v>42</v>
      </c>
      <c r="AM23" s="2">
        <v>38445</v>
      </c>
      <c r="AN23" s="1" t="s">
        <v>49</v>
      </c>
      <c r="AO23" s="1" t="s">
        <v>42</v>
      </c>
      <c r="AP23" s="1" t="s">
        <v>66</v>
      </c>
      <c r="AQ23" s="1" t="s">
        <v>46</v>
      </c>
      <c r="AR23" s="1" t="s">
        <v>42</v>
      </c>
    </row>
    <row r="24" spans="1:44" x14ac:dyDescent="0.25">
      <c r="A24" s="1" t="s">
        <v>127</v>
      </c>
      <c r="B24" s="1" t="s">
        <v>95</v>
      </c>
      <c r="C24" s="1" t="s">
        <v>42</v>
      </c>
      <c r="D24" s="1" t="s">
        <v>43</v>
      </c>
      <c r="E24" s="1" t="s">
        <v>42</v>
      </c>
      <c r="F24" s="1" t="s">
        <v>44</v>
      </c>
      <c r="G24" s="1" t="s">
        <v>43</v>
      </c>
      <c r="H24" s="1" t="s">
        <v>42</v>
      </c>
      <c r="I24" s="1" t="s">
        <v>70</v>
      </c>
      <c r="J24" s="1" t="s">
        <v>49</v>
      </c>
      <c r="K24" s="1" t="s">
        <v>42</v>
      </c>
      <c r="L24" s="1" t="s">
        <v>47</v>
      </c>
      <c r="M24" s="1" t="s">
        <v>46</v>
      </c>
      <c r="N24" s="1" t="s">
        <v>42</v>
      </c>
      <c r="O24" s="1" t="s">
        <v>48</v>
      </c>
      <c r="P24" s="1" t="s">
        <v>49</v>
      </c>
      <c r="Q24" s="1" t="s">
        <v>42</v>
      </c>
      <c r="R24" s="1" t="s">
        <v>50</v>
      </c>
      <c r="S24" s="1" t="s">
        <v>46</v>
      </c>
      <c r="T24" s="1" t="s">
        <v>42</v>
      </c>
      <c r="U24" s="1" t="s">
        <v>51</v>
      </c>
      <c r="V24" s="1" t="s">
        <v>49</v>
      </c>
      <c r="W24" s="1" t="s">
        <v>42</v>
      </c>
      <c r="X24" s="1" t="s">
        <v>88</v>
      </c>
      <c r="Y24" s="1" t="s">
        <v>49</v>
      </c>
      <c r="Z24" s="1" t="s">
        <v>42</v>
      </c>
      <c r="AA24" s="1" t="s">
        <v>98</v>
      </c>
      <c r="AB24" s="1" t="s">
        <v>49</v>
      </c>
      <c r="AC24" s="1" t="s">
        <v>42</v>
      </c>
      <c r="AD24" s="1" t="s">
        <v>63</v>
      </c>
      <c r="AE24" s="1" t="s">
        <v>46</v>
      </c>
      <c r="AF24" s="1" t="s">
        <v>42</v>
      </c>
      <c r="AG24" s="1" t="s">
        <v>64</v>
      </c>
      <c r="AH24" s="1" t="s">
        <v>46</v>
      </c>
      <c r="AI24" s="1" t="s">
        <v>42</v>
      </c>
      <c r="AJ24" s="1" t="s">
        <v>56</v>
      </c>
      <c r="AK24" s="1" t="s">
        <v>46</v>
      </c>
      <c r="AL24" s="1" t="s">
        <v>42</v>
      </c>
      <c r="AM24" s="2">
        <v>38445</v>
      </c>
      <c r="AN24" s="1" t="s">
        <v>49</v>
      </c>
      <c r="AO24" s="1" t="s">
        <v>42</v>
      </c>
      <c r="AP24" s="1" t="s">
        <v>77</v>
      </c>
      <c r="AQ24" s="1" t="s">
        <v>49</v>
      </c>
      <c r="AR24" s="1" t="s">
        <v>42</v>
      </c>
    </row>
    <row r="25" spans="1:44" x14ac:dyDescent="0.25">
      <c r="A25" s="1" t="s">
        <v>128</v>
      </c>
      <c r="B25" s="1" t="s">
        <v>68</v>
      </c>
      <c r="C25" s="1" t="s">
        <v>42</v>
      </c>
      <c r="D25" s="1" t="s">
        <v>43</v>
      </c>
      <c r="E25" s="1" t="s">
        <v>42</v>
      </c>
      <c r="F25" s="1" t="s">
        <v>44</v>
      </c>
      <c r="G25" s="1" t="s">
        <v>43</v>
      </c>
      <c r="H25" s="1" t="s">
        <v>42</v>
      </c>
      <c r="I25" s="1" t="s">
        <v>84</v>
      </c>
      <c r="J25" s="1" t="s">
        <v>49</v>
      </c>
      <c r="K25" s="1" t="s">
        <v>42</v>
      </c>
      <c r="L25" s="1" t="s">
        <v>85</v>
      </c>
      <c r="M25" s="1" t="s">
        <v>49</v>
      </c>
      <c r="N25" s="1" t="s">
        <v>42</v>
      </c>
      <c r="O25" s="1" t="s">
        <v>126</v>
      </c>
      <c r="P25" s="1" t="s">
        <v>49</v>
      </c>
      <c r="Q25" s="1" t="s">
        <v>42</v>
      </c>
      <c r="R25" s="1" t="s">
        <v>50</v>
      </c>
      <c r="S25" s="1" t="s">
        <v>46</v>
      </c>
      <c r="T25" s="1" t="s">
        <v>42</v>
      </c>
      <c r="U25" s="1" t="s">
        <v>62</v>
      </c>
      <c r="V25" s="1" t="s">
        <v>46</v>
      </c>
      <c r="W25" s="1" t="s">
        <v>42</v>
      </c>
      <c r="X25" s="1" t="s">
        <v>52</v>
      </c>
      <c r="Y25" s="1" t="s">
        <v>49</v>
      </c>
      <c r="Z25" s="1" t="s">
        <v>42</v>
      </c>
      <c r="AA25" s="1" t="s">
        <v>73</v>
      </c>
      <c r="AB25" s="1" t="s">
        <v>46</v>
      </c>
      <c r="AC25" s="1" t="s">
        <v>42</v>
      </c>
      <c r="AD25" s="1" t="s">
        <v>99</v>
      </c>
      <c r="AE25" s="1" t="s">
        <v>49</v>
      </c>
      <c r="AF25" s="1" t="s">
        <v>42</v>
      </c>
      <c r="AG25" s="1" t="s">
        <v>55</v>
      </c>
      <c r="AH25" s="1" t="s">
        <v>49</v>
      </c>
      <c r="AI25" s="1" t="s">
        <v>42</v>
      </c>
      <c r="AJ25" s="1" t="s">
        <v>65</v>
      </c>
      <c r="AK25" s="1" t="s">
        <v>49</v>
      </c>
      <c r="AL25" s="1" t="s">
        <v>42</v>
      </c>
      <c r="AM25" s="2">
        <v>38445</v>
      </c>
      <c r="AN25" s="1" t="s">
        <v>49</v>
      </c>
      <c r="AO25" s="1" t="s">
        <v>42</v>
      </c>
      <c r="AP25" s="1" t="s">
        <v>57</v>
      </c>
      <c r="AQ25" s="1" t="s">
        <v>49</v>
      </c>
      <c r="AR25" s="1" t="s">
        <v>42</v>
      </c>
    </row>
    <row r="26" spans="1:44" x14ac:dyDescent="0.25">
      <c r="A26" s="1" t="s">
        <v>129</v>
      </c>
      <c r="B26" s="1" t="s">
        <v>107</v>
      </c>
      <c r="C26" s="1" t="s">
        <v>42</v>
      </c>
      <c r="D26" s="1" t="s">
        <v>43</v>
      </c>
      <c r="E26" s="1" t="s">
        <v>42</v>
      </c>
      <c r="F26" s="1" t="s">
        <v>60</v>
      </c>
      <c r="G26" s="1" t="s">
        <v>43</v>
      </c>
      <c r="H26" s="1" t="s">
        <v>42</v>
      </c>
      <c r="I26" s="1" t="s">
        <v>84</v>
      </c>
      <c r="J26" s="1" t="s">
        <v>49</v>
      </c>
      <c r="K26" s="1" t="s">
        <v>42</v>
      </c>
      <c r="L26" s="1" t="s">
        <v>47</v>
      </c>
      <c r="M26" s="1" t="s">
        <v>46</v>
      </c>
      <c r="N26" s="1" t="s">
        <v>42</v>
      </c>
      <c r="O26" s="1" t="s">
        <v>48</v>
      </c>
      <c r="P26" s="1" t="s">
        <v>49</v>
      </c>
      <c r="Q26" s="1" t="s">
        <v>42</v>
      </c>
      <c r="R26" s="1" t="s">
        <v>50</v>
      </c>
      <c r="S26" s="1" t="s">
        <v>46</v>
      </c>
      <c r="T26" s="1" t="s">
        <v>42</v>
      </c>
      <c r="U26" s="1" t="s">
        <v>62</v>
      </c>
      <c r="V26" s="1" t="s">
        <v>46</v>
      </c>
      <c r="W26" s="1" t="s">
        <v>42</v>
      </c>
      <c r="X26" s="1" t="s">
        <v>97</v>
      </c>
      <c r="Y26" s="1" t="s">
        <v>46</v>
      </c>
      <c r="Z26" s="1" t="s">
        <v>42</v>
      </c>
      <c r="AA26" s="1" t="s">
        <v>73</v>
      </c>
      <c r="AB26" s="1" t="s">
        <v>46</v>
      </c>
      <c r="AC26" s="1" t="s">
        <v>42</v>
      </c>
      <c r="AD26" s="1" t="s">
        <v>63</v>
      </c>
      <c r="AE26" s="1" t="s">
        <v>46</v>
      </c>
      <c r="AF26" s="1" t="s">
        <v>42</v>
      </c>
      <c r="AG26" s="1" t="s">
        <v>64</v>
      </c>
      <c r="AH26" s="1" t="s">
        <v>46</v>
      </c>
      <c r="AI26" s="1" t="s">
        <v>42</v>
      </c>
      <c r="AJ26" s="1" t="s">
        <v>56</v>
      </c>
      <c r="AK26" s="1" t="s">
        <v>46</v>
      </c>
      <c r="AL26" s="1" t="s">
        <v>42</v>
      </c>
      <c r="AM26" s="2">
        <v>38018</v>
      </c>
      <c r="AN26" s="1" t="s">
        <v>49</v>
      </c>
      <c r="AO26" s="1" t="s">
        <v>42</v>
      </c>
      <c r="AP26" s="1" t="s">
        <v>77</v>
      </c>
      <c r="AQ26" s="1" t="s">
        <v>49</v>
      </c>
      <c r="AR26" s="1" t="s">
        <v>42</v>
      </c>
    </row>
    <row r="27" spans="1:44" x14ac:dyDescent="0.25">
      <c r="A27" s="1" t="s">
        <v>130</v>
      </c>
      <c r="B27" s="1" t="s">
        <v>131</v>
      </c>
      <c r="C27" s="1" t="s">
        <v>132</v>
      </c>
      <c r="D27" s="1" t="s">
        <v>43</v>
      </c>
      <c r="E27" s="1" t="s">
        <v>42</v>
      </c>
      <c r="F27" s="1" t="s">
        <v>44</v>
      </c>
      <c r="G27" s="1" t="s">
        <v>43</v>
      </c>
      <c r="H27" s="1" t="s">
        <v>42</v>
      </c>
      <c r="I27" s="1" t="s">
        <v>45</v>
      </c>
      <c r="J27" s="1" t="s">
        <v>46</v>
      </c>
      <c r="K27" s="1" t="s">
        <v>42</v>
      </c>
      <c r="L27" s="1" t="s">
        <v>47</v>
      </c>
      <c r="M27" s="1" t="s">
        <v>46</v>
      </c>
      <c r="N27" s="1" t="s">
        <v>42</v>
      </c>
      <c r="O27" s="1" t="s">
        <v>48</v>
      </c>
      <c r="P27" s="1" t="s">
        <v>49</v>
      </c>
      <c r="Q27" s="1" t="s">
        <v>42</v>
      </c>
      <c r="R27" s="1" t="s">
        <v>71</v>
      </c>
      <c r="S27" s="1" t="s">
        <v>49</v>
      </c>
      <c r="T27" s="1" t="s">
        <v>42</v>
      </c>
      <c r="U27" s="1" t="s">
        <v>62</v>
      </c>
      <c r="V27" s="1" t="s">
        <v>46</v>
      </c>
      <c r="W27" s="1" t="s">
        <v>42</v>
      </c>
      <c r="X27" s="1" t="s">
        <v>52</v>
      </c>
      <c r="Y27" s="1" t="s">
        <v>49</v>
      </c>
      <c r="Z27" s="1" t="s">
        <v>42</v>
      </c>
      <c r="AA27" s="1" t="s">
        <v>73</v>
      </c>
      <c r="AB27" s="1" t="s">
        <v>46</v>
      </c>
      <c r="AC27" s="1" t="s">
        <v>42</v>
      </c>
      <c r="AD27" s="1" t="s">
        <v>74</v>
      </c>
      <c r="AE27" s="1" t="s">
        <v>49</v>
      </c>
      <c r="AF27" s="1" t="s">
        <v>42</v>
      </c>
      <c r="AG27" s="1" t="s">
        <v>64</v>
      </c>
      <c r="AH27" s="1" t="s">
        <v>46</v>
      </c>
      <c r="AI27" s="1" t="s">
        <v>42</v>
      </c>
      <c r="AJ27" s="1" t="s">
        <v>56</v>
      </c>
      <c r="AK27" s="1" t="s">
        <v>46</v>
      </c>
      <c r="AL27" s="1" t="s">
        <v>42</v>
      </c>
      <c r="AM27" s="2">
        <v>38445</v>
      </c>
      <c r="AN27" s="1" t="s">
        <v>49</v>
      </c>
      <c r="AO27" s="1" t="s">
        <v>42</v>
      </c>
      <c r="AP27" s="1" t="s">
        <v>66</v>
      </c>
      <c r="AQ27" s="1" t="s">
        <v>46</v>
      </c>
      <c r="AR27" s="1" t="s">
        <v>42</v>
      </c>
    </row>
    <row r="28" spans="1:44" x14ac:dyDescent="0.25">
      <c r="A28" s="1" t="s">
        <v>133</v>
      </c>
      <c r="B28" s="1" t="s">
        <v>59</v>
      </c>
      <c r="C28" s="1" t="s">
        <v>42</v>
      </c>
      <c r="D28" s="1" t="s">
        <v>43</v>
      </c>
      <c r="E28" s="1" t="s">
        <v>42</v>
      </c>
      <c r="F28" s="1" t="s">
        <v>44</v>
      </c>
      <c r="G28" s="1" t="s">
        <v>43</v>
      </c>
      <c r="H28" s="1" t="s">
        <v>42</v>
      </c>
      <c r="I28" s="1" t="s">
        <v>45</v>
      </c>
      <c r="J28" s="1" t="s">
        <v>46</v>
      </c>
      <c r="K28" s="1" t="s">
        <v>42</v>
      </c>
      <c r="L28" s="1" t="s">
        <v>47</v>
      </c>
      <c r="M28" s="1" t="s">
        <v>46</v>
      </c>
      <c r="N28" s="1" t="s">
        <v>42</v>
      </c>
      <c r="O28" s="1" t="s">
        <v>48</v>
      </c>
      <c r="P28" s="1" t="s">
        <v>49</v>
      </c>
      <c r="Q28" s="1" t="s">
        <v>42</v>
      </c>
      <c r="R28" s="1" t="s">
        <v>50</v>
      </c>
      <c r="S28" s="1" t="s">
        <v>46</v>
      </c>
      <c r="T28" s="1" t="s">
        <v>42</v>
      </c>
      <c r="U28" s="1" t="s">
        <v>62</v>
      </c>
      <c r="V28" s="1" t="s">
        <v>46</v>
      </c>
      <c r="W28" s="1" t="s">
        <v>42</v>
      </c>
      <c r="X28" s="1" t="s">
        <v>72</v>
      </c>
      <c r="Y28" s="1" t="s">
        <v>49</v>
      </c>
      <c r="Z28" s="1" t="s">
        <v>42</v>
      </c>
      <c r="AA28" s="1" t="s">
        <v>103</v>
      </c>
      <c r="AB28" s="1" t="s">
        <v>49</v>
      </c>
      <c r="AC28" s="1" t="s">
        <v>42</v>
      </c>
      <c r="AD28" s="1" t="s">
        <v>99</v>
      </c>
      <c r="AE28" s="1" t="s">
        <v>49</v>
      </c>
      <c r="AF28" s="1" t="s">
        <v>42</v>
      </c>
      <c r="AG28" s="1" t="s">
        <v>64</v>
      </c>
      <c r="AH28" s="1" t="s">
        <v>46</v>
      </c>
      <c r="AI28" s="1" t="s">
        <v>42</v>
      </c>
      <c r="AJ28" s="1" t="s">
        <v>81</v>
      </c>
      <c r="AK28" s="1" t="s">
        <v>49</v>
      </c>
      <c r="AL28" s="1" t="s">
        <v>42</v>
      </c>
      <c r="AM28" s="2">
        <v>38048</v>
      </c>
      <c r="AN28" s="1" t="s">
        <v>46</v>
      </c>
      <c r="AO28" s="1" t="s">
        <v>42</v>
      </c>
      <c r="AP28" s="1" t="s">
        <v>77</v>
      </c>
      <c r="AQ28" s="1" t="s">
        <v>49</v>
      </c>
      <c r="AR28" s="1" t="s">
        <v>42</v>
      </c>
    </row>
    <row r="29" spans="1:44" x14ac:dyDescent="0.25">
      <c r="A29" s="1" t="s">
        <v>134</v>
      </c>
      <c r="B29" s="1" t="s">
        <v>93</v>
      </c>
      <c r="C29" s="1" t="s">
        <v>42</v>
      </c>
      <c r="D29" s="1" t="s">
        <v>43</v>
      </c>
      <c r="E29" s="1" t="s">
        <v>42</v>
      </c>
      <c r="F29" s="1" t="s">
        <v>44</v>
      </c>
      <c r="G29" s="1" t="s">
        <v>43</v>
      </c>
      <c r="H29" s="1" t="s">
        <v>42</v>
      </c>
      <c r="I29" s="1" t="s">
        <v>45</v>
      </c>
      <c r="J29" s="1" t="s">
        <v>46</v>
      </c>
      <c r="K29" s="1" t="s">
        <v>42</v>
      </c>
      <c r="L29" s="1" t="s">
        <v>47</v>
      </c>
      <c r="M29" s="1" t="s">
        <v>46</v>
      </c>
      <c r="N29" s="1" t="s">
        <v>42</v>
      </c>
      <c r="O29" s="1" t="s">
        <v>48</v>
      </c>
      <c r="P29" s="1" t="s">
        <v>49</v>
      </c>
      <c r="Q29" s="1" t="s">
        <v>42</v>
      </c>
      <c r="R29" s="1" t="s">
        <v>50</v>
      </c>
      <c r="S29" s="1" t="s">
        <v>46</v>
      </c>
      <c r="T29" s="1" t="s">
        <v>42</v>
      </c>
      <c r="U29" s="1" t="s">
        <v>62</v>
      </c>
      <c r="V29" s="1" t="s">
        <v>46</v>
      </c>
      <c r="W29" s="1" t="s">
        <v>42</v>
      </c>
      <c r="X29" s="1" t="s">
        <v>97</v>
      </c>
      <c r="Y29" s="1" t="s">
        <v>46</v>
      </c>
      <c r="Z29" s="1" t="s">
        <v>42</v>
      </c>
      <c r="AA29" s="1" t="s">
        <v>53</v>
      </c>
      <c r="AB29" s="1" t="s">
        <v>49</v>
      </c>
      <c r="AC29" s="1" t="s">
        <v>42</v>
      </c>
      <c r="AD29" s="1" t="s">
        <v>63</v>
      </c>
      <c r="AE29" s="1" t="s">
        <v>46</v>
      </c>
      <c r="AF29" s="1" t="s">
        <v>42</v>
      </c>
      <c r="AG29" s="1" t="s">
        <v>64</v>
      </c>
      <c r="AH29" s="1" t="s">
        <v>46</v>
      </c>
      <c r="AI29" s="1" t="s">
        <v>42</v>
      </c>
      <c r="AJ29" s="1" t="s">
        <v>56</v>
      </c>
      <c r="AK29" s="1" t="s">
        <v>46</v>
      </c>
      <c r="AL29" s="1" t="s">
        <v>42</v>
      </c>
      <c r="AM29" s="2">
        <v>38048</v>
      </c>
      <c r="AN29" s="1" t="s">
        <v>46</v>
      </c>
      <c r="AO29" s="1" t="s">
        <v>42</v>
      </c>
      <c r="AP29" s="1" t="s">
        <v>77</v>
      </c>
      <c r="AQ29" s="1" t="s">
        <v>49</v>
      </c>
      <c r="AR29" s="1" t="s">
        <v>42</v>
      </c>
    </row>
    <row r="30" spans="1:44" x14ac:dyDescent="0.25">
      <c r="A30" s="1" t="s">
        <v>135</v>
      </c>
      <c r="B30" s="1" t="s">
        <v>59</v>
      </c>
      <c r="C30" s="1" t="s">
        <v>136</v>
      </c>
      <c r="D30" s="1" t="s">
        <v>43</v>
      </c>
      <c r="E30" s="1" t="s">
        <v>42</v>
      </c>
      <c r="F30" s="1" t="s">
        <v>44</v>
      </c>
      <c r="G30" s="1" t="s">
        <v>43</v>
      </c>
      <c r="H30" s="1" t="s">
        <v>42</v>
      </c>
      <c r="I30" s="1" t="s">
        <v>45</v>
      </c>
      <c r="J30" s="1" t="s">
        <v>46</v>
      </c>
      <c r="K30" s="1" t="s">
        <v>42</v>
      </c>
      <c r="L30" s="1" t="s">
        <v>47</v>
      </c>
      <c r="M30" s="1" t="s">
        <v>46</v>
      </c>
      <c r="N30" s="1" t="s">
        <v>42</v>
      </c>
      <c r="O30" s="1" t="s">
        <v>48</v>
      </c>
      <c r="P30" s="1" t="s">
        <v>49</v>
      </c>
      <c r="Q30" s="1" t="s">
        <v>42</v>
      </c>
      <c r="R30" s="1" t="s">
        <v>71</v>
      </c>
      <c r="S30" s="1" t="s">
        <v>49</v>
      </c>
      <c r="T30" s="1" t="s">
        <v>42</v>
      </c>
      <c r="U30" s="1" t="s">
        <v>62</v>
      </c>
      <c r="V30" s="1" t="s">
        <v>46</v>
      </c>
      <c r="W30" s="1" t="s">
        <v>42</v>
      </c>
      <c r="X30" s="1" t="s">
        <v>97</v>
      </c>
      <c r="Y30" s="1" t="s">
        <v>46</v>
      </c>
      <c r="Z30" s="1" t="s">
        <v>42</v>
      </c>
      <c r="AA30" s="1" t="s">
        <v>73</v>
      </c>
      <c r="AB30" s="1" t="s">
        <v>46</v>
      </c>
      <c r="AC30" s="1" t="s">
        <v>42</v>
      </c>
      <c r="AD30" s="1" t="s">
        <v>54</v>
      </c>
      <c r="AE30" s="1" t="s">
        <v>49</v>
      </c>
      <c r="AF30" s="1" t="s">
        <v>42</v>
      </c>
      <c r="AG30" s="1" t="s">
        <v>124</v>
      </c>
      <c r="AH30" s="1" t="s">
        <v>49</v>
      </c>
      <c r="AI30" s="1" t="s">
        <v>42</v>
      </c>
      <c r="AJ30" s="1" t="s">
        <v>56</v>
      </c>
      <c r="AK30" s="1" t="s">
        <v>46</v>
      </c>
      <c r="AL30" s="1" t="s">
        <v>42</v>
      </c>
      <c r="AM30" s="2">
        <v>38809</v>
      </c>
      <c r="AN30" s="1" t="s">
        <v>49</v>
      </c>
      <c r="AO30" s="1" t="s">
        <v>42</v>
      </c>
      <c r="AP30" s="1" t="s">
        <v>77</v>
      </c>
      <c r="AQ30" s="1" t="s">
        <v>49</v>
      </c>
      <c r="AR30" s="1" t="s">
        <v>42</v>
      </c>
    </row>
    <row r="31" spans="1:44" x14ac:dyDescent="0.25">
      <c r="A31" s="1" t="s">
        <v>137</v>
      </c>
      <c r="B31" s="1" t="s">
        <v>138</v>
      </c>
      <c r="C31" s="1" t="s">
        <v>139</v>
      </c>
      <c r="D31" s="1" t="s">
        <v>43</v>
      </c>
      <c r="E31" s="1" t="s">
        <v>42</v>
      </c>
      <c r="F31" s="1" t="s">
        <v>83</v>
      </c>
      <c r="G31" s="1" t="s">
        <v>43</v>
      </c>
      <c r="H31" s="1" t="s">
        <v>42</v>
      </c>
      <c r="I31" s="1" t="s">
        <v>45</v>
      </c>
      <c r="J31" s="1" t="s">
        <v>46</v>
      </c>
      <c r="K31" s="1" t="s">
        <v>42</v>
      </c>
      <c r="L31" s="1" t="s">
        <v>47</v>
      </c>
      <c r="M31" s="1" t="s">
        <v>46</v>
      </c>
      <c r="N31" s="1" t="s">
        <v>42</v>
      </c>
      <c r="O31" s="1" t="s">
        <v>48</v>
      </c>
      <c r="P31" s="1" t="s">
        <v>49</v>
      </c>
      <c r="Q31" s="1" t="s">
        <v>42</v>
      </c>
      <c r="R31" s="1" t="s">
        <v>50</v>
      </c>
      <c r="S31" s="1" t="s">
        <v>46</v>
      </c>
      <c r="T31" s="1" t="s">
        <v>42</v>
      </c>
      <c r="U31" s="1" t="s">
        <v>62</v>
      </c>
      <c r="V31" s="1" t="s">
        <v>46</v>
      </c>
      <c r="W31" s="1" t="s">
        <v>42</v>
      </c>
      <c r="X31" s="1" t="s">
        <v>72</v>
      </c>
      <c r="Y31" s="1" t="s">
        <v>49</v>
      </c>
      <c r="Z31" s="1" t="s">
        <v>42</v>
      </c>
      <c r="AA31" s="1" t="s">
        <v>73</v>
      </c>
      <c r="AB31" s="1" t="s">
        <v>46</v>
      </c>
      <c r="AC31" s="1" t="s">
        <v>42</v>
      </c>
      <c r="AD31" s="1" t="s">
        <v>63</v>
      </c>
      <c r="AE31" s="1" t="s">
        <v>46</v>
      </c>
      <c r="AF31" s="1" t="s">
        <v>42</v>
      </c>
      <c r="AG31" s="1" t="s">
        <v>64</v>
      </c>
      <c r="AH31" s="1" t="s">
        <v>46</v>
      </c>
      <c r="AI31" s="1" t="s">
        <v>42</v>
      </c>
      <c r="AJ31" s="1" t="s">
        <v>56</v>
      </c>
      <c r="AK31" s="1" t="s">
        <v>46</v>
      </c>
      <c r="AL31" s="1" t="s">
        <v>42</v>
      </c>
      <c r="AM31" s="2">
        <v>38048</v>
      </c>
      <c r="AN31" s="1" t="s">
        <v>46</v>
      </c>
      <c r="AO31" s="1" t="s">
        <v>42</v>
      </c>
      <c r="AP31" s="1" t="s">
        <v>66</v>
      </c>
      <c r="AQ31" s="1" t="s">
        <v>46</v>
      </c>
      <c r="AR31" s="1" t="s">
        <v>42</v>
      </c>
    </row>
    <row r="32" spans="1:44" x14ac:dyDescent="0.25">
      <c r="A32" s="1" t="s">
        <v>140</v>
      </c>
      <c r="B32" s="1" t="s">
        <v>41</v>
      </c>
      <c r="C32" s="1" t="s">
        <v>42</v>
      </c>
      <c r="D32" s="1" t="s">
        <v>43</v>
      </c>
      <c r="E32" s="1" t="s">
        <v>42</v>
      </c>
      <c r="F32" s="1" t="s">
        <v>60</v>
      </c>
      <c r="G32" s="1" t="s">
        <v>43</v>
      </c>
      <c r="H32" s="1" t="s">
        <v>42</v>
      </c>
      <c r="I32" s="1" t="s">
        <v>70</v>
      </c>
      <c r="J32" s="1" t="s">
        <v>49</v>
      </c>
      <c r="K32" s="1" t="s">
        <v>42</v>
      </c>
      <c r="L32" s="1" t="s">
        <v>47</v>
      </c>
      <c r="M32" s="1" t="s">
        <v>46</v>
      </c>
      <c r="N32" s="1" t="s">
        <v>42</v>
      </c>
      <c r="O32" s="1" t="s">
        <v>91</v>
      </c>
      <c r="P32" s="1" t="s">
        <v>46</v>
      </c>
      <c r="Q32" s="1" t="s">
        <v>42</v>
      </c>
      <c r="R32" s="1" t="s">
        <v>50</v>
      </c>
      <c r="S32" s="1" t="s">
        <v>46</v>
      </c>
      <c r="T32" s="1" t="s">
        <v>42</v>
      </c>
      <c r="U32" s="1" t="s">
        <v>51</v>
      </c>
      <c r="V32" s="1" t="s">
        <v>49</v>
      </c>
      <c r="W32" s="1" t="s">
        <v>42</v>
      </c>
      <c r="X32" s="1" t="s">
        <v>88</v>
      </c>
      <c r="Y32" s="1" t="s">
        <v>49</v>
      </c>
      <c r="Z32" s="1" t="s">
        <v>42</v>
      </c>
      <c r="AA32" s="1" t="s">
        <v>53</v>
      </c>
      <c r="AB32" s="1" t="s">
        <v>49</v>
      </c>
      <c r="AC32" s="1" t="s">
        <v>42</v>
      </c>
      <c r="AD32" s="1" t="s">
        <v>99</v>
      </c>
      <c r="AE32" s="1" t="s">
        <v>49</v>
      </c>
      <c r="AF32" s="1" t="s">
        <v>42</v>
      </c>
      <c r="AG32" s="1" t="s">
        <v>124</v>
      </c>
      <c r="AH32" s="1" t="s">
        <v>49</v>
      </c>
      <c r="AI32" s="1" t="s">
        <v>42</v>
      </c>
      <c r="AJ32" s="1" t="s">
        <v>56</v>
      </c>
      <c r="AK32" s="1" t="s">
        <v>46</v>
      </c>
      <c r="AL32" s="1" t="s">
        <v>42</v>
      </c>
      <c r="AM32" s="2">
        <v>38809</v>
      </c>
      <c r="AN32" s="1" t="s">
        <v>49</v>
      </c>
      <c r="AO32" s="1" t="s">
        <v>42</v>
      </c>
      <c r="AP32" s="1" t="s">
        <v>57</v>
      </c>
      <c r="AQ32" s="1" t="s">
        <v>49</v>
      </c>
      <c r="AR32" s="1" t="s">
        <v>42</v>
      </c>
    </row>
    <row r="33" spans="1:44" x14ac:dyDescent="0.25">
      <c r="A33" s="1" t="s">
        <v>141</v>
      </c>
      <c r="B33" s="1" t="s">
        <v>41</v>
      </c>
      <c r="C33" s="1" t="s">
        <v>142</v>
      </c>
      <c r="D33" s="1" t="s">
        <v>43</v>
      </c>
      <c r="E33" s="1" t="s">
        <v>42</v>
      </c>
      <c r="F33" s="1" t="s">
        <v>60</v>
      </c>
      <c r="G33" s="1" t="s">
        <v>43</v>
      </c>
      <c r="H33" s="1" t="s">
        <v>42</v>
      </c>
      <c r="I33" s="1" t="s">
        <v>84</v>
      </c>
      <c r="J33" s="1" t="s">
        <v>49</v>
      </c>
      <c r="K33" s="1" t="s">
        <v>42</v>
      </c>
      <c r="L33" s="1" t="s">
        <v>47</v>
      </c>
      <c r="M33" s="1" t="s">
        <v>46</v>
      </c>
      <c r="N33" s="1" t="s">
        <v>42</v>
      </c>
      <c r="O33" s="1" t="s">
        <v>48</v>
      </c>
      <c r="P33" s="1" t="s">
        <v>49</v>
      </c>
      <c r="Q33" s="1" t="s">
        <v>42</v>
      </c>
      <c r="R33" s="1" t="s">
        <v>86</v>
      </c>
      <c r="S33" s="1" t="s">
        <v>49</v>
      </c>
      <c r="T33" s="1" t="s">
        <v>42</v>
      </c>
      <c r="U33" s="1" t="s">
        <v>51</v>
      </c>
      <c r="V33" s="1" t="s">
        <v>49</v>
      </c>
      <c r="W33" s="1" t="s">
        <v>42</v>
      </c>
      <c r="X33" s="1" t="s">
        <v>52</v>
      </c>
      <c r="Y33" s="1" t="s">
        <v>49</v>
      </c>
      <c r="Z33" s="1" t="s">
        <v>42</v>
      </c>
      <c r="AA33" s="1" t="s">
        <v>103</v>
      </c>
      <c r="AB33" s="1" t="s">
        <v>49</v>
      </c>
      <c r="AC33" s="1" t="s">
        <v>42</v>
      </c>
      <c r="AD33" s="1" t="s">
        <v>63</v>
      </c>
      <c r="AE33" s="1" t="s">
        <v>46</v>
      </c>
      <c r="AF33" s="1" t="s">
        <v>42</v>
      </c>
      <c r="AG33" s="1" t="s">
        <v>64</v>
      </c>
      <c r="AH33" s="1" t="s">
        <v>46</v>
      </c>
      <c r="AI33" s="1" t="s">
        <v>42</v>
      </c>
      <c r="AJ33" s="1" t="s">
        <v>56</v>
      </c>
      <c r="AK33" s="1" t="s">
        <v>46</v>
      </c>
      <c r="AL33" s="1" t="s">
        <v>42</v>
      </c>
      <c r="AM33" s="2">
        <v>38809</v>
      </c>
      <c r="AN33" s="1" t="s">
        <v>49</v>
      </c>
      <c r="AO33" s="1" t="s">
        <v>42</v>
      </c>
      <c r="AP33" s="1" t="s">
        <v>77</v>
      </c>
      <c r="AQ33" s="1" t="s">
        <v>49</v>
      </c>
      <c r="AR33" s="1" t="s">
        <v>42</v>
      </c>
    </row>
    <row r="34" spans="1:44" x14ac:dyDescent="0.25">
      <c r="A34" s="1" t="s">
        <v>143</v>
      </c>
      <c r="B34" s="1" t="s">
        <v>107</v>
      </c>
      <c r="C34" s="1" t="s">
        <v>144</v>
      </c>
      <c r="D34" s="1" t="s">
        <v>43</v>
      </c>
      <c r="E34" s="1" t="s">
        <v>42</v>
      </c>
      <c r="F34" s="1" t="s">
        <v>44</v>
      </c>
      <c r="G34" s="1" t="s">
        <v>43</v>
      </c>
      <c r="H34" s="1" t="s">
        <v>42</v>
      </c>
      <c r="I34" s="1" t="s">
        <v>61</v>
      </c>
      <c r="J34" s="1" t="s">
        <v>49</v>
      </c>
      <c r="K34" s="1" t="s">
        <v>42</v>
      </c>
      <c r="L34" s="1" t="s">
        <v>47</v>
      </c>
      <c r="M34" s="1" t="s">
        <v>46</v>
      </c>
      <c r="N34" s="1" t="s">
        <v>42</v>
      </c>
      <c r="O34" s="1" t="s">
        <v>48</v>
      </c>
      <c r="P34" s="1" t="s">
        <v>49</v>
      </c>
      <c r="Q34" s="1" t="s">
        <v>42</v>
      </c>
      <c r="R34" s="1" t="s">
        <v>50</v>
      </c>
      <c r="S34" s="1" t="s">
        <v>46</v>
      </c>
      <c r="T34" s="1" t="s">
        <v>42</v>
      </c>
      <c r="U34" s="1" t="s">
        <v>62</v>
      </c>
      <c r="V34" s="1" t="s">
        <v>46</v>
      </c>
      <c r="W34" s="1" t="s">
        <v>42</v>
      </c>
      <c r="X34" s="1" t="s">
        <v>97</v>
      </c>
      <c r="Y34" s="1" t="s">
        <v>46</v>
      </c>
      <c r="Z34" s="1" t="s">
        <v>42</v>
      </c>
      <c r="AA34" s="1" t="s">
        <v>73</v>
      </c>
      <c r="AB34" s="1" t="s">
        <v>46</v>
      </c>
      <c r="AC34" s="1" t="s">
        <v>42</v>
      </c>
      <c r="AD34" s="1" t="s">
        <v>54</v>
      </c>
      <c r="AE34" s="1" t="s">
        <v>49</v>
      </c>
      <c r="AF34" s="1" t="s">
        <v>42</v>
      </c>
      <c r="AG34" s="1" t="s">
        <v>64</v>
      </c>
      <c r="AH34" s="1" t="s">
        <v>46</v>
      </c>
      <c r="AI34" s="1" t="s">
        <v>42</v>
      </c>
      <c r="AJ34" s="1" t="s">
        <v>56</v>
      </c>
      <c r="AK34" s="1" t="s">
        <v>46</v>
      </c>
      <c r="AL34" s="1" t="s">
        <v>42</v>
      </c>
      <c r="AM34" s="2">
        <v>38809</v>
      </c>
      <c r="AN34" s="1" t="s">
        <v>49</v>
      </c>
      <c r="AO34" s="1" t="s">
        <v>42</v>
      </c>
      <c r="AP34" s="1" t="s">
        <v>66</v>
      </c>
      <c r="AQ34" s="1" t="s">
        <v>46</v>
      </c>
      <c r="AR34" s="1" t="s">
        <v>42</v>
      </c>
    </row>
    <row r="35" spans="1:44" x14ac:dyDescent="0.25">
      <c r="A35" s="1" t="s">
        <v>145</v>
      </c>
      <c r="B35" s="1" t="s">
        <v>41</v>
      </c>
      <c r="C35" s="1" t="s">
        <v>146</v>
      </c>
      <c r="D35" s="1" t="s">
        <v>43</v>
      </c>
      <c r="E35" s="1" t="s">
        <v>42</v>
      </c>
      <c r="F35" s="1" t="s">
        <v>44</v>
      </c>
      <c r="G35" s="1" t="s">
        <v>43</v>
      </c>
      <c r="H35" s="1" t="s">
        <v>42</v>
      </c>
      <c r="I35" s="1" t="s">
        <v>70</v>
      </c>
      <c r="J35" s="1" t="s">
        <v>49</v>
      </c>
      <c r="K35" s="1" t="s">
        <v>42</v>
      </c>
      <c r="L35" s="1" t="s">
        <v>47</v>
      </c>
      <c r="M35" s="1" t="s">
        <v>46</v>
      </c>
      <c r="N35" s="1" t="s">
        <v>42</v>
      </c>
      <c r="O35" s="1" t="s">
        <v>48</v>
      </c>
      <c r="P35" s="1" t="s">
        <v>49</v>
      </c>
      <c r="Q35" s="1" t="s">
        <v>42</v>
      </c>
      <c r="R35" s="1" t="s">
        <v>50</v>
      </c>
      <c r="S35" s="1" t="s">
        <v>46</v>
      </c>
      <c r="T35" s="1" t="s">
        <v>42</v>
      </c>
      <c r="U35" s="1" t="s">
        <v>119</v>
      </c>
      <c r="V35" s="1" t="s">
        <v>49</v>
      </c>
      <c r="W35" s="1" t="s">
        <v>42</v>
      </c>
      <c r="X35" s="1" t="s">
        <v>88</v>
      </c>
      <c r="Y35" s="1" t="s">
        <v>49</v>
      </c>
      <c r="Z35" s="1" t="s">
        <v>42</v>
      </c>
      <c r="AA35" s="1" t="s">
        <v>98</v>
      </c>
      <c r="AB35" s="1" t="s">
        <v>49</v>
      </c>
      <c r="AC35" s="1" t="s">
        <v>42</v>
      </c>
      <c r="AD35" s="1" t="s">
        <v>63</v>
      </c>
      <c r="AE35" s="1" t="s">
        <v>46</v>
      </c>
      <c r="AF35" s="1" t="s">
        <v>42</v>
      </c>
      <c r="AG35" s="1" t="s">
        <v>64</v>
      </c>
      <c r="AH35" s="1" t="s">
        <v>46</v>
      </c>
      <c r="AI35" s="1" t="s">
        <v>42</v>
      </c>
      <c r="AJ35" s="1" t="s">
        <v>65</v>
      </c>
      <c r="AK35" s="1" t="s">
        <v>49</v>
      </c>
      <c r="AL35" s="1" t="s">
        <v>42</v>
      </c>
      <c r="AM35" s="2">
        <v>38445</v>
      </c>
      <c r="AN35" s="1" t="s">
        <v>49</v>
      </c>
      <c r="AO35" s="1" t="s">
        <v>42</v>
      </c>
      <c r="AP35" s="1" t="s">
        <v>57</v>
      </c>
      <c r="AQ35" s="1" t="s">
        <v>49</v>
      </c>
      <c r="AR35" s="1" t="s">
        <v>42</v>
      </c>
    </row>
    <row r="36" spans="1:44" x14ac:dyDescent="0.25">
      <c r="A36" s="1" t="s">
        <v>147</v>
      </c>
      <c r="B36" s="1" t="s">
        <v>95</v>
      </c>
      <c r="C36" s="1" t="s">
        <v>148</v>
      </c>
      <c r="D36" s="1" t="s">
        <v>43</v>
      </c>
      <c r="E36" s="1" t="s">
        <v>42</v>
      </c>
      <c r="F36" s="1" t="s">
        <v>83</v>
      </c>
      <c r="G36" s="1" t="s">
        <v>43</v>
      </c>
      <c r="H36" s="1" t="s">
        <v>42</v>
      </c>
      <c r="I36" s="1" t="s">
        <v>45</v>
      </c>
      <c r="J36" s="1" t="s">
        <v>46</v>
      </c>
      <c r="K36" s="1" t="s">
        <v>42</v>
      </c>
      <c r="L36" s="1" t="s">
        <v>47</v>
      </c>
      <c r="M36" s="1" t="s">
        <v>46</v>
      </c>
      <c r="N36" s="1" t="s">
        <v>42</v>
      </c>
      <c r="O36" s="1" t="s">
        <v>48</v>
      </c>
      <c r="P36" s="1" t="s">
        <v>49</v>
      </c>
      <c r="Q36" s="1" t="s">
        <v>42</v>
      </c>
      <c r="R36" s="1" t="s">
        <v>50</v>
      </c>
      <c r="S36" s="1" t="s">
        <v>46</v>
      </c>
      <c r="T36" s="1" t="s">
        <v>42</v>
      </c>
      <c r="U36" s="1" t="s">
        <v>62</v>
      </c>
      <c r="V36" s="1" t="s">
        <v>46</v>
      </c>
      <c r="W36" s="1" t="s">
        <v>42</v>
      </c>
      <c r="X36" s="1" t="s">
        <v>97</v>
      </c>
      <c r="Y36" s="1" t="s">
        <v>46</v>
      </c>
      <c r="Z36" s="1" t="s">
        <v>42</v>
      </c>
      <c r="AA36" s="1" t="s">
        <v>98</v>
      </c>
      <c r="AB36" s="1" t="s">
        <v>49</v>
      </c>
      <c r="AC36" s="1" t="s">
        <v>42</v>
      </c>
      <c r="AD36" s="1" t="s">
        <v>54</v>
      </c>
      <c r="AE36" s="1" t="s">
        <v>49</v>
      </c>
      <c r="AF36" s="1" t="s">
        <v>42</v>
      </c>
      <c r="AG36" s="1" t="s">
        <v>75</v>
      </c>
      <c r="AH36" s="1" t="s">
        <v>49</v>
      </c>
      <c r="AI36" s="1" t="s">
        <v>42</v>
      </c>
      <c r="AJ36" s="1" t="s">
        <v>76</v>
      </c>
      <c r="AK36" s="1" t="s">
        <v>49</v>
      </c>
      <c r="AL36" s="1" t="s">
        <v>42</v>
      </c>
      <c r="AM36" s="2">
        <v>38445</v>
      </c>
      <c r="AN36" s="1" t="s">
        <v>49</v>
      </c>
      <c r="AO36" s="1" t="s">
        <v>42</v>
      </c>
      <c r="AP36" s="1" t="s">
        <v>77</v>
      </c>
      <c r="AQ36" s="1" t="s">
        <v>49</v>
      </c>
      <c r="AR36" s="1" t="s">
        <v>42</v>
      </c>
    </row>
    <row r="37" spans="1:44" x14ac:dyDescent="0.25">
      <c r="A37" s="1" t="s">
        <v>149</v>
      </c>
      <c r="B37" s="1" t="s">
        <v>59</v>
      </c>
      <c r="C37" s="1" t="s">
        <v>42</v>
      </c>
      <c r="D37" s="1" t="s">
        <v>43</v>
      </c>
      <c r="E37" s="1" t="s">
        <v>42</v>
      </c>
      <c r="F37" s="1" t="s">
        <v>44</v>
      </c>
      <c r="G37" s="1" t="s">
        <v>43</v>
      </c>
      <c r="H37" s="1" t="s">
        <v>42</v>
      </c>
      <c r="I37" s="1" t="s">
        <v>61</v>
      </c>
      <c r="J37" s="1" t="s">
        <v>49</v>
      </c>
      <c r="K37" s="1" t="s">
        <v>42</v>
      </c>
      <c r="L37" s="1" t="s">
        <v>47</v>
      </c>
      <c r="M37" s="1" t="s">
        <v>46</v>
      </c>
      <c r="N37" s="1" t="s">
        <v>42</v>
      </c>
      <c r="O37" s="1" t="s">
        <v>48</v>
      </c>
      <c r="P37" s="1" t="s">
        <v>49</v>
      </c>
      <c r="Q37" s="1" t="s">
        <v>42</v>
      </c>
      <c r="R37" s="1" t="s">
        <v>50</v>
      </c>
      <c r="S37" s="1" t="s">
        <v>46</v>
      </c>
      <c r="T37" s="1" t="s">
        <v>42</v>
      </c>
      <c r="U37" s="1" t="s">
        <v>62</v>
      </c>
      <c r="V37" s="1" t="s">
        <v>46</v>
      </c>
      <c r="W37" s="1" t="s">
        <v>42</v>
      </c>
      <c r="X37" s="1" t="s">
        <v>97</v>
      </c>
      <c r="Y37" s="1" t="s">
        <v>46</v>
      </c>
      <c r="Z37" s="1" t="s">
        <v>42</v>
      </c>
      <c r="AA37" s="1" t="s">
        <v>73</v>
      </c>
      <c r="AB37" s="1" t="s">
        <v>46</v>
      </c>
      <c r="AC37" s="1" t="s">
        <v>42</v>
      </c>
      <c r="AD37" s="1" t="s">
        <v>54</v>
      </c>
      <c r="AE37" s="1" t="s">
        <v>49</v>
      </c>
      <c r="AF37" s="1" t="s">
        <v>42</v>
      </c>
      <c r="AG37" s="1" t="s">
        <v>75</v>
      </c>
      <c r="AH37" s="1" t="s">
        <v>49</v>
      </c>
      <c r="AI37" s="1" t="s">
        <v>42</v>
      </c>
      <c r="AJ37" s="1" t="s">
        <v>76</v>
      </c>
      <c r="AK37" s="1" t="s">
        <v>49</v>
      </c>
      <c r="AL37" s="1" t="s">
        <v>42</v>
      </c>
      <c r="AM37" s="2">
        <v>38809</v>
      </c>
      <c r="AN37" s="1" t="s">
        <v>49</v>
      </c>
      <c r="AO37" s="1" t="s">
        <v>42</v>
      </c>
      <c r="AP37" s="1" t="s">
        <v>66</v>
      </c>
      <c r="AQ37" s="1" t="s">
        <v>46</v>
      </c>
      <c r="AR37" s="1" t="s">
        <v>42</v>
      </c>
    </row>
    <row r="38" spans="1:44" x14ac:dyDescent="0.25">
      <c r="A38" s="1" t="s">
        <v>150</v>
      </c>
      <c r="B38" s="1" t="s">
        <v>68</v>
      </c>
      <c r="C38" s="1" t="s">
        <v>42</v>
      </c>
      <c r="D38" s="1" t="s">
        <v>43</v>
      </c>
      <c r="E38" s="1" t="s">
        <v>42</v>
      </c>
      <c r="F38" s="1" t="s">
        <v>44</v>
      </c>
      <c r="G38" s="1" t="s">
        <v>43</v>
      </c>
      <c r="H38" s="1" t="s">
        <v>42</v>
      </c>
      <c r="I38" s="1" t="s">
        <v>70</v>
      </c>
      <c r="J38" s="1" t="s">
        <v>49</v>
      </c>
      <c r="K38" s="1" t="s">
        <v>42</v>
      </c>
      <c r="L38" s="1" t="s">
        <v>151</v>
      </c>
      <c r="M38" s="1" t="s">
        <v>49</v>
      </c>
      <c r="N38" s="1" t="s">
        <v>42</v>
      </c>
      <c r="O38" s="1" t="s">
        <v>48</v>
      </c>
      <c r="P38" s="1" t="s">
        <v>49</v>
      </c>
      <c r="Q38" s="1" t="s">
        <v>42</v>
      </c>
      <c r="R38" s="1" t="s">
        <v>71</v>
      </c>
      <c r="S38" s="1" t="s">
        <v>49</v>
      </c>
      <c r="T38" s="1" t="s">
        <v>42</v>
      </c>
      <c r="U38" s="1" t="s">
        <v>62</v>
      </c>
      <c r="V38" s="1" t="s">
        <v>46</v>
      </c>
      <c r="W38" s="1" t="s">
        <v>42</v>
      </c>
      <c r="X38" s="1" t="s">
        <v>88</v>
      </c>
      <c r="Y38" s="1" t="s">
        <v>49</v>
      </c>
      <c r="Z38" s="1" t="s">
        <v>42</v>
      </c>
      <c r="AA38" s="1" t="s">
        <v>98</v>
      </c>
      <c r="AB38" s="1" t="s">
        <v>49</v>
      </c>
      <c r="AC38" s="1" t="s">
        <v>42</v>
      </c>
      <c r="AD38" s="1" t="s">
        <v>99</v>
      </c>
      <c r="AE38" s="1" t="s">
        <v>49</v>
      </c>
      <c r="AF38" s="1" t="s">
        <v>42</v>
      </c>
      <c r="AG38" s="1" t="s">
        <v>55</v>
      </c>
      <c r="AH38" s="1" t="s">
        <v>49</v>
      </c>
      <c r="AI38" s="1" t="s">
        <v>42</v>
      </c>
      <c r="AJ38" s="1" t="s">
        <v>65</v>
      </c>
      <c r="AK38" s="1" t="s">
        <v>49</v>
      </c>
      <c r="AL38" s="1" t="s">
        <v>42</v>
      </c>
      <c r="AM38" s="2">
        <v>38048</v>
      </c>
      <c r="AN38" s="1" t="s">
        <v>46</v>
      </c>
      <c r="AO38" s="1" t="s">
        <v>42</v>
      </c>
      <c r="AP38" s="1" t="s">
        <v>66</v>
      </c>
      <c r="AQ38" s="1" t="s">
        <v>46</v>
      </c>
      <c r="AR38" s="1" t="s">
        <v>42</v>
      </c>
    </row>
    <row r="39" spans="1:44" x14ac:dyDescent="0.25">
      <c r="A39" s="1" t="s">
        <v>152</v>
      </c>
      <c r="B39" s="1" t="s">
        <v>95</v>
      </c>
      <c r="C39" s="1" t="s">
        <v>42</v>
      </c>
      <c r="D39" s="1" t="s">
        <v>43</v>
      </c>
      <c r="E39" s="1" t="s">
        <v>42</v>
      </c>
      <c r="F39" s="1" t="s">
        <v>83</v>
      </c>
      <c r="G39" s="1" t="s">
        <v>43</v>
      </c>
      <c r="H39" s="1" t="s">
        <v>42</v>
      </c>
      <c r="I39" s="1" t="s">
        <v>70</v>
      </c>
      <c r="J39" s="1" t="s">
        <v>49</v>
      </c>
      <c r="K39" s="1" t="s">
        <v>42</v>
      </c>
      <c r="L39" s="1" t="s">
        <v>47</v>
      </c>
      <c r="M39" s="1" t="s">
        <v>46</v>
      </c>
      <c r="N39" s="1" t="s">
        <v>42</v>
      </c>
      <c r="O39" s="1" t="s">
        <v>126</v>
      </c>
      <c r="P39" s="1" t="s">
        <v>49</v>
      </c>
      <c r="Q39" s="1" t="s">
        <v>42</v>
      </c>
      <c r="R39" s="1" t="s">
        <v>153</v>
      </c>
      <c r="S39" s="1" t="s">
        <v>49</v>
      </c>
      <c r="T39" s="1" t="s">
        <v>42</v>
      </c>
      <c r="U39" s="1" t="s">
        <v>119</v>
      </c>
      <c r="V39" s="1" t="s">
        <v>49</v>
      </c>
      <c r="W39" s="1" t="s">
        <v>42</v>
      </c>
      <c r="X39" s="1" t="s">
        <v>88</v>
      </c>
      <c r="Y39" s="1" t="s">
        <v>49</v>
      </c>
      <c r="Z39" s="1" t="s">
        <v>42</v>
      </c>
      <c r="AA39" s="1" t="s">
        <v>73</v>
      </c>
      <c r="AB39" s="1" t="s">
        <v>46</v>
      </c>
      <c r="AC39" s="1" t="s">
        <v>42</v>
      </c>
      <c r="AD39" s="1" t="s">
        <v>63</v>
      </c>
      <c r="AE39" s="1" t="s">
        <v>46</v>
      </c>
      <c r="AF39" s="1" t="s">
        <v>42</v>
      </c>
      <c r="AG39" s="1" t="s">
        <v>75</v>
      </c>
      <c r="AH39" s="1" t="s">
        <v>49</v>
      </c>
      <c r="AI39" s="1" t="s">
        <v>42</v>
      </c>
      <c r="AJ39" s="1" t="s">
        <v>56</v>
      </c>
      <c r="AK39" s="1" t="s">
        <v>46</v>
      </c>
      <c r="AL39" s="1" t="s">
        <v>42</v>
      </c>
      <c r="AM39" s="2">
        <v>38809</v>
      </c>
      <c r="AN39" s="1" t="s">
        <v>49</v>
      </c>
      <c r="AO39" s="1" t="s">
        <v>42</v>
      </c>
      <c r="AP39" s="1" t="s">
        <v>66</v>
      </c>
      <c r="AQ39" s="1" t="s">
        <v>46</v>
      </c>
      <c r="AR39" s="1" t="s">
        <v>42</v>
      </c>
    </row>
    <row r="40" spans="1:44" x14ac:dyDescent="0.25">
      <c r="A40" s="1" t="s">
        <v>154</v>
      </c>
      <c r="B40" s="1" t="s">
        <v>59</v>
      </c>
      <c r="C40" s="1" t="s">
        <v>155</v>
      </c>
      <c r="D40" s="1" t="s">
        <v>43</v>
      </c>
      <c r="E40" s="1" t="s">
        <v>42</v>
      </c>
      <c r="F40" s="1" t="s">
        <v>83</v>
      </c>
      <c r="G40" s="1" t="s">
        <v>43</v>
      </c>
      <c r="H40" s="1" t="s">
        <v>42</v>
      </c>
      <c r="I40" s="1" t="s">
        <v>70</v>
      </c>
      <c r="J40" s="1" t="s">
        <v>49</v>
      </c>
      <c r="K40" s="1" t="s">
        <v>42</v>
      </c>
      <c r="L40" s="1" t="s">
        <v>47</v>
      </c>
      <c r="M40" s="1" t="s">
        <v>46</v>
      </c>
      <c r="N40" s="1" t="s">
        <v>42</v>
      </c>
      <c r="O40" s="1" t="s">
        <v>91</v>
      </c>
      <c r="P40" s="1" t="s">
        <v>46</v>
      </c>
      <c r="Q40" s="1" t="s">
        <v>42</v>
      </c>
      <c r="R40" s="1" t="s">
        <v>50</v>
      </c>
      <c r="S40" s="1" t="s">
        <v>46</v>
      </c>
      <c r="T40" s="1" t="s">
        <v>42</v>
      </c>
      <c r="U40" s="1" t="s">
        <v>62</v>
      </c>
      <c r="V40" s="1" t="s">
        <v>46</v>
      </c>
      <c r="W40" s="1" t="s">
        <v>42</v>
      </c>
      <c r="X40" s="1" t="s">
        <v>72</v>
      </c>
      <c r="Y40" s="1" t="s">
        <v>49</v>
      </c>
      <c r="Z40" s="1" t="s">
        <v>42</v>
      </c>
      <c r="AA40" s="1" t="s">
        <v>73</v>
      </c>
      <c r="AB40" s="1" t="s">
        <v>46</v>
      </c>
      <c r="AC40" s="1" t="s">
        <v>42</v>
      </c>
      <c r="AD40" s="1" t="s">
        <v>54</v>
      </c>
      <c r="AE40" s="1" t="s">
        <v>49</v>
      </c>
      <c r="AF40" s="1" t="s">
        <v>42</v>
      </c>
      <c r="AG40" s="1" t="s">
        <v>55</v>
      </c>
      <c r="AH40" s="1" t="s">
        <v>49</v>
      </c>
      <c r="AI40" s="1" t="s">
        <v>42</v>
      </c>
      <c r="AJ40" s="1" t="s">
        <v>56</v>
      </c>
      <c r="AK40" s="1" t="s">
        <v>46</v>
      </c>
      <c r="AL40" s="1" t="s">
        <v>42</v>
      </c>
      <c r="AM40" s="2">
        <v>38809</v>
      </c>
      <c r="AN40" s="1" t="s">
        <v>49</v>
      </c>
      <c r="AO40" s="1" t="s">
        <v>42</v>
      </c>
      <c r="AP40" s="1" t="s">
        <v>57</v>
      </c>
      <c r="AQ40" s="1" t="s">
        <v>49</v>
      </c>
      <c r="AR40" s="1" t="s">
        <v>42</v>
      </c>
    </row>
    <row r="41" spans="1:44" x14ac:dyDescent="0.25">
      <c r="A41" s="1" t="s">
        <v>156</v>
      </c>
      <c r="B41" s="1" t="s">
        <v>68</v>
      </c>
      <c r="C41" s="1" t="s">
        <v>42</v>
      </c>
      <c r="D41" s="1" t="s">
        <v>43</v>
      </c>
      <c r="E41" s="1" t="s">
        <v>42</v>
      </c>
      <c r="F41" s="1" t="s">
        <v>83</v>
      </c>
      <c r="G41" s="1" t="s">
        <v>43</v>
      </c>
      <c r="H41" s="1" t="s">
        <v>42</v>
      </c>
      <c r="I41" s="1" t="s">
        <v>61</v>
      </c>
      <c r="J41" s="1" t="s">
        <v>49</v>
      </c>
      <c r="K41" s="1" t="s">
        <v>42</v>
      </c>
      <c r="L41" s="1" t="s">
        <v>157</v>
      </c>
      <c r="M41" s="1" t="s">
        <v>49</v>
      </c>
      <c r="N41" s="1" t="s">
        <v>42</v>
      </c>
      <c r="O41" s="1" t="s">
        <v>48</v>
      </c>
      <c r="P41" s="1" t="s">
        <v>49</v>
      </c>
      <c r="Q41" s="1" t="s">
        <v>42</v>
      </c>
      <c r="R41" s="1" t="s">
        <v>86</v>
      </c>
      <c r="S41" s="1" t="s">
        <v>49</v>
      </c>
      <c r="T41" s="1" t="s">
        <v>42</v>
      </c>
      <c r="U41" s="1" t="s">
        <v>62</v>
      </c>
      <c r="V41" s="1" t="s">
        <v>46</v>
      </c>
      <c r="W41" s="1" t="s">
        <v>42</v>
      </c>
      <c r="X41" s="1" t="s">
        <v>52</v>
      </c>
      <c r="Y41" s="1" t="s">
        <v>49</v>
      </c>
      <c r="Z41" s="1" t="s">
        <v>42</v>
      </c>
      <c r="AA41" s="1" t="s">
        <v>53</v>
      </c>
      <c r="AB41" s="1" t="s">
        <v>49</v>
      </c>
      <c r="AC41" s="1" t="s">
        <v>42</v>
      </c>
      <c r="AD41" s="1" t="s">
        <v>63</v>
      </c>
      <c r="AE41" s="1" t="s">
        <v>46</v>
      </c>
      <c r="AF41" s="1" t="s">
        <v>42</v>
      </c>
      <c r="AG41" s="1" t="s">
        <v>55</v>
      </c>
      <c r="AH41" s="1" t="s">
        <v>49</v>
      </c>
      <c r="AI41" s="1" t="s">
        <v>42</v>
      </c>
      <c r="AJ41" s="1" t="s">
        <v>56</v>
      </c>
      <c r="AK41" s="1" t="s">
        <v>46</v>
      </c>
      <c r="AL41" s="1" t="s">
        <v>42</v>
      </c>
      <c r="AM41" s="2">
        <v>38809</v>
      </c>
      <c r="AN41" s="1" t="s">
        <v>49</v>
      </c>
      <c r="AO41" s="1" t="s">
        <v>42</v>
      </c>
      <c r="AP41" s="1" t="s">
        <v>77</v>
      </c>
      <c r="AQ41" s="1" t="s">
        <v>49</v>
      </c>
      <c r="AR41" s="1" t="s">
        <v>42</v>
      </c>
    </row>
    <row r="42" spans="1:44" x14ac:dyDescent="0.25">
      <c r="A42" s="1" t="s">
        <v>158</v>
      </c>
      <c r="B42" s="1" t="s">
        <v>68</v>
      </c>
      <c r="C42" s="1" t="s">
        <v>42</v>
      </c>
      <c r="D42" s="1" t="s">
        <v>43</v>
      </c>
      <c r="E42" s="1" t="s">
        <v>42</v>
      </c>
      <c r="F42" s="1" t="s">
        <v>83</v>
      </c>
      <c r="G42" s="1" t="s">
        <v>43</v>
      </c>
      <c r="H42" s="1" t="s">
        <v>42</v>
      </c>
      <c r="I42" s="1" t="s">
        <v>70</v>
      </c>
      <c r="J42" s="1" t="s">
        <v>49</v>
      </c>
      <c r="K42" s="1" t="s">
        <v>42</v>
      </c>
      <c r="L42" s="1" t="s">
        <v>85</v>
      </c>
      <c r="M42" s="1" t="s">
        <v>49</v>
      </c>
      <c r="N42" s="1" t="s">
        <v>42</v>
      </c>
      <c r="O42" s="1" t="s">
        <v>91</v>
      </c>
      <c r="P42" s="1" t="s">
        <v>46</v>
      </c>
      <c r="Q42" s="1" t="s">
        <v>42</v>
      </c>
      <c r="R42" s="1" t="s">
        <v>50</v>
      </c>
      <c r="S42" s="1" t="s">
        <v>46</v>
      </c>
      <c r="T42" s="1" t="s">
        <v>42</v>
      </c>
      <c r="U42" s="1" t="s">
        <v>62</v>
      </c>
      <c r="V42" s="1" t="s">
        <v>46</v>
      </c>
      <c r="W42" s="1" t="s">
        <v>42</v>
      </c>
      <c r="X42" s="1" t="s">
        <v>72</v>
      </c>
      <c r="Y42" s="1" t="s">
        <v>49</v>
      </c>
      <c r="Z42" s="1" t="s">
        <v>42</v>
      </c>
      <c r="AA42" s="1" t="s">
        <v>103</v>
      </c>
      <c r="AB42" s="1" t="s">
        <v>49</v>
      </c>
      <c r="AC42" s="1" t="s">
        <v>42</v>
      </c>
      <c r="AD42" s="1" t="s">
        <v>54</v>
      </c>
      <c r="AE42" s="1" t="s">
        <v>49</v>
      </c>
      <c r="AF42" s="1" t="s">
        <v>42</v>
      </c>
      <c r="AG42" s="1" t="s">
        <v>75</v>
      </c>
      <c r="AH42" s="1" t="s">
        <v>49</v>
      </c>
      <c r="AI42" s="1" t="s">
        <v>42</v>
      </c>
      <c r="AJ42" s="1" t="s">
        <v>65</v>
      </c>
      <c r="AK42" s="1" t="s">
        <v>49</v>
      </c>
      <c r="AL42" s="1" t="s">
        <v>42</v>
      </c>
      <c r="AM42" s="2">
        <v>38018</v>
      </c>
      <c r="AN42" s="1" t="s">
        <v>49</v>
      </c>
      <c r="AO42" s="1" t="s">
        <v>42</v>
      </c>
      <c r="AP42" s="1" t="s">
        <v>89</v>
      </c>
      <c r="AQ42" s="1" t="s">
        <v>49</v>
      </c>
      <c r="AR42" s="1" t="s">
        <v>42</v>
      </c>
    </row>
    <row r="43" spans="1:44" x14ac:dyDescent="0.25">
      <c r="A43" s="1" t="s">
        <v>159</v>
      </c>
      <c r="B43" s="1" t="s">
        <v>79</v>
      </c>
      <c r="C43" s="1" t="s">
        <v>42</v>
      </c>
      <c r="D43" s="1" t="s">
        <v>43</v>
      </c>
      <c r="E43" s="1" t="s">
        <v>42</v>
      </c>
      <c r="F43" s="1" t="s">
        <v>83</v>
      </c>
      <c r="G43" s="1" t="s">
        <v>43</v>
      </c>
      <c r="H43" s="1" t="s">
        <v>42</v>
      </c>
      <c r="I43" s="1" t="s">
        <v>45</v>
      </c>
      <c r="J43" s="1" t="s">
        <v>46</v>
      </c>
      <c r="K43" s="1" t="s">
        <v>42</v>
      </c>
      <c r="L43" s="1" t="s">
        <v>85</v>
      </c>
      <c r="M43" s="1" t="s">
        <v>49</v>
      </c>
      <c r="N43" s="1" t="s">
        <v>42</v>
      </c>
      <c r="O43" s="1" t="s">
        <v>126</v>
      </c>
      <c r="P43" s="1" t="s">
        <v>49</v>
      </c>
      <c r="Q43" s="1" t="s">
        <v>42</v>
      </c>
      <c r="R43" s="1" t="s">
        <v>71</v>
      </c>
      <c r="S43" s="1" t="s">
        <v>49</v>
      </c>
      <c r="T43" s="1" t="s">
        <v>42</v>
      </c>
      <c r="U43" s="1" t="s">
        <v>119</v>
      </c>
      <c r="V43" s="1" t="s">
        <v>49</v>
      </c>
      <c r="W43" s="1" t="s">
        <v>42</v>
      </c>
      <c r="X43" s="1" t="s">
        <v>88</v>
      </c>
      <c r="Y43" s="1" t="s">
        <v>49</v>
      </c>
      <c r="Z43" s="1" t="s">
        <v>42</v>
      </c>
      <c r="AA43" s="1" t="s">
        <v>53</v>
      </c>
      <c r="AB43" s="1" t="s">
        <v>49</v>
      </c>
      <c r="AC43" s="1" t="s">
        <v>42</v>
      </c>
      <c r="AD43" s="1" t="s">
        <v>63</v>
      </c>
      <c r="AE43" s="1" t="s">
        <v>46</v>
      </c>
      <c r="AF43" s="1" t="s">
        <v>42</v>
      </c>
      <c r="AG43" s="1" t="s">
        <v>55</v>
      </c>
      <c r="AH43" s="1" t="s">
        <v>49</v>
      </c>
      <c r="AI43" s="1" t="s">
        <v>42</v>
      </c>
      <c r="AJ43" s="1" t="s">
        <v>65</v>
      </c>
      <c r="AK43" s="1" t="s">
        <v>49</v>
      </c>
      <c r="AL43" s="1" t="s">
        <v>42</v>
      </c>
      <c r="AM43" s="2">
        <v>38018</v>
      </c>
      <c r="AN43" s="1" t="s">
        <v>49</v>
      </c>
      <c r="AO43" s="1" t="s">
        <v>42</v>
      </c>
      <c r="AP43" s="1" t="s">
        <v>77</v>
      </c>
      <c r="AQ43" s="1" t="s">
        <v>49</v>
      </c>
      <c r="AR43" s="1" t="s">
        <v>42</v>
      </c>
    </row>
    <row r="44" spans="1:44" x14ac:dyDescent="0.25">
      <c r="A44" s="1" t="s">
        <v>160</v>
      </c>
      <c r="B44" s="1" t="s">
        <v>131</v>
      </c>
      <c r="C44" s="1" t="s">
        <v>42</v>
      </c>
      <c r="D44" s="1" t="s">
        <v>43</v>
      </c>
      <c r="E44" s="1" t="s">
        <v>42</v>
      </c>
      <c r="F44" s="1" t="s">
        <v>83</v>
      </c>
      <c r="G44" s="1" t="s">
        <v>43</v>
      </c>
      <c r="H44" s="1" t="s">
        <v>42</v>
      </c>
      <c r="I44" s="1" t="s">
        <v>45</v>
      </c>
      <c r="J44" s="1" t="s">
        <v>46</v>
      </c>
      <c r="K44" s="1" t="s">
        <v>42</v>
      </c>
      <c r="L44" s="1" t="s">
        <v>47</v>
      </c>
      <c r="M44" s="1" t="s">
        <v>46</v>
      </c>
      <c r="N44" s="1" t="s">
        <v>42</v>
      </c>
      <c r="O44" s="1" t="s">
        <v>91</v>
      </c>
      <c r="P44" s="1" t="s">
        <v>46</v>
      </c>
      <c r="Q44" s="1" t="s">
        <v>42</v>
      </c>
      <c r="R44" s="1" t="s">
        <v>86</v>
      </c>
      <c r="S44" s="1" t="s">
        <v>49</v>
      </c>
      <c r="T44" s="1" t="s">
        <v>42</v>
      </c>
      <c r="U44" s="1" t="s">
        <v>62</v>
      </c>
      <c r="V44" s="1" t="s">
        <v>46</v>
      </c>
      <c r="W44" s="1" t="s">
        <v>42</v>
      </c>
      <c r="X44" s="1" t="s">
        <v>97</v>
      </c>
      <c r="Y44" s="1" t="s">
        <v>46</v>
      </c>
      <c r="Z44" s="1" t="s">
        <v>42</v>
      </c>
      <c r="AA44" s="1" t="s">
        <v>73</v>
      </c>
      <c r="AB44" s="1" t="s">
        <v>46</v>
      </c>
      <c r="AC44" s="1" t="s">
        <v>42</v>
      </c>
      <c r="AD44" s="1" t="s">
        <v>54</v>
      </c>
      <c r="AE44" s="1" t="s">
        <v>49</v>
      </c>
      <c r="AF44" s="1" t="s">
        <v>42</v>
      </c>
      <c r="AG44" s="1" t="s">
        <v>55</v>
      </c>
      <c r="AH44" s="1" t="s">
        <v>49</v>
      </c>
      <c r="AI44" s="1" t="s">
        <v>42</v>
      </c>
      <c r="AJ44" s="1" t="s">
        <v>81</v>
      </c>
      <c r="AK44" s="1" t="s">
        <v>49</v>
      </c>
      <c r="AL44" s="1" t="s">
        <v>42</v>
      </c>
      <c r="AM44" s="2">
        <v>38445</v>
      </c>
      <c r="AN44" s="1" t="s">
        <v>49</v>
      </c>
      <c r="AO44" s="1" t="s">
        <v>42</v>
      </c>
      <c r="AP44" s="1" t="s">
        <v>66</v>
      </c>
      <c r="AQ44" s="1" t="s">
        <v>46</v>
      </c>
      <c r="AR44" s="1" t="s">
        <v>42</v>
      </c>
    </row>
    <row r="45" spans="1:44" x14ac:dyDescent="0.25">
      <c r="A45" s="1" t="s">
        <v>161</v>
      </c>
      <c r="B45" s="1" t="s">
        <v>162</v>
      </c>
      <c r="C45" s="1" t="s">
        <v>42</v>
      </c>
      <c r="D45" s="1" t="s">
        <v>43</v>
      </c>
      <c r="E45" s="1" t="s">
        <v>42</v>
      </c>
      <c r="F45" s="1" t="s">
        <v>83</v>
      </c>
      <c r="G45" s="1" t="s">
        <v>43</v>
      </c>
      <c r="H45" s="1" t="s">
        <v>42</v>
      </c>
      <c r="I45" s="1" t="s">
        <v>45</v>
      </c>
      <c r="J45" s="1" t="s">
        <v>46</v>
      </c>
      <c r="K45" s="1" t="s">
        <v>42</v>
      </c>
      <c r="L45" s="1" t="s">
        <v>47</v>
      </c>
      <c r="M45" s="1" t="s">
        <v>46</v>
      </c>
      <c r="N45" s="1" t="s">
        <v>42</v>
      </c>
      <c r="O45" s="1" t="s">
        <v>91</v>
      </c>
      <c r="P45" s="1" t="s">
        <v>46</v>
      </c>
      <c r="Q45" s="1" t="s">
        <v>42</v>
      </c>
      <c r="R45" s="1" t="s">
        <v>50</v>
      </c>
      <c r="S45" s="1" t="s">
        <v>46</v>
      </c>
      <c r="T45" s="1" t="s">
        <v>42</v>
      </c>
      <c r="U45" s="1" t="s">
        <v>62</v>
      </c>
      <c r="V45" s="1" t="s">
        <v>46</v>
      </c>
      <c r="W45" s="1" t="s">
        <v>42</v>
      </c>
      <c r="X45" s="1" t="s">
        <v>97</v>
      </c>
      <c r="Y45" s="1" t="s">
        <v>46</v>
      </c>
      <c r="Z45" s="1" t="s">
        <v>42</v>
      </c>
      <c r="AA45" s="1" t="s">
        <v>73</v>
      </c>
      <c r="AB45" s="1" t="s">
        <v>46</v>
      </c>
      <c r="AC45" s="1" t="s">
        <v>42</v>
      </c>
      <c r="AD45" s="1" t="s">
        <v>63</v>
      </c>
      <c r="AE45" s="1" t="s">
        <v>46</v>
      </c>
      <c r="AF45" s="1" t="s">
        <v>42</v>
      </c>
      <c r="AG45" s="1" t="s">
        <v>64</v>
      </c>
      <c r="AH45" s="1" t="s">
        <v>46</v>
      </c>
      <c r="AI45" s="1" t="s">
        <v>42</v>
      </c>
      <c r="AJ45" s="1" t="s">
        <v>56</v>
      </c>
      <c r="AK45" s="1" t="s">
        <v>46</v>
      </c>
      <c r="AL45" s="1" t="s">
        <v>42</v>
      </c>
      <c r="AM45" s="2">
        <v>38048</v>
      </c>
      <c r="AN45" s="1" t="s">
        <v>46</v>
      </c>
      <c r="AO45" s="1" t="s">
        <v>42</v>
      </c>
      <c r="AP45" s="1" t="s">
        <v>89</v>
      </c>
      <c r="AQ45" s="1" t="s">
        <v>49</v>
      </c>
      <c r="AR45" s="1" t="s">
        <v>42</v>
      </c>
    </row>
    <row r="46" spans="1:44" x14ac:dyDescent="0.25">
      <c r="A46" s="1" t="s">
        <v>163</v>
      </c>
      <c r="B46" s="1" t="s">
        <v>162</v>
      </c>
      <c r="C46" s="1" t="s">
        <v>164</v>
      </c>
      <c r="D46" s="1" t="s">
        <v>43</v>
      </c>
      <c r="E46" s="1" t="s">
        <v>42</v>
      </c>
      <c r="F46" s="1" t="s">
        <v>165</v>
      </c>
      <c r="G46" s="1" t="s">
        <v>43</v>
      </c>
      <c r="H46" s="1" t="s">
        <v>42</v>
      </c>
      <c r="I46" s="1" t="s">
        <v>70</v>
      </c>
      <c r="J46" s="1" t="s">
        <v>49</v>
      </c>
      <c r="K46" s="1" t="s">
        <v>42</v>
      </c>
      <c r="L46" s="1" t="s">
        <v>47</v>
      </c>
      <c r="M46" s="1" t="s">
        <v>46</v>
      </c>
      <c r="N46" s="1" t="s">
        <v>42</v>
      </c>
      <c r="O46" s="1" t="s">
        <v>91</v>
      </c>
      <c r="P46" s="1" t="s">
        <v>46</v>
      </c>
      <c r="Q46" s="1" t="s">
        <v>42</v>
      </c>
      <c r="R46" s="1" t="s">
        <v>50</v>
      </c>
      <c r="S46" s="1" t="s">
        <v>46</v>
      </c>
      <c r="T46" s="1" t="s">
        <v>42</v>
      </c>
      <c r="U46" s="1" t="s">
        <v>62</v>
      </c>
      <c r="V46" s="1" t="s">
        <v>46</v>
      </c>
      <c r="W46" s="1" t="s">
        <v>42</v>
      </c>
      <c r="X46" s="1" t="s">
        <v>97</v>
      </c>
      <c r="Y46" s="1" t="s">
        <v>46</v>
      </c>
      <c r="Z46" s="1" t="s">
        <v>42</v>
      </c>
      <c r="AA46" s="1" t="s">
        <v>73</v>
      </c>
      <c r="AB46" s="1" t="s">
        <v>46</v>
      </c>
      <c r="AC46" s="1" t="s">
        <v>42</v>
      </c>
      <c r="AD46" s="1" t="s">
        <v>63</v>
      </c>
      <c r="AE46" s="1" t="s">
        <v>46</v>
      </c>
      <c r="AF46" s="1" t="s">
        <v>42</v>
      </c>
      <c r="AG46" s="1" t="s">
        <v>64</v>
      </c>
      <c r="AH46" s="1" t="s">
        <v>46</v>
      </c>
      <c r="AI46" s="1" t="s">
        <v>42</v>
      </c>
      <c r="AJ46" s="1" t="s">
        <v>56</v>
      </c>
      <c r="AK46" s="1" t="s">
        <v>46</v>
      </c>
      <c r="AL46" s="1" t="s">
        <v>42</v>
      </c>
      <c r="AM46" s="2">
        <v>38048</v>
      </c>
      <c r="AN46" s="1" t="s">
        <v>46</v>
      </c>
      <c r="AO46" s="1" t="s">
        <v>42</v>
      </c>
      <c r="AP46" s="1" t="s">
        <v>66</v>
      </c>
      <c r="AQ46" s="1" t="s">
        <v>46</v>
      </c>
      <c r="AR46" s="1" t="s">
        <v>42</v>
      </c>
    </row>
    <row r="47" spans="1:44" x14ac:dyDescent="0.25">
      <c r="A47" s="1" t="s">
        <v>166</v>
      </c>
      <c r="B47" s="1" t="s">
        <v>59</v>
      </c>
      <c r="C47" s="1" t="s">
        <v>155</v>
      </c>
      <c r="D47" s="1" t="s">
        <v>43</v>
      </c>
      <c r="E47" s="1" t="s">
        <v>42</v>
      </c>
      <c r="F47" s="1" t="s">
        <v>83</v>
      </c>
      <c r="G47" s="1" t="s">
        <v>43</v>
      </c>
      <c r="H47" s="1" t="s">
        <v>42</v>
      </c>
      <c r="I47" s="1" t="s">
        <v>70</v>
      </c>
      <c r="J47" s="1" t="s">
        <v>49</v>
      </c>
      <c r="K47" s="1" t="s">
        <v>42</v>
      </c>
      <c r="L47" s="1" t="s">
        <v>47</v>
      </c>
      <c r="M47" s="1" t="s">
        <v>46</v>
      </c>
      <c r="N47" s="1" t="s">
        <v>42</v>
      </c>
      <c r="O47" s="1" t="s">
        <v>91</v>
      </c>
      <c r="P47" s="1" t="s">
        <v>46</v>
      </c>
      <c r="Q47" s="1" t="s">
        <v>42</v>
      </c>
      <c r="R47" s="1" t="s">
        <v>50</v>
      </c>
      <c r="S47" s="1" t="s">
        <v>46</v>
      </c>
      <c r="T47" s="1" t="s">
        <v>42</v>
      </c>
      <c r="U47" s="1" t="s">
        <v>62</v>
      </c>
      <c r="V47" s="1" t="s">
        <v>46</v>
      </c>
      <c r="W47" s="1" t="s">
        <v>42</v>
      </c>
      <c r="X47" s="1" t="s">
        <v>72</v>
      </c>
      <c r="Y47" s="1" t="s">
        <v>49</v>
      </c>
      <c r="Z47" s="1" t="s">
        <v>42</v>
      </c>
      <c r="AA47" s="1" t="s">
        <v>73</v>
      </c>
      <c r="AB47" s="1" t="s">
        <v>46</v>
      </c>
      <c r="AC47" s="1" t="s">
        <v>42</v>
      </c>
      <c r="AD47" s="1" t="s">
        <v>54</v>
      </c>
      <c r="AE47" s="1" t="s">
        <v>49</v>
      </c>
      <c r="AF47" s="1" t="s">
        <v>42</v>
      </c>
      <c r="AG47" s="1" t="s">
        <v>55</v>
      </c>
      <c r="AH47" s="1" t="s">
        <v>49</v>
      </c>
      <c r="AI47" s="1" t="s">
        <v>42</v>
      </c>
      <c r="AJ47" s="1" t="s">
        <v>56</v>
      </c>
      <c r="AK47" s="1" t="s">
        <v>46</v>
      </c>
      <c r="AL47" s="1" t="s">
        <v>42</v>
      </c>
      <c r="AM47" s="2">
        <v>38809</v>
      </c>
      <c r="AN47" s="1" t="s">
        <v>49</v>
      </c>
      <c r="AO47" s="1" t="s">
        <v>42</v>
      </c>
      <c r="AP47" s="1" t="s">
        <v>57</v>
      </c>
      <c r="AQ47" s="1" t="s">
        <v>49</v>
      </c>
      <c r="AR47" s="1" t="s">
        <v>42</v>
      </c>
    </row>
    <row r="48" spans="1:44" x14ac:dyDescent="0.25">
      <c r="A48" s="1" t="s">
        <v>167</v>
      </c>
      <c r="B48" s="1" t="s">
        <v>168</v>
      </c>
      <c r="C48" s="1" t="s">
        <v>42</v>
      </c>
      <c r="D48" s="1" t="s">
        <v>43</v>
      </c>
      <c r="E48" s="1" t="s">
        <v>42</v>
      </c>
      <c r="F48" s="1" t="s">
        <v>44</v>
      </c>
      <c r="G48" s="1" t="s">
        <v>43</v>
      </c>
      <c r="H48" s="1" t="s">
        <v>42</v>
      </c>
      <c r="I48" s="1" t="s">
        <v>70</v>
      </c>
      <c r="J48" s="1" t="s">
        <v>49</v>
      </c>
      <c r="K48" s="1" t="s">
        <v>42</v>
      </c>
      <c r="L48" s="1" t="s">
        <v>157</v>
      </c>
      <c r="M48" s="1" t="s">
        <v>49</v>
      </c>
      <c r="N48" s="1" t="s">
        <v>42</v>
      </c>
      <c r="O48" s="1" t="s">
        <v>126</v>
      </c>
      <c r="P48" s="1" t="s">
        <v>49</v>
      </c>
      <c r="Q48" s="1" t="s">
        <v>42</v>
      </c>
      <c r="R48" s="1" t="s">
        <v>86</v>
      </c>
      <c r="S48" s="1" t="s">
        <v>49</v>
      </c>
      <c r="T48" s="1" t="s">
        <v>42</v>
      </c>
      <c r="U48" s="1" t="s">
        <v>119</v>
      </c>
      <c r="V48" s="1" t="s">
        <v>49</v>
      </c>
      <c r="W48" s="1" t="s">
        <v>42</v>
      </c>
      <c r="X48" s="1" t="s">
        <v>72</v>
      </c>
      <c r="Y48" s="1" t="s">
        <v>49</v>
      </c>
      <c r="Z48" s="1" t="s">
        <v>42</v>
      </c>
      <c r="AA48" s="1" t="s">
        <v>103</v>
      </c>
      <c r="AB48" s="1" t="s">
        <v>49</v>
      </c>
      <c r="AC48" s="1" t="s">
        <v>42</v>
      </c>
      <c r="AD48" s="1" t="s">
        <v>54</v>
      </c>
      <c r="AE48" s="1" t="s">
        <v>49</v>
      </c>
      <c r="AF48" s="1" t="s">
        <v>42</v>
      </c>
      <c r="AG48" s="1" t="s">
        <v>64</v>
      </c>
      <c r="AH48" s="1" t="s">
        <v>46</v>
      </c>
      <c r="AI48" s="1" t="s">
        <v>42</v>
      </c>
      <c r="AJ48" s="1" t="s">
        <v>65</v>
      </c>
      <c r="AK48" s="1" t="s">
        <v>49</v>
      </c>
      <c r="AL48" s="1" t="s">
        <v>42</v>
      </c>
      <c r="AM48" s="2">
        <v>38445</v>
      </c>
      <c r="AN48" s="1" t="s">
        <v>49</v>
      </c>
      <c r="AO48" s="1" t="s">
        <v>42</v>
      </c>
      <c r="AP48" s="1" t="s">
        <v>77</v>
      </c>
      <c r="AQ48" s="1" t="s">
        <v>49</v>
      </c>
      <c r="AR48" s="1" t="s">
        <v>42</v>
      </c>
    </row>
    <row r="49" spans="1:44" x14ac:dyDescent="0.25">
      <c r="A49" s="1" t="s">
        <v>169</v>
      </c>
      <c r="B49" s="1" t="s">
        <v>79</v>
      </c>
      <c r="C49" s="1" t="s">
        <v>42</v>
      </c>
      <c r="D49" s="1" t="s">
        <v>43</v>
      </c>
      <c r="E49" s="1" t="s">
        <v>42</v>
      </c>
      <c r="F49" s="1" t="s">
        <v>44</v>
      </c>
      <c r="G49" s="1" t="s">
        <v>43</v>
      </c>
      <c r="H49" s="1" t="s">
        <v>42</v>
      </c>
      <c r="I49" s="1" t="s">
        <v>61</v>
      </c>
      <c r="J49" s="1" t="s">
        <v>49</v>
      </c>
      <c r="K49" s="1" t="s">
        <v>42</v>
      </c>
      <c r="L49" s="1" t="s">
        <v>47</v>
      </c>
      <c r="M49" s="1" t="s">
        <v>46</v>
      </c>
      <c r="N49" s="1" t="s">
        <v>42</v>
      </c>
      <c r="O49" s="1" t="s">
        <v>126</v>
      </c>
      <c r="P49" s="1" t="s">
        <v>49</v>
      </c>
      <c r="Q49" s="1" t="s">
        <v>42</v>
      </c>
      <c r="R49" s="1" t="s">
        <v>71</v>
      </c>
      <c r="S49" s="1" t="s">
        <v>49</v>
      </c>
      <c r="T49" s="1" t="s">
        <v>42</v>
      </c>
      <c r="U49" s="1" t="s">
        <v>51</v>
      </c>
      <c r="V49" s="1" t="s">
        <v>49</v>
      </c>
      <c r="W49" s="1" t="s">
        <v>42</v>
      </c>
      <c r="X49" s="1" t="s">
        <v>72</v>
      </c>
      <c r="Y49" s="1" t="s">
        <v>49</v>
      </c>
      <c r="Z49" s="1" t="s">
        <v>42</v>
      </c>
      <c r="AA49" s="1" t="s">
        <v>98</v>
      </c>
      <c r="AB49" s="1" t="s">
        <v>49</v>
      </c>
      <c r="AC49" s="1" t="s">
        <v>42</v>
      </c>
      <c r="AD49" s="1" t="s">
        <v>99</v>
      </c>
      <c r="AE49" s="1" t="s">
        <v>49</v>
      </c>
      <c r="AF49" s="1" t="s">
        <v>42</v>
      </c>
      <c r="AG49" s="1" t="s">
        <v>64</v>
      </c>
      <c r="AH49" s="1" t="s">
        <v>46</v>
      </c>
      <c r="AI49" s="1" t="s">
        <v>42</v>
      </c>
      <c r="AJ49" s="1" t="s">
        <v>76</v>
      </c>
      <c r="AK49" s="1" t="s">
        <v>49</v>
      </c>
      <c r="AL49" s="1" t="s">
        <v>42</v>
      </c>
      <c r="AM49" s="2">
        <v>38809</v>
      </c>
      <c r="AN49" s="1" t="s">
        <v>49</v>
      </c>
      <c r="AO49" s="1" t="s">
        <v>42</v>
      </c>
      <c r="AP49" s="1" t="s">
        <v>77</v>
      </c>
      <c r="AQ49" s="1" t="s">
        <v>49</v>
      </c>
      <c r="AR49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U49"/>
  <sheetViews>
    <sheetView tabSelected="1" workbookViewId="0">
      <pane ySplit="1" topLeftCell="A34" activePane="bottomLeft" state="frozen"/>
      <selection pane="bottomLeft" activeCell="U1" sqref="A1:U49"/>
    </sheetView>
  </sheetViews>
  <sheetFormatPr defaultRowHeight="18" customHeight="1" x14ac:dyDescent="0.25"/>
  <cols>
    <col min="1" max="1" width="31.7109375" style="3" bestFit="1" customWidth="1"/>
    <col min="2" max="2" width="9.140625" style="3"/>
    <col min="3" max="3" width="20.85546875" style="3" bestFit="1" customWidth="1"/>
    <col min="4" max="19" width="9.140625" style="4"/>
    <col min="20" max="20" width="33.5703125" style="3" bestFit="1" customWidth="1"/>
    <col min="21" max="21" width="21.140625" style="3" bestFit="1" customWidth="1"/>
    <col min="22" max="16384" width="9.140625" style="3"/>
  </cols>
  <sheetData>
    <row r="1" spans="1:21" ht="18" customHeight="1" x14ac:dyDescent="0.25">
      <c r="A1" s="10" t="s">
        <v>174</v>
      </c>
      <c r="B1" s="10" t="s">
        <v>175</v>
      </c>
      <c r="C1" s="10" t="s">
        <v>176</v>
      </c>
      <c r="D1" s="11" t="s">
        <v>177</v>
      </c>
      <c r="E1" s="11" t="s">
        <v>181</v>
      </c>
      <c r="F1" s="11" t="s">
        <v>182</v>
      </c>
      <c r="G1" s="11" t="s">
        <v>184</v>
      </c>
      <c r="H1" s="11" t="s">
        <v>185</v>
      </c>
      <c r="I1" s="11" t="s">
        <v>186</v>
      </c>
      <c r="J1" s="11" t="s">
        <v>187</v>
      </c>
      <c r="K1" s="11" t="s">
        <v>188</v>
      </c>
      <c r="L1" s="11" t="s">
        <v>189</v>
      </c>
      <c r="M1" s="11" t="s">
        <v>190</v>
      </c>
      <c r="N1" s="11" t="s">
        <v>191</v>
      </c>
      <c r="O1" s="11" t="s">
        <v>192</v>
      </c>
      <c r="P1" s="11">
        <v>4</v>
      </c>
      <c r="Q1" s="11">
        <v>5</v>
      </c>
      <c r="R1" s="11">
        <v>6</v>
      </c>
      <c r="S1" s="11" t="s">
        <v>193</v>
      </c>
      <c r="T1" s="11" t="s">
        <v>195</v>
      </c>
      <c r="U1" s="11" t="s">
        <v>196</v>
      </c>
    </row>
    <row r="2" spans="1:21" ht="18" customHeight="1" x14ac:dyDescent="0.25">
      <c r="A2" s="8" t="str" cm="1">
        <f t="array" ref="A2:A49">TCC___Revisado[Caso tenha interesse, informe seu e-mail para receber uma cópia do trabalho:]</f>
        <v/>
      </c>
      <c r="B2" s="8" t="str" cm="1">
        <f t="array" ref="B2:B49">TCC___Revisado[Total score]</f>
        <v>4.00 / 12</v>
      </c>
      <c r="C2" s="8" t="str" cm="1">
        <f t="array" ref="C2:C49">TCC___Revisado[Qual a sua escolaridade?]</f>
        <v>Superior (Graduação)</v>
      </c>
      <c r="D2" s="9">
        <f>IF(Respostas!I2='Q1'!$C$2,'Q1'!$B$2,IF(Respostas!I2='Q1'!$C$3,'Q1'!$B$3,IF(Respostas!I2='Q1'!$C$4,'Q1'!$B$4,IF(Respostas!I2='Q1'!$C$5,'Q1'!$B$5,0))))</f>
        <v>52</v>
      </c>
      <c r="E2" s="9">
        <f>IF(Respostas!L2='Q2'!$C$2,'Q2'!$B$2,IF(Respostas!L2='Q2'!$C$3,'Q2'!$B$3,IF(Respostas!L2='Q2'!$C$4,'Q2'!$B$4,IF(Respostas!L2='Q2'!$C$5,'Q2'!$B$5,0))))</f>
        <v>53</v>
      </c>
      <c r="F2" s="9">
        <f>IF(Respostas!O2='Q3'!$C$2,'Q3'!$B$2,IF(Respostas!O2='Q3'!$C$3,'Q3'!$B$3,IF(Respostas!O2='Q3'!$C$4,'Q3'!$B$4,IF(Respostas!O2='Q3'!$C$5,'Q3'!$B$5,0))))</f>
        <v>60</v>
      </c>
      <c r="G2" s="9">
        <f>IF(Respostas!R2='Q4'!$C$2,'Q4'!$B$2,IF(Respostas!R2='Q4'!$C$3,'Q4'!$B$3,IF(Respostas!R2='Q4'!$C$4,'Q4'!$B$4,IF(Respostas!R2='Q4'!$C$5,'Q4'!$B$5,0))))</f>
        <v>62</v>
      </c>
      <c r="H2" s="9">
        <f>IF(Respostas!U2='Q5'!$C$2,'Q5'!$B$2,IF(Respostas!U2='Q5'!$C$3,'Q5'!$B$3,IF(Respostas!U2='Q5'!$C$4,'Q5'!$B$4,IF(Respostas!U2='Q5'!$C$5,'Q5'!$B$5,0))))</f>
        <v>65</v>
      </c>
      <c r="I2" s="9">
        <f>IF(Respostas!X2='Q6'!$C$2,'Q6'!$B$2,IF(Respostas!X2='Q6'!$C$3,'Q6'!$B$3,IF(Respostas!X2='Q6'!$C$4,'Q6'!$B$4,IF(Respostas!X2='Q6'!$C$5,'Q6'!$B$5,0))))</f>
        <v>70</v>
      </c>
      <c r="J2" s="9">
        <f>IF(Respostas!AA2='Q7'!$C$2,'Q7'!$B$2,IF(Respostas!AA2='Q7'!$C$3,'Q7'!$B$3,IF(Respostas!AA2='Q7'!$C$4,'Q7'!$B$4,IF(Respostas!AA2='Q7'!$C$5,'Q7'!$B$5,0))))</f>
        <v>73</v>
      </c>
      <c r="K2" s="9">
        <f>IF(Respostas!AD2='Q8'!$C$2,'Q8'!$B$2,IF(Respostas!AD2='Q8'!$C$3,'Q8'!$B$3,IF(Respostas!AD2='Q8'!$C$4,'Q8'!$B$4,IF(Respostas!AD2='Q8'!$C$5,'Q8'!$B$5,0))))</f>
        <v>79</v>
      </c>
      <c r="L2" s="9">
        <f>IF(Respostas!AG2='Q9'!$C$2,'Q9'!$B$2,IF(Respostas!AG2='Q9'!$C$3,'Q9'!$B$3,IF(Respostas!AG2='Q9'!$C$4,'Q9'!$B$4,IF(Respostas!AG2='Q9'!$C$5,'Q9'!$B$5,0))))</f>
        <v>82</v>
      </c>
      <c r="M2" s="9">
        <f>IF(Respostas!AJ2='Q10'!$C$2,'Q10'!$B$2,IF(Respostas!AJ2='Q10'!$C$3,'Q10'!$B$3,IF(Respostas!AJ2='Q10'!$C$4,'Q10'!$B$4,IF(Respostas!AJ2='Q10'!$C$5,'Q10'!$B$5,0))))</f>
        <v>86</v>
      </c>
      <c r="N2" s="9">
        <f>IF(Respostas!AM2='Q11'!$C$2,'Q11'!$B$2,IF(Respostas!AM2='Q11'!$C$3,'Q11'!$B$3,IF(Respostas!AM2='Q11'!$C$4,'Q11'!$B$4,IF(Respostas!AM2='Q11'!$C$5,'Q11'!$B$5,0))))</f>
        <v>89</v>
      </c>
      <c r="O2" s="9">
        <f>IF(Respostas!AP2='Q12'!$C$2,'Q12'!$B$2,IF(Respostas!AP2='Q12'!$C$3,'Q12'!$B$3,IF(Respostas!AP2='Q12'!$C$4,'Q12'!$B$4,IF(Respostas!AP2='Q12'!$C$5,'Q12'!$B$5,0))))</f>
        <v>93</v>
      </c>
      <c r="P2" s="9">
        <f>SUM(IF(D2='Q1'!$D$2,0,1),IF(E2='Q2'!$D$2,0,1),IF(F2='Q3'!$D$2,0,1),IF(G2='Q4'!$D$2,0,1))</f>
        <v>0</v>
      </c>
      <c r="Q2" s="9">
        <f>SUM(IF(H2='Q5'!$D$2,0,1),IF(I2='Q6'!$D$2,0,1),IF(J2='Q7'!$D$2,0,1),IF(K2='Q8'!$D$2,0,1))</f>
        <v>4</v>
      </c>
      <c r="R2" s="9">
        <f>SUM(IF(L2='Q9'!$D$2,0,1),IF(M2='Q10'!$D$2,0,1),IF(N2='Q11'!$D$2,0,1),IF(O2='Q12'!$D$2,0,1))</f>
        <v>3</v>
      </c>
      <c r="S2" s="9">
        <f>IF(AND(P2&gt;=Q2,P2&gt;=R2),$P$1,IF(AND(Q2&gt;=P2,Q2&gt;=R2),$Q$1,IF(AND(R2&gt;=P2,R2&gt;=Q2),$R$1,0)))</f>
        <v>5</v>
      </c>
      <c r="T2" s="8" t="str">
        <f>_xlfn.TEXTJOIN(",",TRUE,D2:O2,S2)</f>
        <v>52,53,60,62,65,70,73,79,82,86,89,93,5</v>
      </c>
      <c r="U2" s="8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</row>
    <row r="3" spans="1:21" ht="18" customHeight="1" x14ac:dyDescent="0.25">
      <c r="A3" s="8" t="str">
        <v/>
      </c>
      <c r="B3" s="8" t="str">
        <v>6.00 / 12</v>
      </c>
      <c r="C3" s="8" t="str">
        <v>Pós-graduação / MBA</v>
      </c>
      <c r="D3" s="9">
        <f>IF(Respostas!I3='Q1'!$C$2,'Q1'!$B$2,IF(Respostas!I3='Q1'!$C$3,'Q1'!$B$3,IF(Respostas!I3='Q1'!$C$4,'Q1'!$B$4,IF(Respostas!I3='Q1'!$C$5,'Q1'!$B$5,0))))</f>
        <v>50</v>
      </c>
      <c r="E3" s="9">
        <f>IF(Respostas!L3='Q2'!$C$2,'Q2'!$B$2,IF(Respostas!L3='Q2'!$C$3,'Q2'!$B$3,IF(Respostas!L3='Q2'!$C$4,'Q2'!$B$4,IF(Respostas!L3='Q2'!$C$5,'Q2'!$B$5,0))))</f>
        <v>53</v>
      </c>
      <c r="F3" s="9">
        <f>IF(Respostas!O3='Q3'!$C$2,'Q3'!$B$2,IF(Respostas!O3='Q3'!$C$3,'Q3'!$B$3,IF(Respostas!O3='Q3'!$C$4,'Q3'!$B$4,IF(Respostas!O3='Q3'!$C$5,'Q3'!$B$5,0))))</f>
        <v>60</v>
      </c>
      <c r="G3" s="9">
        <f>IF(Respostas!R3='Q4'!$C$2,'Q4'!$B$2,IF(Respostas!R3='Q4'!$C$3,'Q4'!$B$3,IF(Respostas!R3='Q4'!$C$4,'Q4'!$B$4,IF(Respostas!R3='Q4'!$C$5,'Q4'!$B$5,0))))</f>
        <v>62</v>
      </c>
      <c r="H3" s="9">
        <f>IF(Respostas!U3='Q5'!$C$2,'Q5'!$B$2,IF(Respostas!U3='Q5'!$C$3,'Q5'!$B$3,IF(Respostas!U3='Q5'!$C$4,'Q5'!$B$4,IF(Respostas!U3='Q5'!$C$5,'Q5'!$B$5,0))))</f>
        <v>68</v>
      </c>
      <c r="I3" s="9">
        <f>IF(Respostas!X3='Q6'!$C$2,'Q6'!$B$2,IF(Respostas!X3='Q6'!$C$3,'Q6'!$B$3,IF(Respostas!X3='Q6'!$C$4,'Q6'!$B$4,IF(Respostas!X3='Q6'!$C$5,'Q6'!$B$5,0))))</f>
        <v>70</v>
      </c>
      <c r="J3" s="9">
        <f>IF(Respostas!AA3='Q7'!$C$2,'Q7'!$B$2,IF(Respostas!AA3='Q7'!$C$3,'Q7'!$B$3,IF(Respostas!AA3='Q7'!$C$4,'Q7'!$B$4,IF(Respostas!AA3='Q7'!$C$5,'Q7'!$B$5,0))))</f>
        <v>73</v>
      </c>
      <c r="K3" s="9">
        <f>IF(Respostas!AD3='Q8'!$C$2,'Q8'!$B$2,IF(Respostas!AD3='Q8'!$C$3,'Q8'!$B$3,IF(Respostas!AD3='Q8'!$C$4,'Q8'!$B$4,IF(Respostas!AD3='Q8'!$C$5,'Q8'!$B$5,0))))</f>
        <v>77</v>
      </c>
      <c r="L3" s="9">
        <f>IF(Respostas!AG3='Q9'!$C$2,'Q9'!$B$2,IF(Respostas!AG3='Q9'!$C$3,'Q9'!$B$3,IF(Respostas!AG3='Q9'!$C$4,'Q9'!$B$4,IF(Respostas!AG3='Q9'!$C$5,'Q9'!$B$5,0))))</f>
        <v>83</v>
      </c>
      <c r="M3" s="9">
        <f>IF(Respostas!AJ3='Q10'!$C$2,'Q10'!$B$2,IF(Respostas!AJ3='Q10'!$C$3,'Q10'!$B$3,IF(Respostas!AJ3='Q10'!$C$4,'Q10'!$B$4,IF(Respostas!AJ3='Q10'!$C$5,'Q10'!$B$5,0))))</f>
        <v>87</v>
      </c>
      <c r="N3" s="9">
        <f>IF(Respostas!AM3='Q11'!$C$2,'Q11'!$B$2,IF(Respostas!AM3='Q11'!$C$3,'Q11'!$B$3,IF(Respostas!AM3='Q11'!$C$4,'Q11'!$B$4,IF(Respostas!AM3='Q11'!$C$5,'Q11'!$B$5,0))))</f>
        <v>91</v>
      </c>
      <c r="O3" s="9">
        <f>IF(Respostas!AP3='Q12'!$C$2,'Q12'!$B$2,IF(Respostas!AP3='Q12'!$C$3,'Q12'!$B$3,IF(Respostas!AP3='Q12'!$C$4,'Q12'!$B$4,IF(Respostas!AP3='Q12'!$C$5,'Q12'!$B$5,0))))</f>
        <v>94</v>
      </c>
      <c r="P3" s="9">
        <f>SUM(IF(D3='Q1'!$D$2,0,1),IF(E3='Q2'!$D$2,0,1),IF(F3='Q3'!$D$2,0,1),IF(G3='Q4'!$D$2,0,1))</f>
        <v>1</v>
      </c>
      <c r="Q3" s="9">
        <f>SUM(IF(H3='Q5'!$D$2,0,1),IF(I3='Q6'!$D$2,0,1),IF(J3='Q7'!$D$2,0,1),IF(K3='Q8'!$D$2,0,1))</f>
        <v>2</v>
      </c>
      <c r="R3" s="9">
        <f>SUM(IF(L3='Q9'!$D$2,0,1),IF(M3='Q10'!$D$2,0,1),IF(N3='Q11'!$D$2,0,1),IF(O3='Q12'!$D$2,0,1))</f>
        <v>2</v>
      </c>
      <c r="S3" s="9">
        <f t="shared" ref="S3:S49" si="0">IF(AND(P3&gt;=Q3,P3&gt;=R3),$P$1,IF(AND(Q3&gt;=P3,Q3&gt;=R3),$Q$1,IF(AND(R3&gt;=P3,R3&gt;=Q3),$R$1,0)))</f>
        <v>5</v>
      </c>
      <c r="T3" s="8" t="str">
        <f t="shared" ref="T3:T49" si="1">_xlfn.TEXTJOIN(",",TRUE,D3:O3,S3)</f>
        <v>50,53,60,62,68,70,73,77,83,87,91,94,5</v>
      </c>
      <c r="U3" s="8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</row>
    <row r="4" spans="1:21" ht="18" customHeight="1" x14ac:dyDescent="0.25">
      <c r="A4" s="8" t="str">
        <v>Wollyrrbn@hotmail.com</v>
      </c>
      <c r="B4" s="8" t="str">
        <v>3.00 / 12</v>
      </c>
      <c r="C4" s="8" t="str">
        <v>Pós-graduação / MBA</v>
      </c>
      <c r="D4" s="9">
        <f>IF(Respostas!I4='Q1'!$C$2,'Q1'!$B$2,IF(Respostas!I4='Q1'!$C$3,'Q1'!$B$3,IF(Respostas!I4='Q1'!$C$4,'Q1'!$B$4,IF(Respostas!I4='Q1'!$C$5,'Q1'!$B$5,0))))</f>
        <v>51</v>
      </c>
      <c r="E4" s="9">
        <f>IF(Respostas!L4='Q2'!$C$2,'Q2'!$B$2,IF(Respostas!L4='Q2'!$C$3,'Q2'!$B$3,IF(Respostas!L4='Q2'!$C$4,'Q2'!$B$4,IF(Respostas!L4='Q2'!$C$5,'Q2'!$B$5,0))))</f>
        <v>53</v>
      </c>
      <c r="F4" s="9">
        <f>IF(Respostas!O4='Q3'!$C$2,'Q3'!$B$2,IF(Respostas!O4='Q3'!$C$3,'Q3'!$B$3,IF(Respostas!O4='Q3'!$C$4,'Q3'!$B$4,IF(Respostas!O4='Q3'!$C$5,'Q3'!$B$5,0))))</f>
        <v>60</v>
      </c>
      <c r="G4" s="9">
        <f>IF(Respostas!R4='Q4'!$C$2,'Q4'!$B$2,IF(Respostas!R4='Q4'!$C$3,'Q4'!$B$3,IF(Respostas!R4='Q4'!$C$4,'Q4'!$B$4,IF(Respostas!R4='Q4'!$C$5,'Q4'!$B$5,0))))</f>
        <v>64</v>
      </c>
      <c r="H4" s="9">
        <f>IF(Respostas!U4='Q5'!$C$2,'Q5'!$B$2,IF(Respostas!U4='Q5'!$C$3,'Q5'!$B$3,IF(Respostas!U4='Q5'!$C$4,'Q5'!$B$4,IF(Respostas!U4='Q5'!$C$5,'Q5'!$B$5,0))))</f>
        <v>68</v>
      </c>
      <c r="I4" s="9">
        <f>IF(Respostas!X4='Q6'!$C$2,'Q6'!$B$2,IF(Respostas!X4='Q6'!$C$3,'Q6'!$B$3,IF(Respostas!X4='Q6'!$C$4,'Q6'!$B$4,IF(Respostas!X4='Q6'!$C$5,'Q6'!$B$5,0))))</f>
        <v>71</v>
      </c>
      <c r="J4" s="9">
        <f>IF(Respostas!AA4='Q7'!$C$2,'Q7'!$B$2,IF(Respostas!AA4='Q7'!$C$3,'Q7'!$B$3,IF(Respostas!AA4='Q7'!$C$4,'Q7'!$B$4,IF(Respostas!AA4='Q7'!$C$5,'Q7'!$B$5,0))))</f>
        <v>76</v>
      </c>
      <c r="K4" s="9">
        <f>IF(Respostas!AD4='Q8'!$C$2,'Q8'!$B$2,IF(Respostas!AD4='Q8'!$C$3,'Q8'!$B$3,IF(Respostas!AD4='Q8'!$C$4,'Q8'!$B$4,IF(Respostas!AD4='Q8'!$C$5,'Q8'!$B$5,0))))</f>
        <v>80</v>
      </c>
      <c r="L4" s="9">
        <f>IF(Respostas!AG4='Q9'!$C$2,'Q9'!$B$2,IF(Respostas!AG4='Q9'!$C$3,'Q9'!$B$3,IF(Respostas!AG4='Q9'!$C$4,'Q9'!$B$4,IF(Respostas!AG4='Q9'!$C$5,'Q9'!$B$5,0))))</f>
        <v>84</v>
      </c>
      <c r="M4" s="9">
        <f>IF(Respostas!AJ4='Q10'!$C$2,'Q10'!$B$2,IF(Respostas!AJ4='Q10'!$C$3,'Q10'!$B$3,IF(Respostas!AJ4='Q10'!$C$4,'Q10'!$B$4,IF(Respostas!AJ4='Q10'!$C$5,'Q10'!$B$5,0))))</f>
        <v>88</v>
      </c>
      <c r="N4" s="9">
        <f>IF(Respostas!AM4='Q11'!$C$2,'Q11'!$B$2,IF(Respostas!AM4='Q11'!$C$3,'Q11'!$B$3,IF(Respostas!AM4='Q11'!$C$4,'Q11'!$B$4,IF(Respostas!AM4='Q11'!$C$5,'Q11'!$B$5,0))))</f>
        <v>90</v>
      </c>
      <c r="O4" s="9">
        <f>IF(Respostas!AP4='Q12'!$C$2,'Q12'!$B$2,IF(Respostas!AP4='Q12'!$C$3,'Q12'!$B$3,IF(Respostas!AP4='Q12'!$C$4,'Q12'!$B$4,IF(Respostas!AP4='Q12'!$C$5,'Q12'!$B$5,0))))</f>
        <v>95</v>
      </c>
      <c r="P4" s="9">
        <f>SUM(IF(D4='Q1'!$D$2,0,1),IF(E4='Q2'!$D$2,0,1),IF(F4='Q3'!$D$2,0,1),IF(G4='Q4'!$D$2,0,1))</f>
        <v>2</v>
      </c>
      <c r="Q4" s="9">
        <f>SUM(IF(H4='Q5'!$D$2,0,1),IF(I4='Q6'!$D$2,0,1),IF(J4='Q7'!$D$2,0,1),IF(K4='Q8'!$D$2,0,1))</f>
        <v>2</v>
      </c>
      <c r="R4" s="9">
        <f>SUM(IF(L4='Q9'!$D$2,0,1),IF(M4='Q10'!$D$2,0,1),IF(N4='Q11'!$D$2,0,1),IF(O4='Q12'!$D$2,0,1))</f>
        <v>4</v>
      </c>
      <c r="S4" s="9">
        <f t="shared" si="0"/>
        <v>6</v>
      </c>
      <c r="T4" s="8" t="str">
        <f t="shared" si="1"/>
        <v>51,53,60,64,68,71,76,80,84,88,90,95,6</v>
      </c>
      <c r="U4" s="8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</row>
    <row r="5" spans="1:21" ht="18" customHeight="1" x14ac:dyDescent="0.25">
      <c r="A5" s="8" t="str">
        <v>je.cristina 1999@gmail.com</v>
      </c>
      <c r="B5" s="8" t="str">
        <v>2.00 / 12</v>
      </c>
      <c r="C5" s="8" t="str">
        <v>Pós-graduação / MBA</v>
      </c>
      <c r="D5" s="9">
        <f>IF(Respostas!I5='Q1'!$C$2,'Q1'!$B$2,IF(Respostas!I5='Q1'!$C$3,'Q1'!$B$3,IF(Respostas!I5='Q1'!$C$4,'Q1'!$B$4,IF(Respostas!I5='Q1'!$C$5,'Q1'!$B$5,0))))</f>
        <v>51</v>
      </c>
      <c r="E5" s="9">
        <f>IF(Respostas!L5='Q2'!$C$2,'Q2'!$B$2,IF(Respostas!L5='Q2'!$C$3,'Q2'!$B$3,IF(Respostas!L5='Q2'!$C$4,'Q2'!$B$4,IF(Respostas!L5='Q2'!$C$5,'Q2'!$B$5,0))))</f>
        <v>53</v>
      </c>
      <c r="F5" s="9">
        <f>IF(Respostas!O5='Q3'!$C$2,'Q3'!$B$2,IF(Respostas!O5='Q3'!$C$3,'Q3'!$B$3,IF(Respostas!O5='Q3'!$C$4,'Q3'!$B$4,IF(Respostas!O5='Q3'!$C$5,'Q3'!$B$5,0))))</f>
        <v>60</v>
      </c>
      <c r="G5" s="9">
        <f>IF(Respostas!R5='Q4'!$C$2,'Q4'!$B$2,IF(Respostas!R5='Q4'!$C$3,'Q4'!$B$3,IF(Respostas!R5='Q4'!$C$4,'Q4'!$B$4,IF(Respostas!R5='Q4'!$C$5,'Q4'!$B$5,0))))</f>
        <v>64</v>
      </c>
      <c r="H5" s="9">
        <f>IF(Respostas!U5='Q5'!$C$2,'Q5'!$B$2,IF(Respostas!U5='Q5'!$C$3,'Q5'!$B$3,IF(Respostas!U5='Q5'!$C$4,'Q5'!$B$4,IF(Respostas!U5='Q5'!$C$5,'Q5'!$B$5,0))))</f>
        <v>68</v>
      </c>
      <c r="I5" s="9">
        <f>IF(Respostas!X5='Q6'!$C$2,'Q6'!$B$2,IF(Respostas!X5='Q6'!$C$3,'Q6'!$B$3,IF(Respostas!X5='Q6'!$C$4,'Q6'!$B$4,IF(Respostas!X5='Q6'!$C$5,'Q6'!$B$5,0))))</f>
        <v>71</v>
      </c>
      <c r="J5" s="9">
        <f>IF(Respostas!AA5='Q7'!$C$2,'Q7'!$B$2,IF(Respostas!AA5='Q7'!$C$3,'Q7'!$B$3,IF(Respostas!AA5='Q7'!$C$4,'Q7'!$B$4,IF(Respostas!AA5='Q7'!$C$5,'Q7'!$B$5,0))))</f>
        <v>73</v>
      </c>
      <c r="K5" s="9">
        <f>IF(Respostas!AD5='Q8'!$C$2,'Q8'!$B$2,IF(Respostas!AD5='Q8'!$C$3,'Q8'!$B$3,IF(Respostas!AD5='Q8'!$C$4,'Q8'!$B$4,IF(Respostas!AD5='Q8'!$C$5,'Q8'!$B$5,0))))</f>
        <v>80</v>
      </c>
      <c r="L5" s="9">
        <f>IF(Respostas!AG5='Q9'!$C$2,'Q9'!$B$2,IF(Respostas!AG5='Q9'!$C$3,'Q9'!$B$3,IF(Respostas!AG5='Q9'!$C$4,'Q9'!$B$4,IF(Respostas!AG5='Q9'!$C$5,'Q9'!$B$5,0))))</f>
        <v>84</v>
      </c>
      <c r="M5" s="9">
        <f>IF(Respostas!AJ5='Q10'!$C$2,'Q10'!$B$2,IF(Respostas!AJ5='Q10'!$C$3,'Q10'!$B$3,IF(Respostas!AJ5='Q10'!$C$4,'Q10'!$B$4,IF(Respostas!AJ5='Q10'!$C$5,'Q10'!$B$5,0))))</f>
        <v>85</v>
      </c>
      <c r="N5" s="9">
        <f>IF(Respostas!AM5='Q11'!$C$2,'Q11'!$B$2,IF(Respostas!AM5='Q11'!$C$3,'Q11'!$B$3,IF(Respostas!AM5='Q11'!$C$4,'Q11'!$B$4,IF(Respostas!AM5='Q11'!$C$5,'Q11'!$B$5,0))))</f>
        <v>89</v>
      </c>
      <c r="O5" s="9">
        <f>IF(Respostas!AP5='Q12'!$C$2,'Q12'!$B$2,IF(Respostas!AP5='Q12'!$C$3,'Q12'!$B$3,IF(Respostas!AP5='Q12'!$C$4,'Q12'!$B$4,IF(Respostas!AP5='Q12'!$C$5,'Q12'!$B$5,0))))</f>
        <v>95</v>
      </c>
      <c r="P5" s="9">
        <f>SUM(IF(D5='Q1'!$D$2,0,1),IF(E5='Q2'!$D$2,0,1),IF(F5='Q3'!$D$2,0,1),IF(G5='Q4'!$D$2,0,1))</f>
        <v>2</v>
      </c>
      <c r="Q5" s="9">
        <f>SUM(IF(H5='Q5'!$D$2,0,1),IF(I5='Q6'!$D$2,0,1),IF(J5='Q7'!$D$2,0,1),IF(K5='Q8'!$D$2,0,1))</f>
        <v>3</v>
      </c>
      <c r="R5" s="9">
        <f>SUM(IF(L5='Q9'!$D$2,0,1),IF(M5='Q10'!$D$2,0,1),IF(N5='Q11'!$D$2,0,1),IF(O5='Q12'!$D$2,0,1))</f>
        <v>4</v>
      </c>
      <c r="S5" s="9">
        <f t="shared" si="0"/>
        <v>6</v>
      </c>
      <c r="T5" s="8" t="str">
        <f t="shared" si="1"/>
        <v>51,53,60,64,68,71,73,80,84,85,89,95,6</v>
      </c>
      <c r="U5" s="8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</row>
    <row r="6" spans="1:21" ht="18" customHeight="1" x14ac:dyDescent="0.25">
      <c r="A6" s="8" t="str">
        <v/>
      </c>
      <c r="B6" s="8" t="str">
        <v>2.00 / 12</v>
      </c>
      <c r="C6" s="8" t="str">
        <v>Médio</v>
      </c>
      <c r="D6" s="9">
        <f>IF(Respostas!I6='Q1'!$C$2,'Q1'!$B$2,IF(Respostas!I6='Q1'!$C$3,'Q1'!$B$3,IF(Respostas!I6='Q1'!$C$4,'Q1'!$B$4,IF(Respostas!I6='Q1'!$C$5,'Q1'!$B$5,0))))</f>
        <v>49</v>
      </c>
      <c r="E6" s="9">
        <f>IF(Respostas!L6='Q2'!$C$2,'Q2'!$B$2,IF(Respostas!L6='Q2'!$C$3,'Q2'!$B$3,IF(Respostas!L6='Q2'!$C$4,'Q2'!$B$4,IF(Respostas!L6='Q2'!$C$5,'Q2'!$B$5,0))))</f>
        <v>54</v>
      </c>
      <c r="F6" s="9">
        <f>IF(Respostas!O6='Q3'!$C$2,'Q3'!$B$2,IF(Respostas!O6='Q3'!$C$3,'Q3'!$B$3,IF(Respostas!O6='Q3'!$C$4,'Q3'!$B$4,IF(Respostas!O6='Q3'!$C$5,'Q3'!$B$5,0))))</f>
        <v>60</v>
      </c>
      <c r="G6" s="9">
        <f>IF(Respostas!R6='Q4'!$C$2,'Q4'!$B$2,IF(Respostas!R6='Q4'!$C$3,'Q4'!$B$3,IF(Respostas!R6='Q4'!$C$4,'Q4'!$B$4,IF(Respostas!R6='Q4'!$C$5,'Q4'!$B$5,0))))</f>
        <v>63</v>
      </c>
      <c r="H6" s="9">
        <f>IF(Respostas!U6='Q5'!$C$2,'Q5'!$B$2,IF(Respostas!U6='Q5'!$C$3,'Q5'!$B$3,IF(Respostas!U6='Q5'!$C$4,'Q5'!$B$4,IF(Respostas!U6='Q5'!$C$5,'Q5'!$B$5,0))))</f>
        <v>66</v>
      </c>
      <c r="I6" s="9">
        <f>IF(Respostas!X6='Q6'!$C$2,'Q6'!$B$2,IF(Respostas!X6='Q6'!$C$3,'Q6'!$B$3,IF(Respostas!X6='Q6'!$C$4,'Q6'!$B$4,IF(Respostas!X6='Q6'!$C$5,'Q6'!$B$5,0))))</f>
        <v>69</v>
      </c>
      <c r="J6" s="9">
        <f>IF(Respostas!AA6='Q7'!$C$2,'Q7'!$B$2,IF(Respostas!AA6='Q7'!$C$3,'Q7'!$B$3,IF(Respostas!AA6='Q7'!$C$4,'Q7'!$B$4,IF(Respostas!AA6='Q7'!$C$5,'Q7'!$B$5,0))))</f>
        <v>76</v>
      </c>
      <c r="K6" s="9">
        <f>IF(Respostas!AD6='Q8'!$C$2,'Q8'!$B$2,IF(Respostas!AD6='Q8'!$C$3,'Q8'!$B$3,IF(Respostas!AD6='Q8'!$C$4,'Q8'!$B$4,IF(Respostas!AD6='Q8'!$C$5,'Q8'!$B$5,0))))</f>
        <v>79</v>
      </c>
      <c r="L6" s="9">
        <f>IF(Respostas!AG6='Q9'!$C$2,'Q9'!$B$2,IF(Respostas!AG6='Q9'!$C$3,'Q9'!$B$3,IF(Respostas!AG6='Q9'!$C$4,'Q9'!$B$4,IF(Respostas!AG6='Q9'!$C$5,'Q9'!$B$5,0))))</f>
        <v>84</v>
      </c>
      <c r="M6" s="9">
        <f>IF(Respostas!AJ6='Q10'!$C$2,'Q10'!$B$2,IF(Respostas!AJ6='Q10'!$C$3,'Q10'!$B$3,IF(Respostas!AJ6='Q10'!$C$4,'Q10'!$B$4,IF(Respostas!AJ6='Q10'!$C$5,'Q10'!$B$5,0))))</f>
        <v>86</v>
      </c>
      <c r="N6" s="9">
        <f>IF(Respostas!AM6='Q11'!$C$2,'Q11'!$B$2,IF(Respostas!AM6='Q11'!$C$3,'Q11'!$B$3,IF(Respostas!AM6='Q11'!$C$4,'Q11'!$B$4,IF(Respostas!AM6='Q11'!$C$5,'Q11'!$B$5,0))))</f>
        <v>90</v>
      </c>
      <c r="O6" s="9">
        <f>IF(Respostas!AP6='Q12'!$C$2,'Q12'!$B$2,IF(Respostas!AP6='Q12'!$C$3,'Q12'!$B$3,IF(Respostas!AP6='Q12'!$C$4,'Q12'!$B$4,IF(Respostas!AP6='Q12'!$C$5,'Q12'!$B$5,0))))</f>
        <v>96</v>
      </c>
      <c r="P6" s="9">
        <f>SUM(IF(D6='Q1'!$D$2,0,1),IF(E6='Q2'!$D$2,0,1),IF(F6='Q3'!$D$2,0,1),IF(G6='Q4'!$D$2,0,1))</f>
        <v>3</v>
      </c>
      <c r="Q6" s="9">
        <f>SUM(IF(H6='Q5'!$D$2,0,1),IF(I6='Q6'!$D$2,0,1),IF(J6='Q7'!$D$2,0,1),IF(K6='Q8'!$D$2,0,1))</f>
        <v>3</v>
      </c>
      <c r="R6" s="9">
        <f>SUM(IF(L6='Q9'!$D$2,0,1),IF(M6='Q10'!$D$2,0,1),IF(N6='Q11'!$D$2,0,1),IF(O6='Q12'!$D$2,0,1))</f>
        <v>3</v>
      </c>
      <c r="S6" s="9">
        <f t="shared" si="0"/>
        <v>4</v>
      </c>
      <c r="T6" s="8" t="str">
        <f t="shared" si="1"/>
        <v>49,54,60,63,66,69,76,79,84,86,90,96,4</v>
      </c>
      <c r="U6" s="8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</row>
    <row r="7" spans="1:21" ht="18" customHeight="1" x14ac:dyDescent="0.25">
      <c r="A7" s="8" t="str">
        <v/>
      </c>
      <c r="B7" s="8" t="str">
        <v>4.00 / 12</v>
      </c>
      <c r="C7" s="8" t="str">
        <v>Médio</v>
      </c>
      <c r="D7" s="9">
        <f>IF(Respostas!I7='Q1'!$C$2,'Q1'!$B$2,IF(Respostas!I7='Q1'!$C$3,'Q1'!$B$3,IF(Respostas!I7='Q1'!$C$4,'Q1'!$B$4,IF(Respostas!I7='Q1'!$C$5,'Q1'!$B$5,0))))</f>
        <v>50</v>
      </c>
      <c r="E7" s="9">
        <f>IF(Respostas!L7='Q2'!$C$2,'Q2'!$B$2,IF(Respostas!L7='Q2'!$C$3,'Q2'!$B$3,IF(Respostas!L7='Q2'!$C$4,'Q2'!$B$4,IF(Respostas!L7='Q2'!$C$5,'Q2'!$B$5,0))))</f>
        <v>53</v>
      </c>
      <c r="F7" s="9">
        <f>IF(Respostas!O7='Q3'!$C$2,'Q3'!$B$2,IF(Respostas!O7='Q3'!$C$3,'Q3'!$B$3,IF(Respostas!O7='Q3'!$C$4,'Q3'!$B$4,IF(Respostas!O7='Q3'!$C$5,'Q3'!$B$5,0))))</f>
        <v>58</v>
      </c>
      <c r="G7" s="9">
        <f>IF(Respostas!R7='Q4'!$C$2,'Q4'!$B$2,IF(Respostas!R7='Q4'!$C$3,'Q4'!$B$3,IF(Respostas!R7='Q4'!$C$4,'Q4'!$B$4,IF(Respostas!R7='Q4'!$C$5,'Q4'!$B$5,0))))</f>
        <v>62</v>
      </c>
      <c r="H7" s="9">
        <f>IF(Respostas!U7='Q5'!$C$2,'Q5'!$B$2,IF(Respostas!U7='Q5'!$C$3,'Q5'!$B$3,IF(Respostas!U7='Q5'!$C$4,'Q5'!$B$4,IF(Respostas!U7='Q5'!$C$5,'Q5'!$B$5,0))))</f>
        <v>65</v>
      </c>
      <c r="I7" s="9">
        <f>IF(Respostas!X7='Q6'!$C$2,'Q6'!$B$2,IF(Respostas!X7='Q6'!$C$3,'Q6'!$B$3,IF(Respostas!X7='Q6'!$C$4,'Q6'!$B$4,IF(Respostas!X7='Q6'!$C$5,'Q6'!$B$5,0))))</f>
        <v>71</v>
      </c>
      <c r="J7" s="9">
        <f>IF(Respostas!AA7='Q7'!$C$2,'Q7'!$B$2,IF(Respostas!AA7='Q7'!$C$3,'Q7'!$B$3,IF(Respostas!AA7='Q7'!$C$4,'Q7'!$B$4,IF(Respostas!AA7='Q7'!$C$5,'Q7'!$B$5,0))))</f>
        <v>73</v>
      </c>
      <c r="K7" s="9">
        <f>IF(Respostas!AD7='Q8'!$C$2,'Q8'!$B$2,IF(Respostas!AD7='Q8'!$C$3,'Q8'!$B$3,IF(Respostas!AD7='Q8'!$C$4,'Q8'!$B$4,IF(Respostas!AD7='Q8'!$C$5,'Q8'!$B$5,0))))</f>
        <v>79</v>
      </c>
      <c r="L7" s="9">
        <f>IF(Respostas!AG7='Q9'!$C$2,'Q9'!$B$2,IF(Respostas!AG7='Q9'!$C$3,'Q9'!$B$3,IF(Respostas!AG7='Q9'!$C$4,'Q9'!$B$4,IF(Respostas!AG7='Q9'!$C$5,'Q9'!$B$5,0))))</f>
        <v>83</v>
      </c>
      <c r="M7" s="9">
        <f>IF(Respostas!AJ7='Q10'!$C$2,'Q10'!$B$2,IF(Respostas!AJ7='Q10'!$C$3,'Q10'!$B$3,IF(Respostas!AJ7='Q10'!$C$4,'Q10'!$B$4,IF(Respostas!AJ7='Q10'!$C$5,'Q10'!$B$5,0))))</f>
        <v>85</v>
      </c>
      <c r="N7" s="9">
        <f>IF(Respostas!AM7='Q11'!$C$2,'Q11'!$B$2,IF(Respostas!AM7='Q11'!$C$3,'Q11'!$B$3,IF(Respostas!AM7='Q11'!$C$4,'Q11'!$B$4,IF(Respostas!AM7='Q11'!$C$5,'Q11'!$B$5,0))))</f>
        <v>89</v>
      </c>
      <c r="O7" s="9">
        <f>IF(Respostas!AP7='Q12'!$C$2,'Q12'!$B$2,IF(Respostas!AP7='Q12'!$C$3,'Q12'!$B$3,IF(Respostas!AP7='Q12'!$C$4,'Q12'!$B$4,IF(Respostas!AP7='Q12'!$C$5,'Q12'!$B$5,0))))</f>
        <v>95</v>
      </c>
      <c r="P7" s="9">
        <f>SUM(IF(D7='Q1'!$D$2,0,1),IF(E7='Q2'!$D$2,0,1),IF(F7='Q3'!$D$2,0,1),IF(G7='Q4'!$D$2,0,1))</f>
        <v>2</v>
      </c>
      <c r="Q7" s="9">
        <f>SUM(IF(H7='Q5'!$D$2,0,1),IF(I7='Q6'!$D$2,0,1),IF(J7='Q7'!$D$2,0,1),IF(K7='Q8'!$D$2,0,1))</f>
        <v>4</v>
      </c>
      <c r="R7" s="9">
        <f>SUM(IF(L7='Q9'!$D$2,0,1),IF(M7='Q10'!$D$2,0,1),IF(N7='Q11'!$D$2,0,1),IF(O7='Q12'!$D$2,0,1))</f>
        <v>3</v>
      </c>
      <c r="S7" s="9">
        <f t="shared" si="0"/>
        <v>5</v>
      </c>
      <c r="T7" s="8" t="str">
        <f t="shared" si="1"/>
        <v>50,53,58,62,65,71,73,79,83,85,89,95,5</v>
      </c>
      <c r="U7" s="8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</row>
    <row r="8" spans="1:21" ht="18" customHeight="1" x14ac:dyDescent="0.25">
      <c r="A8" s="8" t="str">
        <v/>
      </c>
      <c r="B8" s="8" t="str">
        <v>9.00 / 12</v>
      </c>
      <c r="C8" s="8" t="str">
        <v>Médio</v>
      </c>
      <c r="D8" s="9">
        <f>IF(Respostas!I8='Q1'!$C$2,'Q1'!$B$2,IF(Respostas!I8='Q1'!$C$3,'Q1'!$B$3,IF(Respostas!I8='Q1'!$C$4,'Q1'!$B$4,IF(Respostas!I8='Q1'!$C$5,'Q1'!$B$5,0))))</f>
        <v>52</v>
      </c>
      <c r="E8" s="9">
        <f>IF(Respostas!L8='Q2'!$C$2,'Q2'!$B$2,IF(Respostas!L8='Q2'!$C$3,'Q2'!$B$3,IF(Respostas!L8='Q2'!$C$4,'Q2'!$B$4,IF(Respostas!L8='Q2'!$C$5,'Q2'!$B$5,0))))</f>
        <v>53</v>
      </c>
      <c r="F8" s="9">
        <f>IF(Respostas!O8='Q3'!$C$2,'Q3'!$B$2,IF(Respostas!O8='Q3'!$C$3,'Q3'!$B$3,IF(Respostas!O8='Q3'!$C$4,'Q3'!$B$4,IF(Respostas!O8='Q3'!$C$5,'Q3'!$B$5,0))))</f>
        <v>58</v>
      </c>
      <c r="G8" s="9">
        <f>IF(Respostas!R8='Q4'!$C$2,'Q4'!$B$2,IF(Respostas!R8='Q4'!$C$3,'Q4'!$B$3,IF(Respostas!R8='Q4'!$C$4,'Q4'!$B$4,IF(Respostas!R8='Q4'!$C$5,'Q4'!$B$5,0))))</f>
        <v>62</v>
      </c>
      <c r="H8" s="9">
        <f>IF(Respostas!U8='Q5'!$C$2,'Q5'!$B$2,IF(Respostas!U8='Q5'!$C$3,'Q5'!$B$3,IF(Respostas!U8='Q5'!$C$4,'Q5'!$B$4,IF(Respostas!U8='Q5'!$C$5,'Q5'!$B$5,0))))</f>
        <v>66</v>
      </c>
      <c r="I8" s="9">
        <f>IF(Respostas!X8='Q6'!$C$2,'Q6'!$B$2,IF(Respostas!X8='Q6'!$C$3,'Q6'!$B$3,IF(Respostas!X8='Q6'!$C$4,'Q6'!$B$4,IF(Respostas!X8='Q6'!$C$5,'Q6'!$B$5,0))))</f>
        <v>71</v>
      </c>
      <c r="J8" s="9">
        <f>IF(Respostas!AA8='Q7'!$C$2,'Q7'!$B$2,IF(Respostas!AA8='Q7'!$C$3,'Q7'!$B$3,IF(Respostas!AA8='Q7'!$C$4,'Q7'!$B$4,IF(Respostas!AA8='Q7'!$C$5,'Q7'!$B$5,0))))</f>
        <v>76</v>
      </c>
      <c r="K8" s="9">
        <f>IF(Respostas!AD8='Q8'!$C$2,'Q8'!$B$2,IF(Respostas!AD8='Q8'!$C$3,'Q8'!$B$3,IF(Respostas!AD8='Q8'!$C$4,'Q8'!$B$4,IF(Respostas!AD8='Q8'!$C$5,'Q8'!$B$5,0))))</f>
        <v>77</v>
      </c>
      <c r="L8" s="9">
        <f>IF(Respostas!AG8='Q9'!$C$2,'Q9'!$B$2,IF(Respostas!AG8='Q9'!$C$3,'Q9'!$B$3,IF(Respostas!AG8='Q9'!$C$4,'Q9'!$B$4,IF(Respostas!AG8='Q9'!$C$5,'Q9'!$B$5,0))))</f>
        <v>83</v>
      </c>
      <c r="M8" s="9">
        <f>IF(Respostas!AJ8='Q10'!$C$2,'Q10'!$B$2,IF(Respostas!AJ8='Q10'!$C$3,'Q10'!$B$3,IF(Respostas!AJ8='Q10'!$C$4,'Q10'!$B$4,IF(Respostas!AJ8='Q10'!$C$5,'Q10'!$B$5,0))))</f>
        <v>86</v>
      </c>
      <c r="N8" s="9">
        <f>IF(Respostas!AM8='Q11'!$C$2,'Q11'!$B$2,IF(Respostas!AM8='Q11'!$C$3,'Q11'!$B$3,IF(Respostas!AM8='Q11'!$C$4,'Q11'!$B$4,IF(Respostas!AM8='Q11'!$C$5,'Q11'!$B$5,0))))</f>
        <v>91</v>
      </c>
      <c r="O8" s="9">
        <f>IF(Respostas!AP8='Q12'!$C$2,'Q12'!$B$2,IF(Respostas!AP8='Q12'!$C$3,'Q12'!$B$3,IF(Respostas!AP8='Q12'!$C$4,'Q12'!$B$4,IF(Respostas!AP8='Q12'!$C$5,'Q12'!$B$5,0))))</f>
        <v>94</v>
      </c>
      <c r="P8" s="9">
        <f>SUM(IF(D8='Q1'!$D$2,0,1),IF(E8='Q2'!$D$2,0,1),IF(F8='Q3'!$D$2,0,1),IF(G8='Q4'!$D$2,0,1))</f>
        <v>1</v>
      </c>
      <c r="Q8" s="9">
        <f>SUM(IF(H8='Q5'!$D$2,0,1),IF(I8='Q6'!$D$2,0,1),IF(J8='Q7'!$D$2,0,1),IF(K8='Q8'!$D$2,0,1))</f>
        <v>2</v>
      </c>
      <c r="R8" s="9">
        <f>SUM(IF(L8='Q9'!$D$2,0,1),IF(M8='Q10'!$D$2,0,1),IF(N8='Q11'!$D$2,0,1),IF(O8='Q12'!$D$2,0,1))</f>
        <v>1</v>
      </c>
      <c r="S8" s="9">
        <f t="shared" si="0"/>
        <v>5</v>
      </c>
      <c r="T8" s="8" t="str">
        <f t="shared" si="1"/>
        <v>52,53,58,62,66,71,76,77,83,86,91,94,5</v>
      </c>
      <c r="U8" s="8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</row>
    <row r="9" spans="1:21" ht="18" customHeight="1" x14ac:dyDescent="0.25">
      <c r="A9" s="8" t="str">
        <v>deboragiolo@yahoo.com.br</v>
      </c>
      <c r="B9" s="8" t="str">
        <v>5.00 / 12</v>
      </c>
      <c r="C9" s="8" t="str">
        <v>Superior (Graduação)</v>
      </c>
      <c r="D9" s="9">
        <f>IF(Respostas!I9='Q1'!$C$2,'Q1'!$B$2,IF(Respostas!I9='Q1'!$C$3,'Q1'!$B$3,IF(Respostas!I9='Q1'!$C$4,'Q1'!$B$4,IF(Respostas!I9='Q1'!$C$5,'Q1'!$B$5,0))))</f>
        <v>52</v>
      </c>
      <c r="E9" s="9">
        <f>IF(Respostas!L9='Q2'!$C$2,'Q2'!$B$2,IF(Respostas!L9='Q2'!$C$3,'Q2'!$B$3,IF(Respostas!L9='Q2'!$C$4,'Q2'!$B$4,IF(Respostas!L9='Q2'!$C$5,'Q2'!$B$5,0))))</f>
        <v>53</v>
      </c>
      <c r="F9" s="9">
        <f>IF(Respostas!O9='Q3'!$C$2,'Q3'!$B$2,IF(Respostas!O9='Q3'!$C$3,'Q3'!$B$3,IF(Respostas!O9='Q3'!$C$4,'Q3'!$B$4,IF(Respostas!O9='Q3'!$C$5,'Q3'!$B$5,0))))</f>
        <v>60</v>
      </c>
      <c r="G9" s="9">
        <f>IF(Respostas!R9='Q4'!$C$2,'Q4'!$B$2,IF(Respostas!R9='Q4'!$C$3,'Q4'!$B$3,IF(Respostas!R9='Q4'!$C$4,'Q4'!$B$4,IF(Respostas!R9='Q4'!$C$5,'Q4'!$B$5,0))))</f>
        <v>62</v>
      </c>
      <c r="H9" s="9">
        <f>IF(Respostas!U9='Q5'!$C$2,'Q5'!$B$2,IF(Respostas!U9='Q5'!$C$3,'Q5'!$B$3,IF(Respostas!U9='Q5'!$C$4,'Q5'!$B$4,IF(Respostas!U9='Q5'!$C$5,'Q5'!$B$5,0))))</f>
        <v>68</v>
      </c>
      <c r="I9" s="9">
        <f>IF(Respostas!X9='Q6'!$C$2,'Q6'!$B$2,IF(Respostas!X9='Q6'!$C$3,'Q6'!$B$3,IF(Respostas!X9='Q6'!$C$4,'Q6'!$B$4,IF(Respostas!X9='Q6'!$C$5,'Q6'!$B$5,0))))</f>
        <v>72</v>
      </c>
      <c r="J9" s="9">
        <f>IF(Respostas!AA9='Q7'!$C$2,'Q7'!$B$2,IF(Respostas!AA9='Q7'!$C$3,'Q7'!$B$3,IF(Respostas!AA9='Q7'!$C$4,'Q7'!$B$4,IF(Respostas!AA9='Q7'!$C$5,'Q7'!$B$5,0))))</f>
        <v>74</v>
      </c>
      <c r="K9" s="9">
        <f>IF(Respostas!AD9='Q8'!$C$2,'Q8'!$B$2,IF(Respostas!AD9='Q8'!$C$3,'Q8'!$B$3,IF(Respostas!AD9='Q8'!$C$4,'Q8'!$B$4,IF(Respostas!AD9='Q8'!$C$5,'Q8'!$B$5,0))))</f>
        <v>78</v>
      </c>
      <c r="L9" s="9">
        <f>IF(Respostas!AG9='Q9'!$C$2,'Q9'!$B$2,IF(Respostas!AG9='Q9'!$C$3,'Q9'!$B$3,IF(Respostas!AG9='Q9'!$C$4,'Q9'!$B$4,IF(Respostas!AG9='Q9'!$C$5,'Q9'!$B$5,0))))</f>
        <v>82</v>
      </c>
      <c r="M9" s="9">
        <f>IF(Respostas!AJ9='Q10'!$C$2,'Q10'!$B$2,IF(Respostas!AJ9='Q10'!$C$3,'Q10'!$B$3,IF(Respostas!AJ9='Q10'!$C$4,'Q10'!$B$4,IF(Respostas!AJ9='Q10'!$C$5,'Q10'!$B$5,0))))</f>
        <v>85</v>
      </c>
      <c r="N9" s="9">
        <f>IF(Respostas!AM9='Q11'!$C$2,'Q11'!$B$2,IF(Respostas!AM9='Q11'!$C$3,'Q11'!$B$3,IF(Respostas!AM9='Q11'!$C$4,'Q11'!$B$4,IF(Respostas!AM9='Q11'!$C$5,'Q11'!$B$5,0))))</f>
        <v>91</v>
      </c>
      <c r="O9" s="9">
        <f>IF(Respostas!AP9='Q12'!$C$2,'Q12'!$B$2,IF(Respostas!AP9='Q12'!$C$3,'Q12'!$B$3,IF(Respostas!AP9='Q12'!$C$4,'Q12'!$B$4,IF(Respostas!AP9='Q12'!$C$5,'Q12'!$B$5,0))))</f>
        <v>93</v>
      </c>
      <c r="P9" s="9">
        <f>SUM(IF(D9='Q1'!$D$2,0,1),IF(E9='Q2'!$D$2,0,1),IF(F9='Q3'!$D$2,0,1),IF(G9='Q4'!$D$2,0,1))</f>
        <v>0</v>
      </c>
      <c r="Q9" s="9">
        <f>SUM(IF(H9='Q5'!$D$2,0,1),IF(I9='Q6'!$D$2,0,1),IF(J9='Q7'!$D$2,0,1),IF(K9='Q8'!$D$2,0,1))</f>
        <v>2</v>
      </c>
      <c r="R9" s="9">
        <f>SUM(IF(L9='Q9'!$D$2,0,1),IF(M9='Q10'!$D$2,0,1),IF(N9='Q11'!$D$2,0,1),IF(O9='Q12'!$D$2,0,1))</f>
        <v>4</v>
      </c>
      <c r="S9" s="9">
        <f t="shared" si="0"/>
        <v>6</v>
      </c>
      <c r="T9" s="8" t="str">
        <f t="shared" si="1"/>
        <v>52,53,60,62,68,72,74,78,82,85,91,93,6</v>
      </c>
      <c r="U9" s="8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</row>
    <row r="10" spans="1:21" ht="18" customHeight="1" x14ac:dyDescent="0.25">
      <c r="A10" s="8" t="str">
        <v/>
      </c>
      <c r="B10" s="8" t="str">
        <v>6.00 / 12</v>
      </c>
      <c r="C10" s="8" t="str">
        <v>Superior (Graduação)</v>
      </c>
      <c r="D10" s="9">
        <f>IF(Respostas!I10='Q1'!$C$2,'Q1'!$B$2,IF(Respostas!I10='Q1'!$C$3,'Q1'!$B$3,IF(Respostas!I10='Q1'!$C$4,'Q1'!$B$4,IF(Respostas!I10='Q1'!$C$5,'Q1'!$B$5,0))))</f>
        <v>52</v>
      </c>
      <c r="E10" s="9">
        <f>IF(Respostas!L10='Q2'!$C$2,'Q2'!$B$2,IF(Respostas!L10='Q2'!$C$3,'Q2'!$B$3,IF(Respostas!L10='Q2'!$C$4,'Q2'!$B$4,IF(Respostas!L10='Q2'!$C$5,'Q2'!$B$5,0))))</f>
        <v>53</v>
      </c>
      <c r="F10" s="9">
        <f>IF(Respostas!O10='Q3'!$C$2,'Q3'!$B$2,IF(Respostas!O10='Q3'!$C$3,'Q3'!$B$3,IF(Respostas!O10='Q3'!$C$4,'Q3'!$B$4,IF(Respostas!O10='Q3'!$C$5,'Q3'!$B$5,0))))</f>
        <v>60</v>
      </c>
      <c r="G10" s="9">
        <f>IF(Respostas!R10='Q4'!$C$2,'Q4'!$B$2,IF(Respostas!R10='Q4'!$C$3,'Q4'!$B$3,IF(Respostas!R10='Q4'!$C$4,'Q4'!$B$4,IF(Respostas!R10='Q4'!$C$5,'Q4'!$B$5,0))))</f>
        <v>62</v>
      </c>
      <c r="H10" s="9">
        <f>IF(Respostas!U10='Q5'!$C$2,'Q5'!$B$2,IF(Respostas!U10='Q5'!$C$3,'Q5'!$B$3,IF(Respostas!U10='Q5'!$C$4,'Q5'!$B$4,IF(Respostas!U10='Q5'!$C$5,'Q5'!$B$5,0))))</f>
        <v>68</v>
      </c>
      <c r="I10" s="9">
        <f>IF(Respostas!X10='Q6'!$C$2,'Q6'!$B$2,IF(Respostas!X10='Q6'!$C$3,'Q6'!$B$3,IF(Respostas!X10='Q6'!$C$4,'Q6'!$B$4,IF(Respostas!X10='Q6'!$C$5,'Q6'!$B$5,0))))</f>
        <v>70</v>
      </c>
      <c r="J10" s="9">
        <f>IF(Respostas!AA10='Q7'!$C$2,'Q7'!$B$2,IF(Respostas!AA10='Q7'!$C$3,'Q7'!$B$3,IF(Respostas!AA10='Q7'!$C$4,'Q7'!$B$4,IF(Respostas!AA10='Q7'!$C$5,'Q7'!$B$5,0))))</f>
        <v>74</v>
      </c>
      <c r="K10" s="9">
        <f>IF(Respostas!AD10='Q8'!$C$2,'Q8'!$B$2,IF(Respostas!AD10='Q8'!$C$3,'Q8'!$B$3,IF(Respostas!AD10='Q8'!$C$4,'Q8'!$B$4,IF(Respostas!AD10='Q8'!$C$5,'Q8'!$B$5,0))))</f>
        <v>77</v>
      </c>
      <c r="L10" s="9">
        <f>IF(Respostas!AG10='Q9'!$C$2,'Q9'!$B$2,IF(Respostas!AG10='Q9'!$C$3,'Q9'!$B$3,IF(Respostas!AG10='Q9'!$C$4,'Q9'!$B$4,IF(Respostas!AG10='Q9'!$C$5,'Q9'!$B$5,0))))</f>
        <v>83</v>
      </c>
      <c r="M10" s="9">
        <f>IF(Respostas!AJ10='Q10'!$C$2,'Q10'!$B$2,IF(Respostas!AJ10='Q10'!$C$3,'Q10'!$B$3,IF(Respostas!AJ10='Q10'!$C$4,'Q10'!$B$4,IF(Respostas!AJ10='Q10'!$C$5,'Q10'!$B$5,0))))</f>
        <v>87</v>
      </c>
      <c r="N10" s="9">
        <f>IF(Respostas!AM10='Q11'!$C$2,'Q11'!$B$2,IF(Respostas!AM10='Q11'!$C$3,'Q11'!$B$3,IF(Respostas!AM10='Q11'!$C$4,'Q11'!$B$4,IF(Respostas!AM10='Q11'!$C$5,'Q11'!$B$5,0))))</f>
        <v>90</v>
      </c>
      <c r="O10" s="9">
        <f>IF(Respostas!AP10='Q12'!$C$2,'Q12'!$B$2,IF(Respostas!AP10='Q12'!$C$3,'Q12'!$B$3,IF(Respostas!AP10='Q12'!$C$4,'Q12'!$B$4,IF(Respostas!AP10='Q12'!$C$5,'Q12'!$B$5,0))))</f>
        <v>95</v>
      </c>
      <c r="P10" s="9">
        <f>SUM(IF(D10='Q1'!$D$2,0,1),IF(E10='Q2'!$D$2,0,1),IF(F10='Q3'!$D$2,0,1),IF(G10='Q4'!$D$2,0,1))</f>
        <v>0</v>
      </c>
      <c r="Q10" s="9">
        <f>SUM(IF(H10='Q5'!$D$2,0,1),IF(I10='Q6'!$D$2,0,1),IF(J10='Q7'!$D$2,0,1),IF(K10='Q8'!$D$2,0,1))</f>
        <v>2</v>
      </c>
      <c r="R10" s="9">
        <f>SUM(IF(L10='Q9'!$D$2,0,1),IF(M10='Q10'!$D$2,0,1),IF(N10='Q11'!$D$2,0,1),IF(O10='Q12'!$D$2,0,1))</f>
        <v>3</v>
      </c>
      <c r="S10" s="9">
        <f t="shared" si="0"/>
        <v>6</v>
      </c>
      <c r="T10" s="8" t="str">
        <f t="shared" si="1"/>
        <v>52,53,60,62,68,70,74,77,83,87,90,95,6</v>
      </c>
      <c r="U10" s="8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</row>
    <row r="11" spans="1:21" ht="18" customHeight="1" x14ac:dyDescent="0.25">
      <c r="A11" s="8" t="str">
        <v>agata_aleixo@hotmail.com</v>
      </c>
      <c r="B11" s="8" t="str">
        <v>6.00 / 12</v>
      </c>
      <c r="C11" s="8" t="str">
        <v>Superior (Graduação)</v>
      </c>
      <c r="D11" s="9">
        <f>IF(Respostas!I11='Q1'!$C$2,'Q1'!$B$2,IF(Respostas!I11='Q1'!$C$3,'Q1'!$B$3,IF(Respostas!I11='Q1'!$C$4,'Q1'!$B$4,IF(Respostas!I11='Q1'!$C$5,'Q1'!$B$5,0))))</f>
        <v>49</v>
      </c>
      <c r="E11" s="9">
        <f>IF(Respostas!L11='Q2'!$C$2,'Q2'!$B$2,IF(Respostas!L11='Q2'!$C$3,'Q2'!$B$3,IF(Respostas!L11='Q2'!$C$4,'Q2'!$B$4,IF(Respostas!L11='Q2'!$C$5,'Q2'!$B$5,0))))</f>
        <v>53</v>
      </c>
      <c r="F11" s="9">
        <f>IF(Respostas!O11='Q3'!$C$2,'Q3'!$B$2,IF(Respostas!O11='Q3'!$C$3,'Q3'!$B$3,IF(Respostas!O11='Q3'!$C$4,'Q3'!$B$4,IF(Respostas!O11='Q3'!$C$5,'Q3'!$B$5,0))))</f>
        <v>60</v>
      </c>
      <c r="G11" s="9">
        <f>IF(Respostas!R11='Q4'!$C$2,'Q4'!$B$2,IF(Respostas!R11='Q4'!$C$3,'Q4'!$B$3,IF(Respostas!R11='Q4'!$C$4,'Q4'!$B$4,IF(Respostas!R11='Q4'!$C$5,'Q4'!$B$5,0))))</f>
        <v>64</v>
      </c>
      <c r="H11" s="9">
        <f>IF(Respostas!U11='Q5'!$C$2,'Q5'!$B$2,IF(Respostas!U11='Q5'!$C$3,'Q5'!$B$3,IF(Respostas!U11='Q5'!$C$4,'Q5'!$B$4,IF(Respostas!U11='Q5'!$C$5,'Q5'!$B$5,0))))</f>
        <v>68</v>
      </c>
      <c r="I11" s="9">
        <f>IF(Respostas!X11='Q6'!$C$2,'Q6'!$B$2,IF(Respostas!X11='Q6'!$C$3,'Q6'!$B$3,IF(Respostas!X11='Q6'!$C$4,'Q6'!$B$4,IF(Respostas!X11='Q6'!$C$5,'Q6'!$B$5,0))))</f>
        <v>72</v>
      </c>
      <c r="J11" s="9">
        <f>IF(Respostas!AA11='Q7'!$C$2,'Q7'!$B$2,IF(Respostas!AA11='Q7'!$C$3,'Q7'!$B$3,IF(Respostas!AA11='Q7'!$C$4,'Q7'!$B$4,IF(Respostas!AA11='Q7'!$C$5,'Q7'!$B$5,0))))</f>
        <v>75</v>
      </c>
      <c r="K11" s="9">
        <f>IF(Respostas!AD11='Q8'!$C$2,'Q8'!$B$2,IF(Respostas!AD11='Q8'!$C$3,'Q8'!$B$3,IF(Respostas!AD11='Q8'!$C$4,'Q8'!$B$4,IF(Respostas!AD11='Q8'!$C$5,'Q8'!$B$5,0))))</f>
        <v>77</v>
      </c>
      <c r="L11" s="9">
        <f>IF(Respostas!AG11='Q9'!$C$2,'Q9'!$B$2,IF(Respostas!AG11='Q9'!$C$3,'Q9'!$B$3,IF(Respostas!AG11='Q9'!$C$4,'Q9'!$B$4,IF(Respostas!AG11='Q9'!$C$5,'Q9'!$B$5,0))))</f>
        <v>83</v>
      </c>
      <c r="M11" s="9">
        <f>IF(Respostas!AJ11='Q10'!$C$2,'Q10'!$B$2,IF(Respostas!AJ11='Q10'!$C$3,'Q10'!$B$3,IF(Respostas!AJ11='Q10'!$C$4,'Q10'!$B$4,IF(Respostas!AJ11='Q10'!$C$5,'Q10'!$B$5,0))))</f>
        <v>85</v>
      </c>
      <c r="N11" s="9">
        <f>IF(Respostas!AM11='Q11'!$C$2,'Q11'!$B$2,IF(Respostas!AM11='Q11'!$C$3,'Q11'!$B$3,IF(Respostas!AM11='Q11'!$C$4,'Q11'!$B$4,IF(Respostas!AM11='Q11'!$C$5,'Q11'!$B$5,0))))</f>
        <v>89</v>
      </c>
      <c r="O11" s="9">
        <f>IF(Respostas!AP11='Q12'!$C$2,'Q12'!$B$2,IF(Respostas!AP11='Q12'!$C$3,'Q12'!$B$3,IF(Respostas!AP11='Q12'!$C$4,'Q12'!$B$4,IF(Respostas!AP11='Q12'!$C$5,'Q12'!$B$5,0))))</f>
        <v>94</v>
      </c>
      <c r="P11" s="9">
        <f>SUM(IF(D11='Q1'!$D$2,0,1),IF(E11='Q2'!$D$2,0,1),IF(F11='Q3'!$D$2,0,1),IF(G11='Q4'!$D$2,0,1))</f>
        <v>2</v>
      </c>
      <c r="Q11" s="9">
        <f>SUM(IF(H11='Q5'!$D$2,0,1),IF(I11='Q6'!$D$2,0,1),IF(J11='Q7'!$D$2,0,1),IF(K11='Q8'!$D$2,0,1))</f>
        <v>1</v>
      </c>
      <c r="R11" s="9">
        <f>SUM(IF(L11='Q9'!$D$2,0,1),IF(M11='Q10'!$D$2,0,1),IF(N11='Q11'!$D$2,0,1),IF(O11='Q12'!$D$2,0,1))</f>
        <v>2</v>
      </c>
      <c r="S11" s="9">
        <f t="shared" si="0"/>
        <v>4</v>
      </c>
      <c r="T11" s="8" t="str">
        <f t="shared" si="1"/>
        <v>49,53,60,64,68,72,75,77,83,85,89,94,4</v>
      </c>
      <c r="U11" s="8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</row>
    <row r="12" spans="1:21" ht="18" customHeight="1" x14ac:dyDescent="0.25">
      <c r="A12" s="8" t="str">
        <v>gasathile@gmail.com</v>
      </c>
      <c r="B12" s="8" t="str">
        <v>6.00 / 12</v>
      </c>
      <c r="C12" s="8" t="str">
        <v>Médio</v>
      </c>
      <c r="D12" s="9">
        <f>IF(Respostas!I12='Q1'!$C$2,'Q1'!$B$2,IF(Respostas!I12='Q1'!$C$3,'Q1'!$B$3,IF(Respostas!I12='Q1'!$C$4,'Q1'!$B$4,IF(Respostas!I12='Q1'!$C$5,'Q1'!$B$5,0))))</f>
        <v>51</v>
      </c>
      <c r="E12" s="9">
        <f>IF(Respostas!L12='Q2'!$C$2,'Q2'!$B$2,IF(Respostas!L12='Q2'!$C$3,'Q2'!$B$3,IF(Respostas!L12='Q2'!$C$4,'Q2'!$B$4,IF(Respostas!L12='Q2'!$C$5,'Q2'!$B$5,0))))</f>
        <v>53</v>
      </c>
      <c r="F12" s="9">
        <f>IF(Respostas!O12='Q3'!$C$2,'Q3'!$B$2,IF(Respostas!O12='Q3'!$C$3,'Q3'!$B$3,IF(Respostas!O12='Q3'!$C$4,'Q3'!$B$4,IF(Respostas!O12='Q3'!$C$5,'Q3'!$B$5,0))))</f>
        <v>58</v>
      </c>
      <c r="G12" s="9">
        <f>IF(Respostas!R12='Q4'!$C$2,'Q4'!$B$2,IF(Respostas!R12='Q4'!$C$3,'Q4'!$B$3,IF(Respostas!R12='Q4'!$C$4,'Q4'!$B$4,IF(Respostas!R12='Q4'!$C$5,'Q4'!$B$5,0))))</f>
        <v>62</v>
      </c>
      <c r="H12" s="9">
        <f>IF(Respostas!U12='Q5'!$C$2,'Q5'!$B$2,IF(Respostas!U12='Q5'!$C$3,'Q5'!$B$3,IF(Respostas!U12='Q5'!$C$4,'Q5'!$B$4,IF(Respostas!U12='Q5'!$C$5,'Q5'!$B$5,0))))</f>
        <v>68</v>
      </c>
      <c r="I12" s="9">
        <f>IF(Respostas!X12='Q6'!$C$2,'Q6'!$B$2,IF(Respostas!X12='Q6'!$C$3,'Q6'!$B$3,IF(Respostas!X12='Q6'!$C$4,'Q6'!$B$4,IF(Respostas!X12='Q6'!$C$5,'Q6'!$B$5,0))))</f>
        <v>70</v>
      </c>
      <c r="J12" s="9">
        <f>IF(Respostas!AA12='Q7'!$C$2,'Q7'!$B$2,IF(Respostas!AA12='Q7'!$C$3,'Q7'!$B$3,IF(Respostas!AA12='Q7'!$C$4,'Q7'!$B$4,IF(Respostas!AA12='Q7'!$C$5,'Q7'!$B$5,0))))</f>
        <v>76</v>
      </c>
      <c r="K12" s="9">
        <f>IF(Respostas!AD12='Q8'!$C$2,'Q8'!$B$2,IF(Respostas!AD12='Q8'!$C$3,'Q8'!$B$3,IF(Respostas!AD12='Q8'!$C$4,'Q8'!$B$4,IF(Respostas!AD12='Q8'!$C$5,'Q8'!$B$5,0))))</f>
        <v>79</v>
      </c>
      <c r="L12" s="9">
        <f>IF(Respostas!AG12='Q9'!$C$2,'Q9'!$B$2,IF(Respostas!AG12='Q9'!$C$3,'Q9'!$B$3,IF(Respostas!AG12='Q9'!$C$4,'Q9'!$B$4,IF(Respostas!AG12='Q9'!$C$5,'Q9'!$B$5,0))))</f>
        <v>82</v>
      </c>
      <c r="M12" s="9">
        <f>IF(Respostas!AJ12='Q10'!$C$2,'Q10'!$B$2,IF(Respostas!AJ12='Q10'!$C$3,'Q10'!$B$3,IF(Respostas!AJ12='Q10'!$C$4,'Q10'!$B$4,IF(Respostas!AJ12='Q10'!$C$5,'Q10'!$B$5,0))))</f>
        <v>88</v>
      </c>
      <c r="N12" s="9">
        <f>IF(Respostas!AM12='Q11'!$C$2,'Q11'!$B$2,IF(Respostas!AM12='Q11'!$C$3,'Q11'!$B$3,IF(Respostas!AM12='Q11'!$C$4,'Q11'!$B$4,IF(Respostas!AM12='Q11'!$C$5,'Q11'!$B$5,0))))</f>
        <v>92</v>
      </c>
      <c r="O12" s="9">
        <f>IF(Respostas!AP12='Q12'!$C$2,'Q12'!$B$2,IF(Respostas!AP12='Q12'!$C$3,'Q12'!$B$3,IF(Respostas!AP12='Q12'!$C$4,'Q12'!$B$4,IF(Respostas!AP12='Q12'!$C$5,'Q12'!$B$5,0))))</f>
        <v>95</v>
      </c>
      <c r="P12" s="9">
        <f>SUM(IF(D12='Q1'!$D$2,0,1),IF(E12='Q2'!$D$2,0,1),IF(F12='Q3'!$D$2,0,1),IF(G12='Q4'!$D$2,0,1))</f>
        <v>2</v>
      </c>
      <c r="Q12" s="9">
        <f>SUM(IF(H12='Q5'!$D$2,0,1),IF(I12='Q6'!$D$2,0,1),IF(J12='Q7'!$D$2,0,1),IF(K12='Q8'!$D$2,0,1))</f>
        <v>2</v>
      </c>
      <c r="R12" s="9">
        <f>SUM(IF(L12='Q9'!$D$2,0,1),IF(M12='Q10'!$D$2,0,1),IF(N12='Q11'!$D$2,0,1),IF(O12='Q12'!$D$2,0,1))</f>
        <v>3</v>
      </c>
      <c r="S12" s="9">
        <f t="shared" si="0"/>
        <v>6</v>
      </c>
      <c r="T12" s="8" t="str">
        <f t="shared" si="1"/>
        <v>51,53,58,62,68,70,76,79,82,88,92,95,6</v>
      </c>
      <c r="U12" s="8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</row>
    <row r="13" spans="1:21" ht="18" customHeight="1" x14ac:dyDescent="0.25">
      <c r="A13" s="8" t="str">
        <v xml:space="preserve">leo.mir@gmail.com </v>
      </c>
      <c r="B13" s="8" t="str">
        <v>8.00 / 12</v>
      </c>
      <c r="C13" s="8" t="str">
        <v>Superior (Graduação)</v>
      </c>
      <c r="D13" s="9">
        <f>IF(Respostas!I13='Q1'!$C$2,'Q1'!$B$2,IF(Respostas!I13='Q1'!$C$3,'Q1'!$B$3,IF(Respostas!I13='Q1'!$C$4,'Q1'!$B$4,IF(Respostas!I13='Q1'!$C$5,'Q1'!$B$5,0))))</f>
        <v>52</v>
      </c>
      <c r="E13" s="9">
        <f>IF(Respostas!L13='Q2'!$C$2,'Q2'!$B$2,IF(Respostas!L13='Q2'!$C$3,'Q2'!$B$3,IF(Respostas!L13='Q2'!$C$4,'Q2'!$B$4,IF(Respostas!L13='Q2'!$C$5,'Q2'!$B$5,0))))</f>
        <v>53</v>
      </c>
      <c r="F13" s="9">
        <f>IF(Respostas!O13='Q3'!$C$2,'Q3'!$B$2,IF(Respostas!O13='Q3'!$C$3,'Q3'!$B$3,IF(Respostas!O13='Q3'!$C$4,'Q3'!$B$4,IF(Respostas!O13='Q3'!$C$5,'Q3'!$B$5,0))))</f>
        <v>58</v>
      </c>
      <c r="G13" s="9">
        <f>IF(Respostas!R13='Q4'!$C$2,'Q4'!$B$2,IF(Respostas!R13='Q4'!$C$3,'Q4'!$B$3,IF(Respostas!R13='Q4'!$C$4,'Q4'!$B$4,IF(Respostas!R13='Q4'!$C$5,'Q4'!$B$5,0))))</f>
        <v>62</v>
      </c>
      <c r="H13" s="9">
        <f>IF(Respostas!U13='Q5'!$C$2,'Q5'!$B$2,IF(Respostas!U13='Q5'!$C$3,'Q5'!$B$3,IF(Respostas!U13='Q5'!$C$4,'Q5'!$B$4,IF(Respostas!U13='Q5'!$C$5,'Q5'!$B$5,0))))</f>
        <v>68</v>
      </c>
      <c r="I13" s="9">
        <f>IF(Respostas!X13='Q6'!$C$2,'Q6'!$B$2,IF(Respostas!X13='Q6'!$C$3,'Q6'!$B$3,IF(Respostas!X13='Q6'!$C$4,'Q6'!$B$4,IF(Respostas!X13='Q6'!$C$5,'Q6'!$B$5,0))))</f>
        <v>72</v>
      </c>
      <c r="J13" s="9">
        <f>IF(Respostas!AA13='Q7'!$C$2,'Q7'!$B$2,IF(Respostas!AA13='Q7'!$C$3,'Q7'!$B$3,IF(Respostas!AA13='Q7'!$C$4,'Q7'!$B$4,IF(Respostas!AA13='Q7'!$C$5,'Q7'!$B$5,0))))</f>
        <v>76</v>
      </c>
      <c r="K13" s="9">
        <f>IF(Respostas!AD13='Q8'!$C$2,'Q8'!$B$2,IF(Respostas!AD13='Q8'!$C$3,'Q8'!$B$3,IF(Respostas!AD13='Q8'!$C$4,'Q8'!$B$4,IF(Respostas!AD13='Q8'!$C$5,'Q8'!$B$5,0))))</f>
        <v>78</v>
      </c>
      <c r="L13" s="9">
        <f>IF(Respostas!AG13='Q9'!$C$2,'Q9'!$B$2,IF(Respostas!AG13='Q9'!$C$3,'Q9'!$B$3,IF(Respostas!AG13='Q9'!$C$4,'Q9'!$B$4,IF(Respostas!AG13='Q9'!$C$5,'Q9'!$B$5,0))))</f>
        <v>83</v>
      </c>
      <c r="M13" s="9">
        <f>IF(Respostas!AJ13='Q10'!$C$2,'Q10'!$B$2,IF(Respostas!AJ13='Q10'!$C$3,'Q10'!$B$3,IF(Respostas!AJ13='Q10'!$C$4,'Q10'!$B$4,IF(Respostas!AJ13='Q10'!$C$5,'Q10'!$B$5,0))))</f>
        <v>87</v>
      </c>
      <c r="N13" s="9">
        <f>IF(Respostas!AM13='Q11'!$C$2,'Q11'!$B$2,IF(Respostas!AM13='Q11'!$C$3,'Q11'!$B$3,IF(Respostas!AM13='Q11'!$C$4,'Q11'!$B$4,IF(Respostas!AM13='Q11'!$C$5,'Q11'!$B$5,0))))</f>
        <v>91</v>
      </c>
      <c r="O13" s="9">
        <f>IF(Respostas!AP13='Q12'!$C$2,'Q12'!$B$2,IF(Respostas!AP13='Q12'!$C$3,'Q12'!$B$3,IF(Respostas!AP13='Q12'!$C$4,'Q12'!$B$4,IF(Respostas!AP13='Q12'!$C$5,'Q12'!$B$5,0))))</f>
        <v>95</v>
      </c>
      <c r="P13" s="9">
        <f>SUM(IF(D13='Q1'!$D$2,0,1),IF(E13='Q2'!$D$2,0,1),IF(F13='Q3'!$D$2,0,1),IF(G13='Q4'!$D$2,0,1))</f>
        <v>1</v>
      </c>
      <c r="Q13" s="9">
        <f>SUM(IF(H13='Q5'!$D$2,0,1),IF(I13='Q6'!$D$2,0,1),IF(J13='Q7'!$D$2,0,1),IF(K13='Q8'!$D$2,0,1))</f>
        <v>1</v>
      </c>
      <c r="R13" s="9">
        <f>SUM(IF(L13='Q9'!$D$2,0,1),IF(M13='Q10'!$D$2,0,1),IF(N13='Q11'!$D$2,0,1),IF(O13='Q12'!$D$2,0,1))</f>
        <v>3</v>
      </c>
      <c r="S13" s="9">
        <f t="shared" si="0"/>
        <v>6</v>
      </c>
      <c r="T13" s="8" t="str">
        <f t="shared" si="1"/>
        <v>52,53,58,62,68,72,76,78,83,87,91,95,6</v>
      </c>
      <c r="U13" s="8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</row>
    <row r="14" spans="1:21" ht="18" customHeight="1" x14ac:dyDescent="0.25">
      <c r="A14" s="8" t="str">
        <v/>
      </c>
      <c r="B14" s="8" t="str">
        <v>8.00 / 12</v>
      </c>
      <c r="C14" s="8" t="str">
        <v>Médio</v>
      </c>
      <c r="D14" s="9">
        <f>IF(Respostas!I14='Q1'!$C$2,'Q1'!$B$2,IF(Respostas!I14='Q1'!$C$3,'Q1'!$B$3,IF(Respostas!I14='Q1'!$C$4,'Q1'!$B$4,IF(Respostas!I14='Q1'!$C$5,'Q1'!$B$5,0))))</f>
        <v>52</v>
      </c>
      <c r="E14" s="9">
        <f>IF(Respostas!L14='Q2'!$C$2,'Q2'!$B$2,IF(Respostas!L14='Q2'!$C$3,'Q2'!$B$3,IF(Respostas!L14='Q2'!$C$4,'Q2'!$B$4,IF(Respostas!L14='Q2'!$C$5,'Q2'!$B$5,0))))</f>
        <v>53</v>
      </c>
      <c r="F14" s="9">
        <f>IF(Respostas!O14='Q3'!$C$2,'Q3'!$B$2,IF(Respostas!O14='Q3'!$C$3,'Q3'!$B$3,IF(Respostas!O14='Q3'!$C$4,'Q3'!$B$4,IF(Respostas!O14='Q3'!$C$5,'Q3'!$B$5,0))))</f>
        <v>60</v>
      </c>
      <c r="G14" s="9">
        <f>IF(Respostas!R14='Q4'!$C$2,'Q4'!$B$2,IF(Respostas!R14='Q4'!$C$3,'Q4'!$B$3,IF(Respostas!R14='Q4'!$C$4,'Q4'!$B$4,IF(Respostas!R14='Q4'!$C$5,'Q4'!$B$5,0))))</f>
        <v>62</v>
      </c>
      <c r="H14" s="9">
        <f>IF(Respostas!U14='Q5'!$C$2,'Q5'!$B$2,IF(Respostas!U14='Q5'!$C$3,'Q5'!$B$3,IF(Respostas!U14='Q5'!$C$4,'Q5'!$B$4,IF(Respostas!U14='Q5'!$C$5,'Q5'!$B$5,0))))</f>
        <v>65</v>
      </c>
      <c r="I14" s="9">
        <f>IF(Respostas!X14='Q6'!$C$2,'Q6'!$B$2,IF(Respostas!X14='Q6'!$C$3,'Q6'!$B$3,IF(Respostas!X14='Q6'!$C$4,'Q6'!$B$4,IF(Respostas!X14='Q6'!$C$5,'Q6'!$B$5,0))))</f>
        <v>70</v>
      </c>
      <c r="J14" s="9">
        <f>IF(Respostas!AA14='Q7'!$C$2,'Q7'!$B$2,IF(Respostas!AA14='Q7'!$C$3,'Q7'!$B$3,IF(Respostas!AA14='Q7'!$C$4,'Q7'!$B$4,IF(Respostas!AA14='Q7'!$C$5,'Q7'!$B$5,0))))</f>
        <v>76</v>
      </c>
      <c r="K14" s="9">
        <f>IF(Respostas!AD14='Q8'!$C$2,'Q8'!$B$2,IF(Respostas!AD14='Q8'!$C$3,'Q8'!$B$3,IF(Respostas!AD14='Q8'!$C$4,'Q8'!$B$4,IF(Respostas!AD14='Q8'!$C$5,'Q8'!$B$5,0))))</f>
        <v>77</v>
      </c>
      <c r="L14" s="9">
        <f>IF(Respostas!AG14='Q9'!$C$2,'Q9'!$B$2,IF(Respostas!AG14='Q9'!$C$3,'Q9'!$B$3,IF(Respostas!AG14='Q9'!$C$4,'Q9'!$B$4,IF(Respostas!AG14='Q9'!$C$5,'Q9'!$B$5,0))))</f>
        <v>82</v>
      </c>
      <c r="M14" s="9">
        <f>IF(Respostas!AJ14='Q10'!$C$2,'Q10'!$B$2,IF(Respostas!AJ14='Q10'!$C$3,'Q10'!$B$3,IF(Respostas!AJ14='Q10'!$C$4,'Q10'!$B$4,IF(Respostas!AJ14='Q10'!$C$5,'Q10'!$B$5,0))))</f>
        <v>86</v>
      </c>
      <c r="N14" s="9">
        <f>IF(Respostas!AM14='Q11'!$C$2,'Q11'!$B$2,IF(Respostas!AM14='Q11'!$C$3,'Q11'!$B$3,IF(Respostas!AM14='Q11'!$C$4,'Q11'!$B$4,IF(Respostas!AM14='Q11'!$C$5,'Q11'!$B$5,0))))</f>
        <v>92</v>
      </c>
      <c r="O14" s="9">
        <f>IF(Respostas!AP14='Q12'!$C$2,'Q12'!$B$2,IF(Respostas!AP14='Q12'!$C$3,'Q12'!$B$3,IF(Respostas!AP14='Q12'!$C$4,'Q12'!$B$4,IF(Respostas!AP14='Q12'!$C$5,'Q12'!$B$5,0))))</f>
        <v>94</v>
      </c>
      <c r="P14" s="9">
        <f>SUM(IF(D14='Q1'!$D$2,0,1),IF(E14='Q2'!$D$2,0,1),IF(F14='Q3'!$D$2,0,1),IF(G14='Q4'!$D$2,0,1))</f>
        <v>0</v>
      </c>
      <c r="Q14" s="9">
        <f>SUM(IF(H14='Q5'!$D$2,0,1),IF(I14='Q6'!$D$2,0,1),IF(J14='Q7'!$D$2,0,1),IF(K14='Q8'!$D$2,0,1))</f>
        <v>2</v>
      </c>
      <c r="R14" s="9">
        <f>SUM(IF(L14='Q9'!$D$2,0,1),IF(M14='Q10'!$D$2,0,1),IF(N14='Q11'!$D$2,0,1),IF(O14='Q12'!$D$2,0,1))</f>
        <v>1</v>
      </c>
      <c r="S14" s="9">
        <f t="shared" si="0"/>
        <v>5</v>
      </c>
      <c r="T14" s="8" t="str">
        <f t="shared" si="1"/>
        <v>52,53,60,62,65,70,76,77,82,86,92,94,5</v>
      </c>
      <c r="U14" s="8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</row>
    <row r="15" spans="1:21" ht="18" customHeight="1" x14ac:dyDescent="0.25">
      <c r="A15" s="8" t="str">
        <v/>
      </c>
      <c r="B15" s="8" t="str">
        <v>5.00 / 12</v>
      </c>
      <c r="C15" s="8" t="str">
        <v>Médio</v>
      </c>
      <c r="D15" s="9">
        <f>IF(Respostas!I15='Q1'!$C$2,'Q1'!$B$2,IF(Respostas!I15='Q1'!$C$3,'Q1'!$B$3,IF(Respostas!I15='Q1'!$C$4,'Q1'!$B$4,IF(Respostas!I15='Q1'!$C$5,'Q1'!$B$5,0))))</f>
        <v>51</v>
      </c>
      <c r="E15" s="9">
        <f>IF(Respostas!L15='Q2'!$C$2,'Q2'!$B$2,IF(Respostas!L15='Q2'!$C$3,'Q2'!$B$3,IF(Respostas!L15='Q2'!$C$4,'Q2'!$B$4,IF(Respostas!L15='Q2'!$C$5,'Q2'!$B$5,0))))</f>
        <v>53</v>
      </c>
      <c r="F15" s="9">
        <f>IF(Respostas!O15='Q3'!$C$2,'Q3'!$B$2,IF(Respostas!O15='Q3'!$C$3,'Q3'!$B$3,IF(Respostas!O15='Q3'!$C$4,'Q3'!$B$4,IF(Respostas!O15='Q3'!$C$5,'Q3'!$B$5,0))))</f>
        <v>58</v>
      </c>
      <c r="G15" s="9">
        <f>IF(Respostas!R15='Q4'!$C$2,'Q4'!$B$2,IF(Respostas!R15='Q4'!$C$3,'Q4'!$B$3,IF(Respostas!R15='Q4'!$C$4,'Q4'!$B$4,IF(Respostas!R15='Q4'!$C$5,'Q4'!$B$5,0))))</f>
        <v>64</v>
      </c>
      <c r="H15" s="9">
        <f>IF(Respostas!U15='Q5'!$C$2,'Q5'!$B$2,IF(Respostas!U15='Q5'!$C$3,'Q5'!$B$3,IF(Respostas!U15='Q5'!$C$4,'Q5'!$B$4,IF(Respostas!U15='Q5'!$C$5,'Q5'!$B$5,0))))</f>
        <v>68</v>
      </c>
      <c r="I15" s="9">
        <f>IF(Respostas!X15='Q6'!$C$2,'Q6'!$B$2,IF(Respostas!X15='Q6'!$C$3,'Q6'!$B$3,IF(Respostas!X15='Q6'!$C$4,'Q6'!$B$4,IF(Respostas!X15='Q6'!$C$5,'Q6'!$B$5,0))))</f>
        <v>72</v>
      </c>
      <c r="J15" s="9">
        <f>IF(Respostas!AA15='Q7'!$C$2,'Q7'!$B$2,IF(Respostas!AA15='Q7'!$C$3,'Q7'!$B$3,IF(Respostas!AA15='Q7'!$C$4,'Q7'!$B$4,IF(Respostas!AA15='Q7'!$C$5,'Q7'!$B$5,0))))</f>
        <v>76</v>
      </c>
      <c r="K15" s="9">
        <f>IF(Respostas!AD15='Q8'!$C$2,'Q8'!$B$2,IF(Respostas!AD15='Q8'!$C$3,'Q8'!$B$3,IF(Respostas!AD15='Q8'!$C$4,'Q8'!$B$4,IF(Respostas!AD15='Q8'!$C$5,'Q8'!$B$5,0))))</f>
        <v>78</v>
      </c>
      <c r="L15" s="9">
        <f>IF(Respostas!AG15='Q9'!$C$2,'Q9'!$B$2,IF(Respostas!AG15='Q9'!$C$3,'Q9'!$B$3,IF(Respostas!AG15='Q9'!$C$4,'Q9'!$B$4,IF(Respostas!AG15='Q9'!$C$5,'Q9'!$B$5,0))))</f>
        <v>82</v>
      </c>
      <c r="M15" s="9">
        <f>IF(Respostas!AJ15='Q10'!$C$2,'Q10'!$B$2,IF(Respostas!AJ15='Q10'!$C$3,'Q10'!$B$3,IF(Respostas!AJ15='Q10'!$C$4,'Q10'!$B$4,IF(Respostas!AJ15='Q10'!$C$5,'Q10'!$B$5,0))))</f>
        <v>85</v>
      </c>
      <c r="N15" s="9">
        <f>IF(Respostas!AM15='Q11'!$C$2,'Q11'!$B$2,IF(Respostas!AM15='Q11'!$C$3,'Q11'!$B$3,IF(Respostas!AM15='Q11'!$C$4,'Q11'!$B$4,IF(Respostas!AM15='Q11'!$C$5,'Q11'!$B$5,0))))</f>
        <v>91</v>
      </c>
      <c r="O15" s="9">
        <f>IF(Respostas!AP15='Q12'!$C$2,'Q12'!$B$2,IF(Respostas!AP15='Q12'!$C$3,'Q12'!$B$3,IF(Respostas!AP15='Q12'!$C$4,'Q12'!$B$4,IF(Respostas!AP15='Q12'!$C$5,'Q12'!$B$5,0))))</f>
        <v>95</v>
      </c>
      <c r="P15" s="9">
        <f>SUM(IF(D15='Q1'!$D$2,0,1),IF(E15='Q2'!$D$2,0,1),IF(F15='Q3'!$D$2,0,1),IF(G15='Q4'!$D$2,0,1))</f>
        <v>3</v>
      </c>
      <c r="Q15" s="9">
        <f>SUM(IF(H15='Q5'!$D$2,0,1),IF(I15='Q6'!$D$2,0,1),IF(J15='Q7'!$D$2,0,1),IF(K15='Q8'!$D$2,0,1))</f>
        <v>1</v>
      </c>
      <c r="R15" s="9">
        <f>SUM(IF(L15='Q9'!$D$2,0,1),IF(M15='Q10'!$D$2,0,1),IF(N15='Q11'!$D$2,0,1),IF(O15='Q12'!$D$2,0,1))</f>
        <v>4</v>
      </c>
      <c r="S15" s="9">
        <f t="shared" si="0"/>
        <v>6</v>
      </c>
      <c r="T15" s="8" t="str">
        <f t="shared" si="1"/>
        <v>51,53,58,64,68,72,76,78,82,85,91,95,6</v>
      </c>
      <c r="U15" s="8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</row>
    <row r="16" spans="1:21" ht="18" customHeight="1" x14ac:dyDescent="0.25">
      <c r="A16" s="8" t="str">
        <v>joao.campo@hotmail.com</v>
      </c>
      <c r="B16" s="8" t="str">
        <v>6.00 / 12</v>
      </c>
      <c r="C16" s="8" t="str">
        <v>Superior (Graduação)</v>
      </c>
      <c r="D16" s="9">
        <f>IF(Respostas!I16='Q1'!$C$2,'Q1'!$B$2,IF(Respostas!I16='Q1'!$C$3,'Q1'!$B$3,IF(Respostas!I16='Q1'!$C$4,'Q1'!$B$4,IF(Respostas!I16='Q1'!$C$5,'Q1'!$B$5,0))))</f>
        <v>51</v>
      </c>
      <c r="E16" s="9">
        <f>IF(Respostas!L16='Q2'!$C$2,'Q2'!$B$2,IF(Respostas!L16='Q2'!$C$3,'Q2'!$B$3,IF(Respostas!L16='Q2'!$C$4,'Q2'!$B$4,IF(Respostas!L16='Q2'!$C$5,'Q2'!$B$5,0))))</f>
        <v>53</v>
      </c>
      <c r="F16" s="9">
        <f>IF(Respostas!O16='Q3'!$C$2,'Q3'!$B$2,IF(Respostas!O16='Q3'!$C$3,'Q3'!$B$3,IF(Respostas!O16='Q3'!$C$4,'Q3'!$B$4,IF(Respostas!O16='Q3'!$C$5,'Q3'!$B$5,0))))</f>
        <v>58</v>
      </c>
      <c r="G16" s="9">
        <f>IF(Respostas!R16='Q4'!$C$2,'Q4'!$B$2,IF(Respostas!R16='Q4'!$C$3,'Q4'!$B$3,IF(Respostas!R16='Q4'!$C$4,'Q4'!$B$4,IF(Respostas!R16='Q4'!$C$5,'Q4'!$B$5,0))))</f>
        <v>62</v>
      </c>
      <c r="H16" s="9">
        <f>IF(Respostas!U16='Q5'!$C$2,'Q5'!$B$2,IF(Respostas!U16='Q5'!$C$3,'Q5'!$B$3,IF(Respostas!U16='Q5'!$C$4,'Q5'!$B$4,IF(Respostas!U16='Q5'!$C$5,'Q5'!$B$5,0))))</f>
        <v>68</v>
      </c>
      <c r="I16" s="9">
        <f>IF(Respostas!X16='Q6'!$C$2,'Q6'!$B$2,IF(Respostas!X16='Q6'!$C$3,'Q6'!$B$3,IF(Respostas!X16='Q6'!$C$4,'Q6'!$B$4,IF(Respostas!X16='Q6'!$C$5,'Q6'!$B$5,0))))</f>
        <v>71</v>
      </c>
      <c r="J16" s="9">
        <f>IF(Respostas!AA16='Q7'!$C$2,'Q7'!$B$2,IF(Respostas!AA16='Q7'!$C$3,'Q7'!$B$3,IF(Respostas!AA16='Q7'!$C$4,'Q7'!$B$4,IF(Respostas!AA16='Q7'!$C$5,'Q7'!$B$5,0))))</f>
        <v>75</v>
      </c>
      <c r="K16" s="9">
        <f>IF(Respostas!AD16='Q8'!$C$2,'Q8'!$B$2,IF(Respostas!AD16='Q8'!$C$3,'Q8'!$B$3,IF(Respostas!AD16='Q8'!$C$4,'Q8'!$B$4,IF(Respostas!AD16='Q8'!$C$5,'Q8'!$B$5,0))))</f>
        <v>77</v>
      </c>
      <c r="L16" s="9">
        <f>IF(Respostas!AG16='Q9'!$C$2,'Q9'!$B$2,IF(Respostas!AG16='Q9'!$C$3,'Q9'!$B$3,IF(Respostas!AG16='Q9'!$C$4,'Q9'!$B$4,IF(Respostas!AG16='Q9'!$C$5,'Q9'!$B$5,0))))</f>
        <v>84</v>
      </c>
      <c r="M16" s="9">
        <f>IF(Respostas!AJ16='Q10'!$C$2,'Q10'!$B$2,IF(Respostas!AJ16='Q10'!$C$3,'Q10'!$B$3,IF(Respostas!AJ16='Q10'!$C$4,'Q10'!$B$4,IF(Respostas!AJ16='Q10'!$C$5,'Q10'!$B$5,0))))</f>
        <v>86</v>
      </c>
      <c r="N16" s="9">
        <f>IF(Respostas!AM16='Q11'!$C$2,'Q11'!$B$2,IF(Respostas!AM16='Q11'!$C$3,'Q11'!$B$3,IF(Respostas!AM16='Q11'!$C$4,'Q11'!$B$4,IF(Respostas!AM16='Q11'!$C$5,'Q11'!$B$5,0))))</f>
        <v>89</v>
      </c>
      <c r="O16" s="9">
        <f>IF(Respostas!AP16='Q12'!$C$2,'Q12'!$B$2,IF(Respostas!AP16='Q12'!$C$3,'Q12'!$B$3,IF(Respostas!AP16='Q12'!$C$4,'Q12'!$B$4,IF(Respostas!AP16='Q12'!$C$5,'Q12'!$B$5,0))))</f>
        <v>93</v>
      </c>
      <c r="P16" s="9">
        <f>SUM(IF(D16='Q1'!$D$2,0,1),IF(E16='Q2'!$D$2,0,1),IF(F16='Q3'!$D$2,0,1),IF(G16='Q4'!$D$2,0,1))</f>
        <v>2</v>
      </c>
      <c r="Q16" s="9">
        <f>SUM(IF(H16='Q5'!$D$2,0,1),IF(I16='Q6'!$D$2,0,1),IF(J16='Q7'!$D$2,0,1),IF(K16='Q8'!$D$2,0,1))</f>
        <v>2</v>
      </c>
      <c r="R16" s="9">
        <f>SUM(IF(L16='Q9'!$D$2,0,1),IF(M16='Q10'!$D$2,0,1),IF(N16='Q11'!$D$2,0,1),IF(O16='Q12'!$D$2,0,1))</f>
        <v>3</v>
      </c>
      <c r="S16" s="9">
        <f t="shared" si="0"/>
        <v>6</v>
      </c>
      <c r="T16" s="8" t="str">
        <f t="shared" si="1"/>
        <v>51,53,58,62,68,71,75,77,84,86,89,93,6</v>
      </c>
      <c r="U16" s="8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</row>
    <row r="17" spans="1:21" ht="18" customHeight="1" x14ac:dyDescent="0.25">
      <c r="A17" s="8" t="str">
        <v>lmoniwa@gmail.com</v>
      </c>
      <c r="B17" s="8" t="str">
        <v>8.00 / 12</v>
      </c>
      <c r="C17" s="8" t="str">
        <v>Superior (Graduação)</v>
      </c>
      <c r="D17" s="9">
        <f>IF(Respostas!I17='Q1'!$C$2,'Q1'!$B$2,IF(Respostas!I17='Q1'!$C$3,'Q1'!$B$3,IF(Respostas!I17='Q1'!$C$4,'Q1'!$B$4,IF(Respostas!I17='Q1'!$C$5,'Q1'!$B$5,0))))</f>
        <v>52</v>
      </c>
      <c r="E17" s="9">
        <f>IF(Respostas!L17='Q2'!$C$2,'Q2'!$B$2,IF(Respostas!L17='Q2'!$C$3,'Q2'!$B$3,IF(Respostas!L17='Q2'!$C$4,'Q2'!$B$4,IF(Respostas!L17='Q2'!$C$5,'Q2'!$B$5,0))))</f>
        <v>53</v>
      </c>
      <c r="F17" s="9">
        <f>IF(Respostas!O17='Q3'!$C$2,'Q3'!$B$2,IF(Respostas!O17='Q3'!$C$3,'Q3'!$B$3,IF(Respostas!O17='Q3'!$C$4,'Q3'!$B$4,IF(Respostas!O17='Q3'!$C$5,'Q3'!$B$5,0))))</f>
        <v>60</v>
      </c>
      <c r="G17" s="9">
        <f>IF(Respostas!R17='Q4'!$C$2,'Q4'!$B$2,IF(Respostas!R17='Q4'!$C$3,'Q4'!$B$3,IF(Respostas!R17='Q4'!$C$4,'Q4'!$B$4,IF(Respostas!R17='Q4'!$C$5,'Q4'!$B$5,0))))</f>
        <v>64</v>
      </c>
      <c r="H17" s="9">
        <f>IF(Respostas!U17='Q5'!$C$2,'Q5'!$B$2,IF(Respostas!U17='Q5'!$C$3,'Q5'!$B$3,IF(Respostas!U17='Q5'!$C$4,'Q5'!$B$4,IF(Respostas!U17='Q5'!$C$5,'Q5'!$B$5,0))))</f>
        <v>68</v>
      </c>
      <c r="I17" s="9">
        <f>IF(Respostas!X17='Q6'!$C$2,'Q6'!$B$2,IF(Respostas!X17='Q6'!$C$3,'Q6'!$B$3,IF(Respostas!X17='Q6'!$C$4,'Q6'!$B$4,IF(Respostas!X17='Q6'!$C$5,'Q6'!$B$5,0))))</f>
        <v>71</v>
      </c>
      <c r="J17" s="9">
        <f>IF(Respostas!AA17='Q7'!$C$2,'Q7'!$B$2,IF(Respostas!AA17='Q7'!$C$3,'Q7'!$B$3,IF(Respostas!AA17='Q7'!$C$4,'Q7'!$B$4,IF(Respostas!AA17='Q7'!$C$5,'Q7'!$B$5,0))))</f>
        <v>76</v>
      </c>
      <c r="K17" s="9">
        <f>IF(Respostas!AD17='Q8'!$C$2,'Q8'!$B$2,IF(Respostas!AD17='Q8'!$C$3,'Q8'!$B$3,IF(Respostas!AD17='Q8'!$C$4,'Q8'!$B$4,IF(Respostas!AD17='Q8'!$C$5,'Q8'!$B$5,0))))</f>
        <v>77</v>
      </c>
      <c r="L17" s="9">
        <f>IF(Respostas!AG17='Q9'!$C$2,'Q9'!$B$2,IF(Respostas!AG17='Q9'!$C$3,'Q9'!$B$3,IF(Respostas!AG17='Q9'!$C$4,'Q9'!$B$4,IF(Respostas!AG17='Q9'!$C$5,'Q9'!$B$5,0))))</f>
        <v>83</v>
      </c>
      <c r="M17" s="9">
        <f>IF(Respostas!AJ17='Q10'!$C$2,'Q10'!$B$2,IF(Respostas!AJ17='Q10'!$C$3,'Q10'!$B$3,IF(Respostas!AJ17='Q10'!$C$4,'Q10'!$B$4,IF(Respostas!AJ17='Q10'!$C$5,'Q10'!$B$5,0))))</f>
        <v>86</v>
      </c>
      <c r="N17" s="9">
        <f>IF(Respostas!AM17='Q11'!$C$2,'Q11'!$B$2,IF(Respostas!AM17='Q11'!$C$3,'Q11'!$B$3,IF(Respostas!AM17='Q11'!$C$4,'Q11'!$B$4,IF(Respostas!AM17='Q11'!$C$5,'Q11'!$B$5,0))))</f>
        <v>90</v>
      </c>
      <c r="O17" s="9">
        <f>IF(Respostas!AP17='Q12'!$C$2,'Q12'!$B$2,IF(Respostas!AP17='Q12'!$C$3,'Q12'!$B$3,IF(Respostas!AP17='Q12'!$C$4,'Q12'!$B$4,IF(Respostas!AP17='Q12'!$C$5,'Q12'!$B$5,0))))</f>
        <v>94</v>
      </c>
      <c r="P17" s="9">
        <f>SUM(IF(D17='Q1'!$D$2,0,1),IF(E17='Q2'!$D$2,0,1),IF(F17='Q3'!$D$2,0,1),IF(G17='Q4'!$D$2,0,1))</f>
        <v>1</v>
      </c>
      <c r="Q17" s="9">
        <f>SUM(IF(H17='Q5'!$D$2,0,1),IF(I17='Q6'!$D$2,0,1),IF(J17='Q7'!$D$2,0,1),IF(K17='Q8'!$D$2,0,1))</f>
        <v>1</v>
      </c>
      <c r="R17" s="9">
        <f>SUM(IF(L17='Q9'!$D$2,0,1),IF(M17='Q10'!$D$2,0,1),IF(N17='Q11'!$D$2,0,1),IF(O17='Q12'!$D$2,0,1))</f>
        <v>1</v>
      </c>
      <c r="S17" s="9">
        <f t="shared" si="0"/>
        <v>4</v>
      </c>
      <c r="T17" s="8" t="str">
        <f t="shared" si="1"/>
        <v>52,53,60,64,68,71,76,77,83,86,90,94,4</v>
      </c>
      <c r="U17" s="8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</row>
    <row r="18" spans="1:21" ht="18" customHeight="1" x14ac:dyDescent="0.25">
      <c r="A18" s="8" t="str">
        <v/>
      </c>
      <c r="B18" s="8" t="str">
        <v>2.00 / 12</v>
      </c>
      <c r="C18" s="8" t="str">
        <v>Médio</v>
      </c>
      <c r="D18" s="9">
        <f>IF(Respostas!I18='Q1'!$C$2,'Q1'!$B$2,IF(Respostas!I18='Q1'!$C$3,'Q1'!$B$3,IF(Respostas!I18='Q1'!$C$4,'Q1'!$B$4,IF(Respostas!I18='Q1'!$C$5,'Q1'!$B$5,0))))</f>
        <v>49</v>
      </c>
      <c r="E18" s="9">
        <f>IF(Respostas!L18='Q2'!$C$2,'Q2'!$B$2,IF(Respostas!L18='Q2'!$C$3,'Q2'!$B$3,IF(Respostas!L18='Q2'!$C$4,'Q2'!$B$4,IF(Respostas!L18='Q2'!$C$5,'Q2'!$B$5,0))))</f>
        <v>53</v>
      </c>
      <c r="F18" s="9">
        <f>IF(Respostas!O18='Q3'!$C$2,'Q3'!$B$2,IF(Respostas!O18='Q3'!$C$3,'Q3'!$B$3,IF(Respostas!O18='Q3'!$C$4,'Q3'!$B$4,IF(Respostas!O18='Q3'!$C$5,'Q3'!$B$5,0))))</f>
        <v>60</v>
      </c>
      <c r="G18" s="9">
        <f>IF(Respostas!R18='Q4'!$C$2,'Q4'!$B$2,IF(Respostas!R18='Q4'!$C$3,'Q4'!$B$3,IF(Respostas!R18='Q4'!$C$4,'Q4'!$B$4,IF(Respostas!R18='Q4'!$C$5,'Q4'!$B$5,0))))</f>
        <v>63</v>
      </c>
      <c r="H18" s="9">
        <f>IF(Respostas!U18='Q5'!$C$2,'Q5'!$B$2,IF(Respostas!U18='Q5'!$C$3,'Q5'!$B$3,IF(Respostas!U18='Q5'!$C$4,'Q5'!$B$4,IF(Respostas!U18='Q5'!$C$5,'Q5'!$B$5,0))))</f>
        <v>68</v>
      </c>
      <c r="I18" s="9">
        <f>IF(Respostas!X18='Q6'!$C$2,'Q6'!$B$2,IF(Respostas!X18='Q6'!$C$3,'Q6'!$B$3,IF(Respostas!X18='Q6'!$C$4,'Q6'!$B$4,IF(Respostas!X18='Q6'!$C$5,'Q6'!$B$5,0))))</f>
        <v>70</v>
      </c>
      <c r="J18" s="9">
        <f>IF(Respostas!AA18='Q7'!$C$2,'Q7'!$B$2,IF(Respostas!AA18='Q7'!$C$3,'Q7'!$B$3,IF(Respostas!AA18='Q7'!$C$4,'Q7'!$B$4,IF(Respostas!AA18='Q7'!$C$5,'Q7'!$B$5,0))))</f>
        <v>75</v>
      </c>
      <c r="K18" s="9">
        <f>IF(Respostas!AD18='Q8'!$C$2,'Q8'!$B$2,IF(Respostas!AD18='Q8'!$C$3,'Q8'!$B$3,IF(Respostas!AD18='Q8'!$C$4,'Q8'!$B$4,IF(Respostas!AD18='Q8'!$C$5,'Q8'!$B$5,0))))</f>
        <v>79</v>
      </c>
      <c r="L18" s="9">
        <f>IF(Respostas!AG18='Q9'!$C$2,'Q9'!$B$2,IF(Respostas!AG18='Q9'!$C$3,'Q9'!$B$3,IF(Respostas!AG18='Q9'!$C$4,'Q9'!$B$4,IF(Respostas!AG18='Q9'!$C$5,'Q9'!$B$5,0))))</f>
        <v>82</v>
      </c>
      <c r="M18" s="9">
        <f>IF(Respostas!AJ18='Q10'!$C$2,'Q10'!$B$2,IF(Respostas!AJ18='Q10'!$C$3,'Q10'!$B$3,IF(Respostas!AJ18='Q10'!$C$4,'Q10'!$B$4,IF(Respostas!AJ18='Q10'!$C$5,'Q10'!$B$5,0))))</f>
        <v>87</v>
      </c>
      <c r="N18" s="9">
        <f>IF(Respostas!AM18='Q11'!$C$2,'Q11'!$B$2,IF(Respostas!AM18='Q11'!$C$3,'Q11'!$B$3,IF(Respostas!AM18='Q11'!$C$4,'Q11'!$B$4,IF(Respostas!AM18='Q11'!$C$5,'Q11'!$B$5,0))))</f>
        <v>89</v>
      </c>
      <c r="O18" s="9">
        <f>IF(Respostas!AP18='Q12'!$C$2,'Q12'!$B$2,IF(Respostas!AP18='Q12'!$C$3,'Q12'!$B$3,IF(Respostas!AP18='Q12'!$C$4,'Q12'!$B$4,IF(Respostas!AP18='Q12'!$C$5,'Q12'!$B$5,0))))</f>
        <v>96</v>
      </c>
      <c r="P18" s="9">
        <f>SUM(IF(D18='Q1'!$D$2,0,1),IF(E18='Q2'!$D$2,0,1),IF(F18='Q3'!$D$2,0,1),IF(G18='Q4'!$D$2,0,1))</f>
        <v>2</v>
      </c>
      <c r="Q18" s="9">
        <f>SUM(IF(H18='Q5'!$D$2,0,1),IF(I18='Q6'!$D$2,0,1),IF(J18='Q7'!$D$2,0,1),IF(K18='Q8'!$D$2,0,1))</f>
        <v>3</v>
      </c>
      <c r="R18" s="9">
        <f>SUM(IF(L18='Q9'!$D$2,0,1),IF(M18='Q10'!$D$2,0,1),IF(N18='Q11'!$D$2,0,1),IF(O18='Q12'!$D$2,0,1))</f>
        <v>4</v>
      </c>
      <c r="S18" s="9">
        <f t="shared" si="0"/>
        <v>6</v>
      </c>
      <c r="T18" s="8" t="str">
        <f t="shared" si="1"/>
        <v>49,53,60,63,68,70,75,79,82,87,89,96,6</v>
      </c>
      <c r="U18" s="8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</row>
    <row r="19" spans="1:21" ht="18" customHeight="1" x14ac:dyDescent="0.25">
      <c r="A19" s="8" t="str">
        <v/>
      </c>
      <c r="B19" s="8" t="str">
        <v>6.00 / 12</v>
      </c>
      <c r="C19" s="8" t="str">
        <v>Superior (Graduação)</v>
      </c>
      <c r="D19" s="9">
        <f>IF(Respostas!I19='Q1'!$C$2,'Q1'!$B$2,IF(Respostas!I19='Q1'!$C$3,'Q1'!$B$3,IF(Respostas!I19='Q1'!$C$4,'Q1'!$B$4,IF(Respostas!I19='Q1'!$C$5,'Q1'!$B$5,0))))</f>
        <v>52</v>
      </c>
      <c r="E19" s="9">
        <f>IF(Respostas!L19='Q2'!$C$2,'Q2'!$B$2,IF(Respostas!L19='Q2'!$C$3,'Q2'!$B$3,IF(Respostas!L19='Q2'!$C$4,'Q2'!$B$4,IF(Respostas!L19='Q2'!$C$5,'Q2'!$B$5,0))))</f>
        <v>53</v>
      </c>
      <c r="F19" s="9">
        <f>IF(Respostas!O19='Q3'!$C$2,'Q3'!$B$2,IF(Respostas!O19='Q3'!$C$3,'Q3'!$B$3,IF(Respostas!O19='Q3'!$C$4,'Q3'!$B$4,IF(Respostas!O19='Q3'!$C$5,'Q3'!$B$5,0))))</f>
        <v>60</v>
      </c>
      <c r="G19" s="9">
        <f>IF(Respostas!R19='Q4'!$C$2,'Q4'!$B$2,IF(Respostas!R19='Q4'!$C$3,'Q4'!$B$3,IF(Respostas!R19='Q4'!$C$4,'Q4'!$B$4,IF(Respostas!R19='Q4'!$C$5,'Q4'!$B$5,0))))</f>
        <v>62</v>
      </c>
      <c r="H19" s="9">
        <f>IF(Respostas!U19='Q5'!$C$2,'Q5'!$B$2,IF(Respostas!U19='Q5'!$C$3,'Q5'!$B$3,IF(Respostas!U19='Q5'!$C$4,'Q5'!$B$4,IF(Respostas!U19='Q5'!$C$5,'Q5'!$B$5,0))))</f>
        <v>68</v>
      </c>
      <c r="I19" s="9">
        <f>IF(Respostas!X19='Q6'!$C$2,'Q6'!$B$2,IF(Respostas!X19='Q6'!$C$3,'Q6'!$B$3,IF(Respostas!X19='Q6'!$C$4,'Q6'!$B$4,IF(Respostas!X19='Q6'!$C$5,'Q6'!$B$5,0))))</f>
        <v>71</v>
      </c>
      <c r="J19" s="9">
        <f>IF(Respostas!AA19='Q7'!$C$2,'Q7'!$B$2,IF(Respostas!AA19='Q7'!$C$3,'Q7'!$B$3,IF(Respostas!AA19='Q7'!$C$4,'Q7'!$B$4,IF(Respostas!AA19='Q7'!$C$5,'Q7'!$B$5,0))))</f>
        <v>75</v>
      </c>
      <c r="K19" s="9">
        <f>IF(Respostas!AD19='Q8'!$C$2,'Q8'!$B$2,IF(Respostas!AD19='Q8'!$C$3,'Q8'!$B$3,IF(Respostas!AD19='Q8'!$C$4,'Q8'!$B$4,IF(Respostas!AD19='Q8'!$C$5,'Q8'!$B$5,0))))</f>
        <v>78</v>
      </c>
      <c r="L19" s="9">
        <f>IF(Respostas!AG19='Q9'!$C$2,'Q9'!$B$2,IF(Respostas!AG19='Q9'!$C$3,'Q9'!$B$3,IF(Respostas!AG19='Q9'!$C$4,'Q9'!$B$4,IF(Respostas!AG19='Q9'!$C$5,'Q9'!$B$5,0))))</f>
        <v>83</v>
      </c>
      <c r="M19" s="9">
        <f>IF(Respostas!AJ19='Q10'!$C$2,'Q10'!$B$2,IF(Respostas!AJ19='Q10'!$C$3,'Q10'!$B$3,IF(Respostas!AJ19='Q10'!$C$4,'Q10'!$B$4,IF(Respostas!AJ19='Q10'!$C$5,'Q10'!$B$5,0))))</f>
        <v>85</v>
      </c>
      <c r="N19" s="9">
        <f>IF(Respostas!AM19='Q11'!$C$2,'Q11'!$B$2,IF(Respostas!AM19='Q11'!$C$3,'Q11'!$B$3,IF(Respostas!AM19='Q11'!$C$4,'Q11'!$B$4,IF(Respostas!AM19='Q11'!$C$5,'Q11'!$B$5,0))))</f>
        <v>92</v>
      </c>
      <c r="O19" s="9">
        <f>IF(Respostas!AP19='Q12'!$C$2,'Q12'!$B$2,IF(Respostas!AP19='Q12'!$C$3,'Q12'!$B$3,IF(Respostas!AP19='Q12'!$C$4,'Q12'!$B$4,IF(Respostas!AP19='Q12'!$C$5,'Q12'!$B$5,0))))</f>
        <v>95</v>
      </c>
      <c r="P19" s="9">
        <f>SUM(IF(D19='Q1'!$D$2,0,1),IF(E19='Q2'!$D$2,0,1),IF(F19='Q3'!$D$2,0,1),IF(G19='Q4'!$D$2,0,1))</f>
        <v>0</v>
      </c>
      <c r="Q19" s="9">
        <f>SUM(IF(H19='Q5'!$D$2,0,1),IF(I19='Q6'!$D$2,0,1),IF(J19='Q7'!$D$2,0,1),IF(K19='Q8'!$D$2,0,1))</f>
        <v>3</v>
      </c>
      <c r="R19" s="9">
        <f>SUM(IF(L19='Q9'!$D$2,0,1),IF(M19='Q10'!$D$2,0,1),IF(N19='Q11'!$D$2,0,1),IF(O19='Q12'!$D$2,0,1))</f>
        <v>2</v>
      </c>
      <c r="S19" s="9">
        <f t="shared" si="0"/>
        <v>5</v>
      </c>
      <c r="T19" s="8" t="str">
        <f t="shared" si="1"/>
        <v>52,53,60,62,68,71,75,78,83,85,92,95,5</v>
      </c>
      <c r="U19" s="8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</row>
    <row r="20" spans="1:21" ht="18" customHeight="1" x14ac:dyDescent="0.25">
      <c r="A20" s="8" t="str">
        <v>gustavo_martao@hotmail.com</v>
      </c>
      <c r="B20" s="8" t="str">
        <v>4.00 / 12</v>
      </c>
      <c r="C20" s="8" t="str">
        <v>Superior (Graduação)</v>
      </c>
      <c r="D20" s="9">
        <f>IF(Respostas!I20='Q1'!$C$2,'Q1'!$B$2,IF(Respostas!I20='Q1'!$C$3,'Q1'!$B$3,IF(Respostas!I20='Q1'!$C$4,'Q1'!$B$4,IF(Respostas!I20='Q1'!$C$5,'Q1'!$B$5,0))))</f>
        <v>52</v>
      </c>
      <c r="E20" s="9">
        <f>IF(Respostas!L20='Q2'!$C$2,'Q2'!$B$2,IF(Respostas!L20='Q2'!$C$3,'Q2'!$B$3,IF(Respostas!L20='Q2'!$C$4,'Q2'!$B$4,IF(Respostas!L20='Q2'!$C$5,'Q2'!$B$5,0))))</f>
        <v>53</v>
      </c>
      <c r="F20" s="9">
        <f>IF(Respostas!O20='Q3'!$C$2,'Q3'!$B$2,IF(Respostas!O20='Q3'!$C$3,'Q3'!$B$3,IF(Respostas!O20='Q3'!$C$4,'Q3'!$B$4,IF(Respostas!O20='Q3'!$C$5,'Q3'!$B$5,0))))</f>
        <v>60</v>
      </c>
      <c r="G20" s="9">
        <f>IF(Respostas!R20='Q4'!$C$2,'Q4'!$B$2,IF(Respostas!R20='Q4'!$C$3,'Q4'!$B$3,IF(Respostas!R20='Q4'!$C$4,'Q4'!$B$4,IF(Respostas!R20='Q4'!$C$5,'Q4'!$B$5,0))))</f>
        <v>62</v>
      </c>
      <c r="H20" s="9">
        <f>IF(Respostas!U20='Q5'!$C$2,'Q5'!$B$2,IF(Respostas!U20='Q5'!$C$3,'Q5'!$B$3,IF(Respostas!U20='Q5'!$C$4,'Q5'!$B$4,IF(Respostas!U20='Q5'!$C$5,'Q5'!$B$5,0))))</f>
        <v>67</v>
      </c>
      <c r="I20" s="9">
        <f>IF(Respostas!X20='Q6'!$C$2,'Q6'!$B$2,IF(Respostas!X20='Q6'!$C$3,'Q6'!$B$3,IF(Respostas!X20='Q6'!$C$4,'Q6'!$B$4,IF(Respostas!X20='Q6'!$C$5,'Q6'!$B$5,0))))</f>
        <v>72</v>
      </c>
      <c r="J20" s="9">
        <f>IF(Respostas!AA20='Q7'!$C$2,'Q7'!$B$2,IF(Respostas!AA20='Q7'!$C$3,'Q7'!$B$3,IF(Respostas!AA20='Q7'!$C$4,'Q7'!$B$4,IF(Respostas!AA20='Q7'!$C$5,'Q7'!$B$5,0))))</f>
        <v>74</v>
      </c>
      <c r="K20" s="9">
        <f>IF(Respostas!AD20='Q8'!$C$2,'Q8'!$B$2,IF(Respostas!AD20='Q8'!$C$3,'Q8'!$B$3,IF(Respostas!AD20='Q8'!$C$4,'Q8'!$B$4,IF(Respostas!AD20='Q8'!$C$5,'Q8'!$B$5,0))))</f>
        <v>78</v>
      </c>
      <c r="L20" s="9">
        <f>IF(Respostas!AG20='Q9'!$C$2,'Q9'!$B$2,IF(Respostas!AG20='Q9'!$C$3,'Q9'!$B$3,IF(Respostas!AG20='Q9'!$C$4,'Q9'!$B$4,IF(Respostas!AG20='Q9'!$C$5,'Q9'!$B$5,0))))</f>
        <v>84</v>
      </c>
      <c r="M20" s="9">
        <f>IF(Respostas!AJ20='Q10'!$C$2,'Q10'!$B$2,IF(Respostas!AJ20='Q10'!$C$3,'Q10'!$B$3,IF(Respostas!AJ20='Q10'!$C$4,'Q10'!$B$4,IF(Respostas!AJ20='Q10'!$C$5,'Q10'!$B$5,0))))</f>
        <v>87</v>
      </c>
      <c r="N20" s="9">
        <f>IF(Respostas!AM20='Q11'!$C$2,'Q11'!$B$2,IF(Respostas!AM20='Q11'!$C$3,'Q11'!$B$3,IF(Respostas!AM20='Q11'!$C$4,'Q11'!$B$4,IF(Respostas!AM20='Q11'!$C$5,'Q11'!$B$5,0))))</f>
        <v>91</v>
      </c>
      <c r="O20" s="9">
        <f>IF(Respostas!AP20='Q12'!$C$2,'Q12'!$B$2,IF(Respostas!AP20='Q12'!$C$3,'Q12'!$B$3,IF(Respostas!AP20='Q12'!$C$4,'Q12'!$B$4,IF(Respostas!AP20='Q12'!$C$5,'Q12'!$B$5,0))))</f>
        <v>95</v>
      </c>
      <c r="P20" s="9">
        <f>SUM(IF(D20='Q1'!$D$2,0,1),IF(E20='Q2'!$D$2,0,1),IF(F20='Q3'!$D$2,0,1),IF(G20='Q4'!$D$2,0,1))</f>
        <v>0</v>
      </c>
      <c r="Q20" s="9">
        <f>SUM(IF(H20='Q5'!$D$2,0,1),IF(I20='Q6'!$D$2,0,1),IF(J20='Q7'!$D$2,0,1),IF(K20='Q8'!$D$2,0,1))</f>
        <v>3</v>
      </c>
      <c r="R20" s="9">
        <f>SUM(IF(L20='Q9'!$D$2,0,1),IF(M20='Q10'!$D$2,0,1),IF(N20='Q11'!$D$2,0,1),IF(O20='Q12'!$D$2,0,1))</f>
        <v>4</v>
      </c>
      <c r="S20" s="9">
        <f t="shared" si="0"/>
        <v>6</v>
      </c>
      <c r="T20" s="8" t="str">
        <f t="shared" si="1"/>
        <v>52,53,60,62,67,72,74,78,84,87,91,95,6</v>
      </c>
      <c r="U20" s="8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</row>
    <row r="21" spans="1:21" ht="18" customHeight="1" x14ac:dyDescent="0.25">
      <c r="A21" s="8" t="str">
        <v>dani.nappi@gmail.com</v>
      </c>
      <c r="B21" s="8" t="str">
        <v>6.00 / 12</v>
      </c>
      <c r="C21" s="8" t="str">
        <v>Pós-graduação / MBA</v>
      </c>
      <c r="D21" s="9">
        <f>IF(Respostas!I21='Q1'!$C$2,'Q1'!$B$2,IF(Respostas!I21='Q1'!$C$3,'Q1'!$B$3,IF(Respostas!I21='Q1'!$C$4,'Q1'!$B$4,IF(Respostas!I21='Q1'!$C$5,'Q1'!$B$5,0))))</f>
        <v>50</v>
      </c>
      <c r="E21" s="9">
        <f>IF(Respostas!L21='Q2'!$C$2,'Q2'!$B$2,IF(Respostas!L21='Q2'!$C$3,'Q2'!$B$3,IF(Respostas!L21='Q2'!$C$4,'Q2'!$B$4,IF(Respostas!L21='Q2'!$C$5,'Q2'!$B$5,0))))</f>
        <v>53</v>
      </c>
      <c r="F21" s="9">
        <f>IF(Respostas!O21='Q3'!$C$2,'Q3'!$B$2,IF(Respostas!O21='Q3'!$C$3,'Q3'!$B$3,IF(Respostas!O21='Q3'!$C$4,'Q3'!$B$4,IF(Respostas!O21='Q3'!$C$5,'Q3'!$B$5,0))))</f>
        <v>60</v>
      </c>
      <c r="G21" s="9">
        <f>IF(Respostas!R21='Q4'!$C$2,'Q4'!$B$2,IF(Respostas!R21='Q4'!$C$3,'Q4'!$B$3,IF(Respostas!R21='Q4'!$C$4,'Q4'!$B$4,IF(Respostas!R21='Q4'!$C$5,'Q4'!$B$5,0))))</f>
        <v>64</v>
      </c>
      <c r="H21" s="9">
        <f>IF(Respostas!U21='Q5'!$C$2,'Q5'!$B$2,IF(Respostas!U21='Q5'!$C$3,'Q5'!$B$3,IF(Respostas!U21='Q5'!$C$4,'Q5'!$B$4,IF(Respostas!U21='Q5'!$C$5,'Q5'!$B$5,0))))</f>
        <v>68</v>
      </c>
      <c r="I21" s="9">
        <f>IF(Respostas!X21='Q6'!$C$2,'Q6'!$B$2,IF(Respostas!X21='Q6'!$C$3,'Q6'!$B$3,IF(Respostas!X21='Q6'!$C$4,'Q6'!$B$4,IF(Respostas!X21='Q6'!$C$5,'Q6'!$B$5,0))))</f>
        <v>71</v>
      </c>
      <c r="J21" s="9">
        <f>IF(Respostas!AA21='Q7'!$C$2,'Q7'!$B$2,IF(Respostas!AA21='Q7'!$C$3,'Q7'!$B$3,IF(Respostas!AA21='Q7'!$C$4,'Q7'!$B$4,IF(Respostas!AA21='Q7'!$C$5,'Q7'!$B$5,0))))</f>
        <v>76</v>
      </c>
      <c r="K21" s="9">
        <f>IF(Respostas!AD21='Q8'!$C$2,'Q8'!$B$2,IF(Respostas!AD21='Q8'!$C$3,'Q8'!$B$3,IF(Respostas!AD21='Q8'!$C$4,'Q8'!$B$4,IF(Respostas!AD21='Q8'!$C$5,'Q8'!$B$5,0))))</f>
        <v>77</v>
      </c>
      <c r="L21" s="9">
        <f>IF(Respostas!AG21='Q9'!$C$2,'Q9'!$B$2,IF(Respostas!AG21='Q9'!$C$3,'Q9'!$B$3,IF(Respostas!AG21='Q9'!$C$4,'Q9'!$B$4,IF(Respostas!AG21='Q9'!$C$5,'Q9'!$B$5,0))))</f>
        <v>83</v>
      </c>
      <c r="M21" s="9">
        <f>IF(Respostas!AJ21='Q10'!$C$2,'Q10'!$B$2,IF(Respostas!AJ21='Q10'!$C$3,'Q10'!$B$3,IF(Respostas!AJ21='Q10'!$C$4,'Q10'!$B$4,IF(Respostas!AJ21='Q10'!$C$5,'Q10'!$B$5,0))))</f>
        <v>86</v>
      </c>
      <c r="N21" s="9">
        <f>IF(Respostas!AM21='Q11'!$C$2,'Q11'!$B$2,IF(Respostas!AM21='Q11'!$C$3,'Q11'!$B$3,IF(Respostas!AM21='Q11'!$C$4,'Q11'!$B$4,IF(Respostas!AM21='Q11'!$C$5,'Q11'!$B$5,0))))</f>
        <v>90</v>
      </c>
      <c r="O21" s="9">
        <f>IF(Respostas!AP21='Q12'!$C$2,'Q12'!$B$2,IF(Respostas!AP21='Q12'!$C$3,'Q12'!$B$3,IF(Respostas!AP21='Q12'!$C$4,'Q12'!$B$4,IF(Respostas!AP21='Q12'!$C$5,'Q12'!$B$5,0))))</f>
        <v>96</v>
      </c>
      <c r="P21" s="9">
        <f>SUM(IF(D21='Q1'!$D$2,0,1),IF(E21='Q2'!$D$2,0,1),IF(F21='Q3'!$D$2,0,1),IF(G21='Q4'!$D$2,0,1))</f>
        <v>2</v>
      </c>
      <c r="Q21" s="9">
        <f>SUM(IF(H21='Q5'!$D$2,0,1),IF(I21='Q6'!$D$2,0,1),IF(J21='Q7'!$D$2,0,1),IF(K21='Q8'!$D$2,0,1))</f>
        <v>1</v>
      </c>
      <c r="R21" s="9">
        <f>SUM(IF(L21='Q9'!$D$2,0,1),IF(M21='Q10'!$D$2,0,1),IF(N21='Q11'!$D$2,0,1),IF(O21='Q12'!$D$2,0,1))</f>
        <v>2</v>
      </c>
      <c r="S21" s="9">
        <f t="shared" si="0"/>
        <v>4</v>
      </c>
      <c r="T21" s="8" t="str">
        <f t="shared" si="1"/>
        <v>50,53,60,64,68,71,76,77,83,86,90,96,4</v>
      </c>
      <c r="U21" s="8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</row>
    <row r="22" spans="1:21" ht="18" customHeight="1" x14ac:dyDescent="0.25">
      <c r="A22" s="8" t="str">
        <v>claudia.valeria.gi@hormail.com</v>
      </c>
      <c r="B22" s="8" t="str">
        <v>9.00 / 12</v>
      </c>
      <c r="C22" s="8" t="str">
        <v>Pós-graduação / MBA</v>
      </c>
      <c r="D22" s="9">
        <f>IF(Respostas!I22='Q1'!$C$2,'Q1'!$B$2,IF(Respostas!I22='Q1'!$C$3,'Q1'!$B$3,IF(Respostas!I22='Q1'!$C$4,'Q1'!$B$4,IF(Respostas!I22='Q1'!$C$5,'Q1'!$B$5,0))))</f>
        <v>52</v>
      </c>
      <c r="E22" s="9">
        <f>IF(Respostas!L22='Q2'!$C$2,'Q2'!$B$2,IF(Respostas!L22='Q2'!$C$3,'Q2'!$B$3,IF(Respostas!L22='Q2'!$C$4,'Q2'!$B$4,IF(Respostas!L22='Q2'!$C$5,'Q2'!$B$5,0))))</f>
        <v>53</v>
      </c>
      <c r="F22" s="9">
        <f>IF(Respostas!O22='Q3'!$C$2,'Q3'!$B$2,IF(Respostas!O22='Q3'!$C$3,'Q3'!$B$3,IF(Respostas!O22='Q3'!$C$4,'Q3'!$B$4,IF(Respostas!O22='Q3'!$C$5,'Q3'!$B$5,0))))</f>
        <v>60</v>
      </c>
      <c r="G22" s="9">
        <f>IF(Respostas!R22='Q4'!$C$2,'Q4'!$B$2,IF(Respostas!R22='Q4'!$C$3,'Q4'!$B$3,IF(Respostas!R22='Q4'!$C$4,'Q4'!$B$4,IF(Respostas!R22='Q4'!$C$5,'Q4'!$B$5,0))))</f>
        <v>62</v>
      </c>
      <c r="H22" s="9">
        <f>IF(Respostas!U22='Q5'!$C$2,'Q5'!$B$2,IF(Respostas!U22='Q5'!$C$3,'Q5'!$B$3,IF(Respostas!U22='Q5'!$C$4,'Q5'!$B$4,IF(Respostas!U22='Q5'!$C$5,'Q5'!$B$5,0))))</f>
        <v>68</v>
      </c>
      <c r="I22" s="9">
        <f>IF(Respostas!X22='Q6'!$C$2,'Q6'!$B$2,IF(Respostas!X22='Q6'!$C$3,'Q6'!$B$3,IF(Respostas!X22='Q6'!$C$4,'Q6'!$B$4,IF(Respostas!X22='Q6'!$C$5,'Q6'!$B$5,0))))</f>
        <v>72</v>
      </c>
      <c r="J22" s="9">
        <f>IF(Respostas!AA22='Q7'!$C$2,'Q7'!$B$2,IF(Respostas!AA22='Q7'!$C$3,'Q7'!$B$3,IF(Respostas!AA22='Q7'!$C$4,'Q7'!$B$4,IF(Respostas!AA22='Q7'!$C$5,'Q7'!$B$5,0))))</f>
        <v>75</v>
      </c>
      <c r="K22" s="9">
        <f>IF(Respostas!AD22='Q8'!$C$2,'Q8'!$B$2,IF(Respostas!AD22='Q8'!$C$3,'Q8'!$B$3,IF(Respostas!AD22='Q8'!$C$4,'Q8'!$B$4,IF(Respostas!AD22='Q8'!$C$5,'Q8'!$B$5,0))))</f>
        <v>77</v>
      </c>
      <c r="L22" s="9">
        <f>IF(Respostas!AG22='Q9'!$C$2,'Q9'!$B$2,IF(Respostas!AG22='Q9'!$C$3,'Q9'!$B$3,IF(Respostas!AG22='Q9'!$C$4,'Q9'!$B$4,IF(Respostas!AG22='Q9'!$C$5,'Q9'!$B$5,0))))</f>
        <v>81</v>
      </c>
      <c r="M22" s="9">
        <f>IF(Respostas!AJ22='Q10'!$C$2,'Q10'!$B$2,IF(Respostas!AJ22='Q10'!$C$3,'Q10'!$B$3,IF(Respostas!AJ22='Q10'!$C$4,'Q10'!$B$4,IF(Respostas!AJ22='Q10'!$C$5,'Q10'!$B$5,0))))</f>
        <v>86</v>
      </c>
      <c r="N22" s="9">
        <f>IF(Respostas!AM22='Q11'!$C$2,'Q11'!$B$2,IF(Respostas!AM22='Q11'!$C$3,'Q11'!$B$3,IF(Respostas!AM22='Q11'!$C$4,'Q11'!$B$4,IF(Respostas!AM22='Q11'!$C$5,'Q11'!$B$5,0))))</f>
        <v>92</v>
      </c>
      <c r="O22" s="9">
        <f>IF(Respostas!AP22='Q12'!$C$2,'Q12'!$B$2,IF(Respostas!AP22='Q12'!$C$3,'Q12'!$B$3,IF(Respostas!AP22='Q12'!$C$4,'Q12'!$B$4,IF(Respostas!AP22='Q12'!$C$5,'Q12'!$B$5,0))))</f>
        <v>94</v>
      </c>
      <c r="P22" s="9">
        <f>SUM(IF(D22='Q1'!$D$2,0,1),IF(E22='Q2'!$D$2,0,1),IF(F22='Q3'!$D$2,0,1),IF(G22='Q4'!$D$2,0,1))</f>
        <v>0</v>
      </c>
      <c r="Q22" s="9">
        <f>SUM(IF(H22='Q5'!$D$2,0,1),IF(I22='Q6'!$D$2,0,1),IF(J22='Q7'!$D$2,0,1),IF(K22='Q8'!$D$2,0,1))</f>
        <v>1</v>
      </c>
      <c r="R22" s="9">
        <f>SUM(IF(L22='Q9'!$D$2,0,1),IF(M22='Q10'!$D$2,0,1),IF(N22='Q11'!$D$2,0,1),IF(O22='Q12'!$D$2,0,1))</f>
        <v>1</v>
      </c>
      <c r="S22" s="9">
        <f t="shared" si="0"/>
        <v>5</v>
      </c>
      <c r="T22" s="8" t="str">
        <f t="shared" si="1"/>
        <v>52,53,60,62,68,72,75,77,81,86,92,94,5</v>
      </c>
      <c r="U22" s="8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</row>
    <row r="23" spans="1:21" ht="18" customHeight="1" x14ac:dyDescent="0.25">
      <c r="A23" s="8" t="str">
        <v/>
      </c>
      <c r="B23" s="8" t="str">
        <v>6.00 / 12</v>
      </c>
      <c r="C23" s="8" t="str">
        <v>Superior (Graduação)</v>
      </c>
      <c r="D23" s="9">
        <f>IF(Respostas!I23='Q1'!$C$2,'Q1'!$B$2,IF(Respostas!I23='Q1'!$C$3,'Q1'!$B$3,IF(Respostas!I23='Q1'!$C$4,'Q1'!$B$4,IF(Respostas!I23='Q1'!$C$5,'Q1'!$B$5,0))))</f>
        <v>52</v>
      </c>
      <c r="E23" s="9">
        <f>IF(Respostas!L23='Q2'!$C$2,'Q2'!$B$2,IF(Respostas!L23='Q2'!$C$3,'Q2'!$B$3,IF(Respostas!L23='Q2'!$C$4,'Q2'!$B$4,IF(Respostas!L23='Q2'!$C$5,'Q2'!$B$5,0))))</f>
        <v>53</v>
      </c>
      <c r="F23" s="9">
        <f>IF(Respostas!O23='Q3'!$C$2,'Q3'!$B$2,IF(Respostas!O23='Q3'!$C$3,'Q3'!$B$3,IF(Respostas!O23='Q3'!$C$4,'Q3'!$B$4,IF(Respostas!O23='Q3'!$C$5,'Q3'!$B$5,0))))</f>
        <v>59</v>
      </c>
      <c r="G23" s="9">
        <f>IF(Respostas!R23='Q4'!$C$2,'Q4'!$B$2,IF(Respostas!R23='Q4'!$C$3,'Q4'!$B$3,IF(Respostas!R23='Q4'!$C$4,'Q4'!$B$4,IF(Respostas!R23='Q4'!$C$5,'Q4'!$B$5,0))))</f>
        <v>62</v>
      </c>
      <c r="H23" s="9">
        <f>IF(Respostas!U23='Q5'!$C$2,'Q5'!$B$2,IF(Respostas!U23='Q5'!$C$3,'Q5'!$B$3,IF(Respostas!U23='Q5'!$C$4,'Q5'!$B$4,IF(Respostas!U23='Q5'!$C$5,'Q5'!$B$5,0))))</f>
        <v>68</v>
      </c>
      <c r="I23" s="9">
        <f>IF(Respostas!X23='Q6'!$C$2,'Q6'!$B$2,IF(Respostas!X23='Q6'!$C$3,'Q6'!$B$3,IF(Respostas!X23='Q6'!$C$4,'Q6'!$B$4,IF(Respostas!X23='Q6'!$C$5,'Q6'!$B$5,0))))</f>
        <v>71</v>
      </c>
      <c r="J23" s="9">
        <f>IF(Respostas!AA23='Q7'!$C$2,'Q7'!$B$2,IF(Respostas!AA23='Q7'!$C$3,'Q7'!$B$3,IF(Respostas!AA23='Q7'!$C$4,'Q7'!$B$4,IF(Respostas!AA23='Q7'!$C$5,'Q7'!$B$5,0))))</f>
        <v>74</v>
      </c>
      <c r="K23" s="9">
        <f>IF(Respostas!AD23='Q8'!$C$2,'Q8'!$B$2,IF(Respostas!AD23='Q8'!$C$3,'Q8'!$B$3,IF(Respostas!AD23='Q8'!$C$4,'Q8'!$B$4,IF(Respostas!AD23='Q8'!$C$5,'Q8'!$B$5,0))))</f>
        <v>79</v>
      </c>
      <c r="L23" s="9">
        <f>IF(Respostas!AG23='Q9'!$C$2,'Q9'!$B$2,IF(Respostas!AG23='Q9'!$C$3,'Q9'!$B$3,IF(Respostas!AG23='Q9'!$C$4,'Q9'!$B$4,IF(Respostas!AG23='Q9'!$C$5,'Q9'!$B$5,0))))</f>
        <v>82</v>
      </c>
      <c r="M23" s="9">
        <f>IF(Respostas!AJ23='Q10'!$C$2,'Q10'!$B$2,IF(Respostas!AJ23='Q10'!$C$3,'Q10'!$B$3,IF(Respostas!AJ23='Q10'!$C$4,'Q10'!$B$4,IF(Respostas!AJ23='Q10'!$C$5,'Q10'!$B$5,0))))</f>
        <v>86</v>
      </c>
      <c r="N23" s="9">
        <f>IF(Respostas!AM23='Q11'!$C$2,'Q11'!$B$2,IF(Respostas!AM23='Q11'!$C$3,'Q11'!$B$3,IF(Respostas!AM23='Q11'!$C$4,'Q11'!$B$4,IF(Respostas!AM23='Q11'!$C$5,'Q11'!$B$5,0))))</f>
        <v>91</v>
      </c>
      <c r="O23" s="9">
        <f>IF(Respostas!AP23='Q12'!$C$2,'Q12'!$B$2,IF(Respostas!AP23='Q12'!$C$3,'Q12'!$B$3,IF(Respostas!AP23='Q12'!$C$4,'Q12'!$B$4,IF(Respostas!AP23='Q12'!$C$5,'Q12'!$B$5,0))))</f>
        <v>94</v>
      </c>
      <c r="P23" s="9">
        <f>SUM(IF(D23='Q1'!$D$2,0,1),IF(E23='Q2'!$D$2,0,1),IF(F23='Q3'!$D$2,0,1),IF(G23='Q4'!$D$2,0,1))</f>
        <v>1</v>
      </c>
      <c r="Q23" s="9">
        <f>SUM(IF(H23='Q5'!$D$2,0,1),IF(I23='Q6'!$D$2,0,1),IF(J23='Q7'!$D$2,0,1),IF(K23='Q8'!$D$2,0,1))</f>
        <v>3</v>
      </c>
      <c r="R23" s="9">
        <f>SUM(IF(L23='Q9'!$D$2,0,1),IF(M23='Q10'!$D$2,0,1),IF(N23='Q11'!$D$2,0,1),IF(O23='Q12'!$D$2,0,1))</f>
        <v>2</v>
      </c>
      <c r="S23" s="9">
        <f t="shared" si="0"/>
        <v>5</v>
      </c>
      <c r="T23" s="8" t="str">
        <f t="shared" si="1"/>
        <v>52,53,59,62,68,71,74,79,82,86,91,94,5</v>
      </c>
      <c r="U23" s="8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</row>
    <row r="24" spans="1:21" ht="18" customHeight="1" x14ac:dyDescent="0.25">
      <c r="A24" s="8" t="str">
        <v/>
      </c>
      <c r="B24" s="8" t="str">
        <v>5.00 / 12</v>
      </c>
      <c r="C24" s="8" t="str">
        <v>Superior (Graduação)</v>
      </c>
      <c r="D24" s="9">
        <f>IF(Respostas!I24='Q1'!$C$2,'Q1'!$B$2,IF(Respostas!I24='Q1'!$C$3,'Q1'!$B$3,IF(Respostas!I24='Q1'!$C$4,'Q1'!$B$4,IF(Respostas!I24='Q1'!$C$5,'Q1'!$B$5,0))))</f>
        <v>51</v>
      </c>
      <c r="E24" s="9">
        <f>IF(Respostas!L24='Q2'!$C$2,'Q2'!$B$2,IF(Respostas!L24='Q2'!$C$3,'Q2'!$B$3,IF(Respostas!L24='Q2'!$C$4,'Q2'!$B$4,IF(Respostas!L24='Q2'!$C$5,'Q2'!$B$5,0))))</f>
        <v>53</v>
      </c>
      <c r="F24" s="9">
        <f>IF(Respostas!O24='Q3'!$C$2,'Q3'!$B$2,IF(Respostas!O24='Q3'!$C$3,'Q3'!$B$3,IF(Respostas!O24='Q3'!$C$4,'Q3'!$B$4,IF(Respostas!O24='Q3'!$C$5,'Q3'!$B$5,0))))</f>
        <v>60</v>
      </c>
      <c r="G24" s="9">
        <f>IF(Respostas!R24='Q4'!$C$2,'Q4'!$B$2,IF(Respostas!R24='Q4'!$C$3,'Q4'!$B$3,IF(Respostas!R24='Q4'!$C$4,'Q4'!$B$4,IF(Respostas!R24='Q4'!$C$5,'Q4'!$B$5,0))))</f>
        <v>62</v>
      </c>
      <c r="H24" s="9">
        <f>IF(Respostas!U24='Q5'!$C$2,'Q5'!$B$2,IF(Respostas!U24='Q5'!$C$3,'Q5'!$B$3,IF(Respostas!U24='Q5'!$C$4,'Q5'!$B$4,IF(Respostas!U24='Q5'!$C$5,'Q5'!$B$5,0))))</f>
        <v>65</v>
      </c>
      <c r="I24" s="9">
        <f>IF(Respostas!X24='Q6'!$C$2,'Q6'!$B$2,IF(Respostas!X24='Q6'!$C$3,'Q6'!$B$3,IF(Respostas!X24='Q6'!$C$4,'Q6'!$B$4,IF(Respostas!X24='Q6'!$C$5,'Q6'!$B$5,0))))</f>
        <v>69</v>
      </c>
      <c r="J24" s="9">
        <f>IF(Respostas!AA24='Q7'!$C$2,'Q7'!$B$2,IF(Respostas!AA24='Q7'!$C$3,'Q7'!$B$3,IF(Respostas!AA24='Q7'!$C$4,'Q7'!$B$4,IF(Respostas!AA24='Q7'!$C$5,'Q7'!$B$5,0))))</f>
        <v>74</v>
      </c>
      <c r="K24" s="9">
        <f>IF(Respostas!AD24='Q8'!$C$2,'Q8'!$B$2,IF(Respostas!AD24='Q8'!$C$3,'Q8'!$B$3,IF(Respostas!AD24='Q8'!$C$4,'Q8'!$B$4,IF(Respostas!AD24='Q8'!$C$5,'Q8'!$B$5,0))))</f>
        <v>77</v>
      </c>
      <c r="L24" s="9">
        <f>IF(Respostas!AG24='Q9'!$C$2,'Q9'!$B$2,IF(Respostas!AG24='Q9'!$C$3,'Q9'!$B$3,IF(Respostas!AG24='Q9'!$C$4,'Q9'!$B$4,IF(Respostas!AG24='Q9'!$C$5,'Q9'!$B$5,0))))</f>
        <v>83</v>
      </c>
      <c r="M24" s="9">
        <f>IF(Respostas!AJ24='Q10'!$C$2,'Q10'!$B$2,IF(Respostas!AJ24='Q10'!$C$3,'Q10'!$B$3,IF(Respostas!AJ24='Q10'!$C$4,'Q10'!$B$4,IF(Respostas!AJ24='Q10'!$C$5,'Q10'!$B$5,0))))</f>
        <v>86</v>
      </c>
      <c r="N24" s="9">
        <f>IF(Respostas!AM24='Q11'!$C$2,'Q11'!$B$2,IF(Respostas!AM24='Q11'!$C$3,'Q11'!$B$3,IF(Respostas!AM24='Q11'!$C$4,'Q11'!$B$4,IF(Respostas!AM24='Q11'!$C$5,'Q11'!$B$5,0))))</f>
        <v>91</v>
      </c>
      <c r="O24" s="9">
        <f>IF(Respostas!AP24='Q12'!$C$2,'Q12'!$B$2,IF(Respostas!AP24='Q12'!$C$3,'Q12'!$B$3,IF(Respostas!AP24='Q12'!$C$4,'Q12'!$B$4,IF(Respostas!AP24='Q12'!$C$5,'Q12'!$B$5,0))))</f>
        <v>95</v>
      </c>
      <c r="P24" s="9">
        <f>SUM(IF(D24='Q1'!$D$2,0,1),IF(E24='Q2'!$D$2,0,1),IF(F24='Q3'!$D$2,0,1),IF(G24='Q4'!$D$2,0,1))</f>
        <v>1</v>
      </c>
      <c r="Q24" s="9">
        <f>SUM(IF(H24='Q5'!$D$2,0,1),IF(I24='Q6'!$D$2,0,1),IF(J24='Q7'!$D$2,0,1),IF(K24='Q8'!$D$2,0,1))</f>
        <v>3</v>
      </c>
      <c r="R24" s="9">
        <f>SUM(IF(L24='Q9'!$D$2,0,1),IF(M24='Q10'!$D$2,0,1),IF(N24='Q11'!$D$2,0,1),IF(O24='Q12'!$D$2,0,1))</f>
        <v>2</v>
      </c>
      <c r="S24" s="9">
        <f t="shared" si="0"/>
        <v>5</v>
      </c>
      <c r="T24" s="8" t="str">
        <f t="shared" si="1"/>
        <v>51,53,60,62,65,69,74,77,83,86,91,95,5</v>
      </c>
      <c r="U24" s="8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</row>
    <row r="25" spans="1:21" ht="18" customHeight="1" x14ac:dyDescent="0.25">
      <c r="A25" s="8" t="str">
        <v/>
      </c>
      <c r="B25" s="8" t="str">
        <v>3.00 / 12</v>
      </c>
      <c r="C25" s="8" t="str">
        <v>Superior (Graduação)</v>
      </c>
      <c r="D25" s="9">
        <f>IF(Respostas!I25='Q1'!$C$2,'Q1'!$B$2,IF(Respostas!I25='Q1'!$C$3,'Q1'!$B$3,IF(Respostas!I25='Q1'!$C$4,'Q1'!$B$4,IF(Respostas!I25='Q1'!$C$5,'Q1'!$B$5,0))))</f>
        <v>49</v>
      </c>
      <c r="E25" s="9">
        <f>IF(Respostas!L25='Q2'!$C$2,'Q2'!$B$2,IF(Respostas!L25='Q2'!$C$3,'Q2'!$B$3,IF(Respostas!L25='Q2'!$C$4,'Q2'!$B$4,IF(Respostas!L25='Q2'!$C$5,'Q2'!$B$5,0))))</f>
        <v>54</v>
      </c>
      <c r="F25" s="9">
        <f>IF(Respostas!O25='Q3'!$C$2,'Q3'!$B$2,IF(Respostas!O25='Q3'!$C$3,'Q3'!$B$3,IF(Respostas!O25='Q3'!$C$4,'Q3'!$B$4,IF(Respostas!O25='Q3'!$C$5,'Q3'!$B$5,0))))</f>
        <v>59</v>
      </c>
      <c r="G25" s="9">
        <f>IF(Respostas!R25='Q4'!$C$2,'Q4'!$B$2,IF(Respostas!R25='Q4'!$C$3,'Q4'!$B$3,IF(Respostas!R25='Q4'!$C$4,'Q4'!$B$4,IF(Respostas!R25='Q4'!$C$5,'Q4'!$B$5,0))))</f>
        <v>62</v>
      </c>
      <c r="H25" s="9">
        <f>IF(Respostas!U25='Q5'!$C$2,'Q5'!$B$2,IF(Respostas!U25='Q5'!$C$3,'Q5'!$B$3,IF(Respostas!U25='Q5'!$C$4,'Q5'!$B$4,IF(Respostas!U25='Q5'!$C$5,'Q5'!$B$5,0))))</f>
        <v>68</v>
      </c>
      <c r="I25" s="9">
        <f>IF(Respostas!X25='Q6'!$C$2,'Q6'!$B$2,IF(Respostas!X25='Q6'!$C$3,'Q6'!$B$3,IF(Respostas!X25='Q6'!$C$4,'Q6'!$B$4,IF(Respostas!X25='Q6'!$C$5,'Q6'!$B$5,0))))</f>
        <v>70</v>
      </c>
      <c r="J25" s="9">
        <f>IF(Respostas!AA25='Q7'!$C$2,'Q7'!$B$2,IF(Respostas!AA25='Q7'!$C$3,'Q7'!$B$3,IF(Respostas!AA25='Q7'!$C$4,'Q7'!$B$4,IF(Respostas!AA25='Q7'!$C$5,'Q7'!$B$5,0))))</f>
        <v>76</v>
      </c>
      <c r="K25" s="9">
        <f>IF(Respostas!AD25='Q8'!$C$2,'Q8'!$B$2,IF(Respostas!AD25='Q8'!$C$3,'Q8'!$B$3,IF(Respostas!AD25='Q8'!$C$4,'Q8'!$B$4,IF(Respostas!AD25='Q8'!$C$5,'Q8'!$B$5,0))))</f>
        <v>78</v>
      </c>
      <c r="L25" s="9">
        <f>IF(Respostas!AG25='Q9'!$C$2,'Q9'!$B$2,IF(Respostas!AG25='Q9'!$C$3,'Q9'!$B$3,IF(Respostas!AG25='Q9'!$C$4,'Q9'!$B$4,IF(Respostas!AG25='Q9'!$C$5,'Q9'!$B$5,0))))</f>
        <v>82</v>
      </c>
      <c r="M25" s="9">
        <f>IF(Respostas!AJ25='Q10'!$C$2,'Q10'!$B$2,IF(Respostas!AJ25='Q10'!$C$3,'Q10'!$B$3,IF(Respostas!AJ25='Q10'!$C$4,'Q10'!$B$4,IF(Respostas!AJ25='Q10'!$C$5,'Q10'!$B$5,0))))</f>
        <v>87</v>
      </c>
      <c r="N25" s="9">
        <f>IF(Respostas!AM25='Q11'!$C$2,'Q11'!$B$2,IF(Respostas!AM25='Q11'!$C$3,'Q11'!$B$3,IF(Respostas!AM25='Q11'!$C$4,'Q11'!$B$4,IF(Respostas!AM25='Q11'!$C$5,'Q11'!$B$5,0))))</f>
        <v>91</v>
      </c>
      <c r="O25" s="9">
        <f>IF(Respostas!AP25='Q12'!$C$2,'Q12'!$B$2,IF(Respostas!AP25='Q12'!$C$3,'Q12'!$B$3,IF(Respostas!AP25='Q12'!$C$4,'Q12'!$B$4,IF(Respostas!AP25='Q12'!$C$5,'Q12'!$B$5,0))))</f>
        <v>93</v>
      </c>
      <c r="P25" s="9">
        <f>SUM(IF(D25='Q1'!$D$2,0,1),IF(E25='Q2'!$D$2,0,1),IF(F25='Q3'!$D$2,0,1),IF(G25='Q4'!$D$2,0,1))</f>
        <v>3</v>
      </c>
      <c r="Q25" s="9">
        <f>SUM(IF(H25='Q5'!$D$2,0,1),IF(I25='Q6'!$D$2,0,1),IF(J25='Q7'!$D$2,0,1),IF(K25='Q8'!$D$2,0,1))</f>
        <v>2</v>
      </c>
      <c r="R25" s="9">
        <f>SUM(IF(L25='Q9'!$D$2,0,1),IF(M25='Q10'!$D$2,0,1),IF(N25='Q11'!$D$2,0,1),IF(O25='Q12'!$D$2,0,1))</f>
        <v>4</v>
      </c>
      <c r="S25" s="9">
        <f t="shared" si="0"/>
        <v>6</v>
      </c>
      <c r="T25" s="8" t="str">
        <f t="shared" si="1"/>
        <v>49,54,59,62,68,70,76,78,82,87,91,93,6</v>
      </c>
      <c r="U25" s="8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</row>
    <row r="26" spans="1:21" ht="18" customHeight="1" x14ac:dyDescent="0.25">
      <c r="A26" s="8" t="str">
        <v/>
      </c>
      <c r="B26" s="8" t="str">
        <v>8.00 / 12</v>
      </c>
      <c r="C26" s="8" t="str">
        <v>Pós-graduação / MBA</v>
      </c>
      <c r="D26" s="9">
        <f>IF(Respostas!I26='Q1'!$C$2,'Q1'!$B$2,IF(Respostas!I26='Q1'!$C$3,'Q1'!$B$3,IF(Respostas!I26='Q1'!$C$4,'Q1'!$B$4,IF(Respostas!I26='Q1'!$C$5,'Q1'!$B$5,0))))</f>
        <v>49</v>
      </c>
      <c r="E26" s="9">
        <f>IF(Respostas!L26='Q2'!$C$2,'Q2'!$B$2,IF(Respostas!L26='Q2'!$C$3,'Q2'!$B$3,IF(Respostas!L26='Q2'!$C$4,'Q2'!$B$4,IF(Respostas!L26='Q2'!$C$5,'Q2'!$B$5,0))))</f>
        <v>53</v>
      </c>
      <c r="F26" s="9">
        <f>IF(Respostas!O26='Q3'!$C$2,'Q3'!$B$2,IF(Respostas!O26='Q3'!$C$3,'Q3'!$B$3,IF(Respostas!O26='Q3'!$C$4,'Q3'!$B$4,IF(Respostas!O26='Q3'!$C$5,'Q3'!$B$5,0))))</f>
        <v>60</v>
      </c>
      <c r="G26" s="9">
        <f>IF(Respostas!R26='Q4'!$C$2,'Q4'!$B$2,IF(Respostas!R26='Q4'!$C$3,'Q4'!$B$3,IF(Respostas!R26='Q4'!$C$4,'Q4'!$B$4,IF(Respostas!R26='Q4'!$C$5,'Q4'!$B$5,0))))</f>
        <v>62</v>
      </c>
      <c r="H26" s="9">
        <f>IF(Respostas!U26='Q5'!$C$2,'Q5'!$B$2,IF(Respostas!U26='Q5'!$C$3,'Q5'!$B$3,IF(Respostas!U26='Q5'!$C$4,'Q5'!$B$4,IF(Respostas!U26='Q5'!$C$5,'Q5'!$B$5,0))))</f>
        <v>68</v>
      </c>
      <c r="I26" s="9">
        <f>IF(Respostas!X26='Q6'!$C$2,'Q6'!$B$2,IF(Respostas!X26='Q6'!$C$3,'Q6'!$B$3,IF(Respostas!X26='Q6'!$C$4,'Q6'!$B$4,IF(Respostas!X26='Q6'!$C$5,'Q6'!$B$5,0))))</f>
        <v>72</v>
      </c>
      <c r="J26" s="9">
        <f>IF(Respostas!AA26='Q7'!$C$2,'Q7'!$B$2,IF(Respostas!AA26='Q7'!$C$3,'Q7'!$B$3,IF(Respostas!AA26='Q7'!$C$4,'Q7'!$B$4,IF(Respostas!AA26='Q7'!$C$5,'Q7'!$B$5,0))))</f>
        <v>76</v>
      </c>
      <c r="K26" s="9">
        <f>IF(Respostas!AD26='Q8'!$C$2,'Q8'!$B$2,IF(Respostas!AD26='Q8'!$C$3,'Q8'!$B$3,IF(Respostas!AD26='Q8'!$C$4,'Q8'!$B$4,IF(Respostas!AD26='Q8'!$C$5,'Q8'!$B$5,0))))</f>
        <v>77</v>
      </c>
      <c r="L26" s="9">
        <f>IF(Respostas!AG26='Q9'!$C$2,'Q9'!$B$2,IF(Respostas!AG26='Q9'!$C$3,'Q9'!$B$3,IF(Respostas!AG26='Q9'!$C$4,'Q9'!$B$4,IF(Respostas!AG26='Q9'!$C$5,'Q9'!$B$5,0))))</f>
        <v>83</v>
      </c>
      <c r="M26" s="9">
        <f>IF(Respostas!AJ26='Q10'!$C$2,'Q10'!$B$2,IF(Respostas!AJ26='Q10'!$C$3,'Q10'!$B$3,IF(Respostas!AJ26='Q10'!$C$4,'Q10'!$B$4,IF(Respostas!AJ26='Q10'!$C$5,'Q10'!$B$5,0))))</f>
        <v>86</v>
      </c>
      <c r="N26" s="9">
        <f>IF(Respostas!AM26='Q11'!$C$2,'Q11'!$B$2,IF(Respostas!AM26='Q11'!$C$3,'Q11'!$B$3,IF(Respostas!AM26='Q11'!$C$4,'Q11'!$B$4,IF(Respostas!AM26='Q11'!$C$5,'Q11'!$B$5,0))))</f>
        <v>89</v>
      </c>
      <c r="O26" s="9">
        <f>IF(Respostas!AP26='Q12'!$C$2,'Q12'!$B$2,IF(Respostas!AP26='Q12'!$C$3,'Q12'!$B$3,IF(Respostas!AP26='Q12'!$C$4,'Q12'!$B$4,IF(Respostas!AP26='Q12'!$C$5,'Q12'!$B$5,0))))</f>
        <v>95</v>
      </c>
      <c r="P26" s="9">
        <f>SUM(IF(D26='Q1'!$D$2,0,1),IF(E26='Q2'!$D$2,0,1),IF(F26='Q3'!$D$2,0,1),IF(G26='Q4'!$D$2,0,1))</f>
        <v>1</v>
      </c>
      <c r="Q26" s="9">
        <f>SUM(IF(H26='Q5'!$D$2,0,1),IF(I26='Q6'!$D$2,0,1),IF(J26='Q7'!$D$2,0,1),IF(K26='Q8'!$D$2,0,1))</f>
        <v>0</v>
      </c>
      <c r="R26" s="9">
        <f>SUM(IF(L26='Q9'!$D$2,0,1),IF(M26='Q10'!$D$2,0,1),IF(N26='Q11'!$D$2,0,1),IF(O26='Q12'!$D$2,0,1))</f>
        <v>2</v>
      </c>
      <c r="S26" s="9">
        <f t="shared" si="0"/>
        <v>6</v>
      </c>
      <c r="T26" s="8" t="str">
        <f t="shared" si="1"/>
        <v>49,53,60,62,68,72,76,77,83,86,89,95,6</v>
      </c>
      <c r="U26" s="8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</row>
    <row r="27" spans="1:21" ht="18" customHeight="1" x14ac:dyDescent="0.25">
      <c r="A27" s="8" t="str">
        <v>tapmorales@gmail.com</v>
      </c>
      <c r="B27" s="8" t="str">
        <v>7.00 / 12</v>
      </c>
      <c r="C27" s="8" t="str">
        <v>Superior (Graduação)</v>
      </c>
      <c r="D27" s="9">
        <f>IF(Respostas!I27='Q1'!$C$2,'Q1'!$B$2,IF(Respostas!I27='Q1'!$C$3,'Q1'!$B$3,IF(Respostas!I27='Q1'!$C$4,'Q1'!$B$4,IF(Respostas!I27='Q1'!$C$5,'Q1'!$B$5,0))))</f>
        <v>52</v>
      </c>
      <c r="E27" s="9">
        <f>IF(Respostas!L27='Q2'!$C$2,'Q2'!$B$2,IF(Respostas!L27='Q2'!$C$3,'Q2'!$B$3,IF(Respostas!L27='Q2'!$C$4,'Q2'!$B$4,IF(Respostas!L27='Q2'!$C$5,'Q2'!$B$5,0))))</f>
        <v>53</v>
      </c>
      <c r="F27" s="9">
        <f>IF(Respostas!O27='Q3'!$C$2,'Q3'!$B$2,IF(Respostas!O27='Q3'!$C$3,'Q3'!$B$3,IF(Respostas!O27='Q3'!$C$4,'Q3'!$B$4,IF(Respostas!O27='Q3'!$C$5,'Q3'!$B$5,0))))</f>
        <v>60</v>
      </c>
      <c r="G27" s="9">
        <f>IF(Respostas!R27='Q4'!$C$2,'Q4'!$B$2,IF(Respostas!R27='Q4'!$C$3,'Q4'!$B$3,IF(Respostas!R27='Q4'!$C$4,'Q4'!$B$4,IF(Respostas!R27='Q4'!$C$5,'Q4'!$B$5,0))))</f>
        <v>64</v>
      </c>
      <c r="H27" s="9">
        <f>IF(Respostas!U27='Q5'!$C$2,'Q5'!$B$2,IF(Respostas!U27='Q5'!$C$3,'Q5'!$B$3,IF(Respostas!U27='Q5'!$C$4,'Q5'!$B$4,IF(Respostas!U27='Q5'!$C$5,'Q5'!$B$5,0))))</f>
        <v>68</v>
      </c>
      <c r="I27" s="9">
        <f>IF(Respostas!X27='Q6'!$C$2,'Q6'!$B$2,IF(Respostas!X27='Q6'!$C$3,'Q6'!$B$3,IF(Respostas!X27='Q6'!$C$4,'Q6'!$B$4,IF(Respostas!X27='Q6'!$C$5,'Q6'!$B$5,0))))</f>
        <v>70</v>
      </c>
      <c r="J27" s="9">
        <f>IF(Respostas!AA27='Q7'!$C$2,'Q7'!$B$2,IF(Respostas!AA27='Q7'!$C$3,'Q7'!$B$3,IF(Respostas!AA27='Q7'!$C$4,'Q7'!$B$4,IF(Respostas!AA27='Q7'!$C$5,'Q7'!$B$5,0))))</f>
        <v>76</v>
      </c>
      <c r="K27" s="9">
        <f>IF(Respostas!AD27='Q8'!$C$2,'Q8'!$B$2,IF(Respostas!AD27='Q8'!$C$3,'Q8'!$B$3,IF(Respostas!AD27='Q8'!$C$4,'Q8'!$B$4,IF(Respostas!AD27='Q8'!$C$5,'Q8'!$B$5,0))))</f>
        <v>80</v>
      </c>
      <c r="L27" s="9">
        <f>IF(Respostas!AG27='Q9'!$C$2,'Q9'!$B$2,IF(Respostas!AG27='Q9'!$C$3,'Q9'!$B$3,IF(Respostas!AG27='Q9'!$C$4,'Q9'!$B$4,IF(Respostas!AG27='Q9'!$C$5,'Q9'!$B$5,0))))</f>
        <v>83</v>
      </c>
      <c r="M27" s="9">
        <f>IF(Respostas!AJ27='Q10'!$C$2,'Q10'!$B$2,IF(Respostas!AJ27='Q10'!$C$3,'Q10'!$B$3,IF(Respostas!AJ27='Q10'!$C$4,'Q10'!$B$4,IF(Respostas!AJ27='Q10'!$C$5,'Q10'!$B$5,0))))</f>
        <v>86</v>
      </c>
      <c r="N27" s="9">
        <f>IF(Respostas!AM27='Q11'!$C$2,'Q11'!$B$2,IF(Respostas!AM27='Q11'!$C$3,'Q11'!$B$3,IF(Respostas!AM27='Q11'!$C$4,'Q11'!$B$4,IF(Respostas!AM27='Q11'!$C$5,'Q11'!$B$5,0))))</f>
        <v>91</v>
      </c>
      <c r="O27" s="9">
        <f>IF(Respostas!AP27='Q12'!$C$2,'Q12'!$B$2,IF(Respostas!AP27='Q12'!$C$3,'Q12'!$B$3,IF(Respostas!AP27='Q12'!$C$4,'Q12'!$B$4,IF(Respostas!AP27='Q12'!$C$5,'Q12'!$B$5,0))))</f>
        <v>94</v>
      </c>
      <c r="P27" s="9">
        <f>SUM(IF(D27='Q1'!$D$2,0,1),IF(E27='Q2'!$D$2,0,1),IF(F27='Q3'!$D$2,0,1),IF(G27='Q4'!$D$2,0,1))</f>
        <v>1</v>
      </c>
      <c r="Q27" s="9">
        <f>SUM(IF(H27='Q5'!$D$2,0,1),IF(I27='Q6'!$D$2,0,1),IF(J27='Q7'!$D$2,0,1),IF(K27='Q8'!$D$2,0,1))</f>
        <v>2</v>
      </c>
      <c r="R27" s="9">
        <f>SUM(IF(L27='Q9'!$D$2,0,1),IF(M27='Q10'!$D$2,0,1),IF(N27='Q11'!$D$2,0,1),IF(O27='Q12'!$D$2,0,1))</f>
        <v>1</v>
      </c>
      <c r="S27" s="9">
        <f t="shared" si="0"/>
        <v>5</v>
      </c>
      <c r="T27" s="8" t="str">
        <f t="shared" si="1"/>
        <v>52,53,60,64,68,70,76,80,83,86,91,94,5</v>
      </c>
      <c r="U27" s="8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</row>
    <row r="28" spans="1:21" ht="18" customHeight="1" x14ac:dyDescent="0.25">
      <c r="A28" s="8" t="str">
        <v/>
      </c>
      <c r="B28" s="8" t="str">
        <v>6.00 / 12</v>
      </c>
      <c r="C28" s="8" t="str">
        <v>Superior (Graduação)</v>
      </c>
      <c r="D28" s="9">
        <f>IF(Respostas!I28='Q1'!$C$2,'Q1'!$B$2,IF(Respostas!I28='Q1'!$C$3,'Q1'!$B$3,IF(Respostas!I28='Q1'!$C$4,'Q1'!$B$4,IF(Respostas!I28='Q1'!$C$5,'Q1'!$B$5,0))))</f>
        <v>52</v>
      </c>
      <c r="E28" s="9">
        <f>IF(Respostas!L28='Q2'!$C$2,'Q2'!$B$2,IF(Respostas!L28='Q2'!$C$3,'Q2'!$B$3,IF(Respostas!L28='Q2'!$C$4,'Q2'!$B$4,IF(Respostas!L28='Q2'!$C$5,'Q2'!$B$5,0))))</f>
        <v>53</v>
      </c>
      <c r="F28" s="9">
        <f>IF(Respostas!O28='Q3'!$C$2,'Q3'!$B$2,IF(Respostas!O28='Q3'!$C$3,'Q3'!$B$3,IF(Respostas!O28='Q3'!$C$4,'Q3'!$B$4,IF(Respostas!O28='Q3'!$C$5,'Q3'!$B$5,0))))</f>
        <v>60</v>
      </c>
      <c r="G28" s="9">
        <f>IF(Respostas!R28='Q4'!$C$2,'Q4'!$B$2,IF(Respostas!R28='Q4'!$C$3,'Q4'!$B$3,IF(Respostas!R28='Q4'!$C$4,'Q4'!$B$4,IF(Respostas!R28='Q4'!$C$5,'Q4'!$B$5,0))))</f>
        <v>62</v>
      </c>
      <c r="H28" s="9">
        <f>IF(Respostas!U28='Q5'!$C$2,'Q5'!$B$2,IF(Respostas!U28='Q5'!$C$3,'Q5'!$B$3,IF(Respostas!U28='Q5'!$C$4,'Q5'!$B$4,IF(Respostas!U28='Q5'!$C$5,'Q5'!$B$5,0))))</f>
        <v>68</v>
      </c>
      <c r="I28" s="9">
        <f>IF(Respostas!X28='Q6'!$C$2,'Q6'!$B$2,IF(Respostas!X28='Q6'!$C$3,'Q6'!$B$3,IF(Respostas!X28='Q6'!$C$4,'Q6'!$B$4,IF(Respostas!X28='Q6'!$C$5,'Q6'!$B$5,0))))</f>
        <v>71</v>
      </c>
      <c r="J28" s="9">
        <f>IF(Respostas!AA28='Q7'!$C$2,'Q7'!$B$2,IF(Respostas!AA28='Q7'!$C$3,'Q7'!$B$3,IF(Respostas!AA28='Q7'!$C$4,'Q7'!$B$4,IF(Respostas!AA28='Q7'!$C$5,'Q7'!$B$5,0))))</f>
        <v>75</v>
      </c>
      <c r="K28" s="9">
        <f>IF(Respostas!AD28='Q8'!$C$2,'Q8'!$B$2,IF(Respostas!AD28='Q8'!$C$3,'Q8'!$B$3,IF(Respostas!AD28='Q8'!$C$4,'Q8'!$B$4,IF(Respostas!AD28='Q8'!$C$5,'Q8'!$B$5,0))))</f>
        <v>78</v>
      </c>
      <c r="L28" s="9">
        <f>IF(Respostas!AG28='Q9'!$C$2,'Q9'!$B$2,IF(Respostas!AG28='Q9'!$C$3,'Q9'!$B$3,IF(Respostas!AG28='Q9'!$C$4,'Q9'!$B$4,IF(Respostas!AG28='Q9'!$C$5,'Q9'!$B$5,0))))</f>
        <v>83</v>
      </c>
      <c r="M28" s="9">
        <f>IF(Respostas!AJ28='Q10'!$C$2,'Q10'!$B$2,IF(Respostas!AJ28='Q10'!$C$3,'Q10'!$B$3,IF(Respostas!AJ28='Q10'!$C$4,'Q10'!$B$4,IF(Respostas!AJ28='Q10'!$C$5,'Q10'!$B$5,0))))</f>
        <v>85</v>
      </c>
      <c r="N28" s="9">
        <f>IF(Respostas!AM28='Q11'!$C$2,'Q11'!$B$2,IF(Respostas!AM28='Q11'!$C$3,'Q11'!$B$3,IF(Respostas!AM28='Q11'!$C$4,'Q11'!$B$4,IF(Respostas!AM28='Q11'!$C$5,'Q11'!$B$5,0))))</f>
        <v>92</v>
      </c>
      <c r="O28" s="9">
        <f>IF(Respostas!AP28='Q12'!$C$2,'Q12'!$B$2,IF(Respostas!AP28='Q12'!$C$3,'Q12'!$B$3,IF(Respostas!AP28='Q12'!$C$4,'Q12'!$B$4,IF(Respostas!AP28='Q12'!$C$5,'Q12'!$B$5,0))))</f>
        <v>95</v>
      </c>
      <c r="P28" s="9">
        <f>SUM(IF(D28='Q1'!$D$2,0,1),IF(E28='Q2'!$D$2,0,1),IF(F28='Q3'!$D$2,0,1),IF(G28='Q4'!$D$2,0,1))</f>
        <v>0</v>
      </c>
      <c r="Q28" s="9">
        <f>SUM(IF(H28='Q5'!$D$2,0,1),IF(I28='Q6'!$D$2,0,1),IF(J28='Q7'!$D$2,0,1),IF(K28='Q8'!$D$2,0,1))</f>
        <v>3</v>
      </c>
      <c r="R28" s="9">
        <f>SUM(IF(L28='Q9'!$D$2,0,1),IF(M28='Q10'!$D$2,0,1),IF(N28='Q11'!$D$2,0,1),IF(O28='Q12'!$D$2,0,1))</f>
        <v>2</v>
      </c>
      <c r="S28" s="9">
        <f t="shared" si="0"/>
        <v>5</v>
      </c>
      <c r="T28" s="8" t="str">
        <f t="shared" si="1"/>
        <v>52,53,60,62,68,71,75,78,83,85,92,95,5</v>
      </c>
      <c r="U28" s="8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</row>
    <row r="29" spans="1:21" ht="18" customHeight="1" x14ac:dyDescent="0.25">
      <c r="A29" s="8" t="str">
        <v/>
      </c>
      <c r="B29" s="8" t="str">
        <v>9.00 / 12</v>
      </c>
      <c r="C29" s="8" t="str">
        <v>Superior (Graduação)</v>
      </c>
      <c r="D29" s="9">
        <f>IF(Respostas!I29='Q1'!$C$2,'Q1'!$B$2,IF(Respostas!I29='Q1'!$C$3,'Q1'!$B$3,IF(Respostas!I29='Q1'!$C$4,'Q1'!$B$4,IF(Respostas!I29='Q1'!$C$5,'Q1'!$B$5,0))))</f>
        <v>52</v>
      </c>
      <c r="E29" s="9">
        <f>IF(Respostas!L29='Q2'!$C$2,'Q2'!$B$2,IF(Respostas!L29='Q2'!$C$3,'Q2'!$B$3,IF(Respostas!L29='Q2'!$C$4,'Q2'!$B$4,IF(Respostas!L29='Q2'!$C$5,'Q2'!$B$5,0))))</f>
        <v>53</v>
      </c>
      <c r="F29" s="9">
        <f>IF(Respostas!O29='Q3'!$C$2,'Q3'!$B$2,IF(Respostas!O29='Q3'!$C$3,'Q3'!$B$3,IF(Respostas!O29='Q3'!$C$4,'Q3'!$B$4,IF(Respostas!O29='Q3'!$C$5,'Q3'!$B$5,0))))</f>
        <v>60</v>
      </c>
      <c r="G29" s="9">
        <f>IF(Respostas!R29='Q4'!$C$2,'Q4'!$B$2,IF(Respostas!R29='Q4'!$C$3,'Q4'!$B$3,IF(Respostas!R29='Q4'!$C$4,'Q4'!$B$4,IF(Respostas!R29='Q4'!$C$5,'Q4'!$B$5,0))))</f>
        <v>62</v>
      </c>
      <c r="H29" s="9">
        <f>IF(Respostas!U29='Q5'!$C$2,'Q5'!$B$2,IF(Respostas!U29='Q5'!$C$3,'Q5'!$B$3,IF(Respostas!U29='Q5'!$C$4,'Q5'!$B$4,IF(Respostas!U29='Q5'!$C$5,'Q5'!$B$5,0))))</f>
        <v>68</v>
      </c>
      <c r="I29" s="9">
        <f>IF(Respostas!X29='Q6'!$C$2,'Q6'!$B$2,IF(Respostas!X29='Q6'!$C$3,'Q6'!$B$3,IF(Respostas!X29='Q6'!$C$4,'Q6'!$B$4,IF(Respostas!X29='Q6'!$C$5,'Q6'!$B$5,0))))</f>
        <v>72</v>
      </c>
      <c r="J29" s="9">
        <f>IF(Respostas!AA29='Q7'!$C$2,'Q7'!$B$2,IF(Respostas!AA29='Q7'!$C$3,'Q7'!$B$3,IF(Respostas!AA29='Q7'!$C$4,'Q7'!$B$4,IF(Respostas!AA29='Q7'!$C$5,'Q7'!$B$5,0))))</f>
        <v>73</v>
      </c>
      <c r="K29" s="9">
        <f>IF(Respostas!AD29='Q8'!$C$2,'Q8'!$B$2,IF(Respostas!AD29='Q8'!$C$3,'Q8'!$B$3,IF(Respostas!AD29='Q8'!$C$4,'Q8'!$B$4,IF(Respostas!AD29='Q8'!$C$5,'Q8'!$B$5,0))))</f>
        <v>77</v>
      </c>
      <c r="L29" s="9">
        <f>IF(Respostas!AG29='Q9'!$C$2,'Q9'!$B$2,IF(Respostas!AG29='Q9'!$C$3,'Q9'!$B$3,IF(Respostas!AG29='Q9'!$C$4,'Q9'!$B$4,IF(Respostas!AG29='Q9'!$C$5,'Q9'!$B$5,0))))</f>
        <v>83</v>
      </c>
      <c r="M29" s="9">
        <f>IF(Respostas!AJ29='Q10'!$C$2,'Q10'!$B$2,IF(Respostas!AJ29='Q10'!$C$3,'Q10'!$B$3,IF(Respostas!AJ29='Q10'!$C$4,'Q10'!$B$4,IF(Respostas!AJ29='Q10'!$C$5,'Q10'!$B$5,0))))</f>
        <v>86</v>
      </c>
      <c r="N29" s="9">
        <f>IF(Respostas!AM29='Q11'!$C$2,'Q11'!$B$2,IF(Respostas!AM29='Q11'!$C$3,'Q11'!$B$3,IF(Respostas!AM29='Q11'!$C$4,'Q11'!$B$4,IF(Respostas!AM29='Q11'!$C$5,'Q11'!$B$5,0))))</f>
        <v>92</v>
      </c>
      <c r="O29" s="9">
        <f>IF(Respostas!AP29='Q12'!$C$2,'Q12'!$B$2,IF(Respostas!AP29='Q12'!$C$3,'Q12'!$B$3,IF(Respostas!AP29='Q12'!$C$4,'Q12'!$B$4,IF(Respostas!AP29='Q12'!$C$5,'Q12'!$B$5,0))))</f>
        <v>95</v>
      </c>
      <c r="P29" s="9">
        <f>SUM(IF(D29='Q1'!$D$2,0,1),IF(E29='Q2'!$D$2,0,1),IF(F29='Q3'!$D$2,0,1),IF(G29='Q4'!$D$2,0,1))</f>
        <v>0</v>
      </c>
      <c r="Q29" s="9">
        <f>SUM(IF(H29='Q5'!$D$2,0,1),IF(I29='Q6'!$D$2,0,1),IF(J29='Q7'!$D$2,0,1),IF(K29='Q8'!$D$2,0,1))</f>
        <v>1</v>
      </c>
      <c r="R29" s="9">
        <f>SUM(IF(L29='Q9'!$D$2,0,1),IF(M29='Q10'!$D$2,0,1),IF(N29='Q11'!$D$2,0,1),IF(O29='Q12'!$D$2,0,1))</f>
        <v>1</v>
      </c>
      <c r="S29" s="9">
        <f t="shared" si="0"/>
        <v>5</v>
      </c>
      <c r="T29" s="8" t="str">
        <f t="shared" si="1"/>
        <v>52,53,60,62,68,72,73,77,83,86,92,95,5</v>
      </c>
      <c r="U29" s="8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</row>
    <row r="30" spans="1:21" ht="18" customHeight="1" x14ac:dyDescent="0.25">
      <c r="A30" s="8" t="str">
        <v>nelsonnjr@outlook.com</v>
      </c>
      <c r="B30" s="8" t="str">
        <v>6.00 / 12</v>
      </c>
      <c r="C30" s="8" t="str">
        <v>Superior (Graduação)</v>
      </c>
      <c r="D30" s="9">
        <f>IF(Respostas!I30='Q1'!$C$2,'Q1'!$B$2,IF(Respostas!I30='Q1'!$C$3,'Q1'!$B$3,IF(Respostas!I30='Q1'!$C$4,'Q1'!$B$4,IF(Respostas!I30='Q1'!$C$5,'Q1'!$B$5,0))))</f>
        <v>52</v>
      </c>
      <c r="E30" s="9">
        <f>IF(Respostas!L30='Q2'!$C$2,'Q2'!$B$2,IF(Respostas!L30='Q2'!$C$3,'Q2'!$B$3,IF(Respostas!L30='Q2'!$C$4,'Q2'!$B$4,IF(Respostas!L30='Q2'!$C$5,'Q2'!$B$5,0))))</f>
        <v>53</v>
      </c>
      <c r="F30" s="9">
        <f>IF(Respostas!O30='Q3'!$C$2,'Q3'!$B$2,IF(Respostas!O30='Q3'!$C$3,'Q3'!$B$3,IF(Respostas!O30='Q3'!$C$4,'Q3'!$B$4,IF(Respostas!O30='Q3'!$C$5,'Q3'!$B$5,0))))</f>
        <v>60</v>
      </c>
      <c r="G30" s="9">
        <f>IF(Respostas!R30='Q4'!$C$2,'Q4'!$B$2,IF(Respostas!R30='Q4'!$C$3,'Q4'!$B$3,IF(Respostas!R30='Q4'!$C$4,'Q4'!$B$4,IF(Respostas!R30='Q4'!$C$5,'Q4'!$B$5,0))))</f>
        <v>64</v>
      </c>
      <c r="H30" s="9">
        <f>IF(Respostas!U30='Q5'!$C$2,'Q5'!$B$2,IF(Respostas!U30='Q5'!$C$3,'Q5'!$B$3,IF(Respostas!U30='Q5'!$C$4,'Q5'!$B$4,IF(Respostas!U30='Q5'!$C$5,'Q5'!$B$5,0))))</f>
        <v>68</v>
      </c>
      <c r="I30" s="9">
        <f>IF(Respostas!X30='Q6'!$C$2,'Q6'!$B$2,IF(Respostas!X30='Q6'!$C$3,'Q6'!$B$3,IF(Respostas!X30='Q6'!$C$4,'Q6'!$B$4,IF(Respostas!X30='Q6'!$C$5,'Q6'!$B$5,0))))</f>
        <v>72</v>
      </c>
      <c r="J30" s="9">
        <f>IF(Respostas!AA30='Q7'!$C$2,'Q7'!$B$2,IF(Respostas!AA30='Q7'!$C$3,'Q7'!$B$3,IF(Respostas!AA30='Q7'!$C$4,'Q7'!$B$4,IF(Respostas!AA30='Q7'!$C$5,'Q7'!$B$5,0))))</f>
        <v>76</v>
      </c>
      <c r="K30" s="9">
        <f>IF(Respostas!AD30='Q8'!$C$2,'Q8'!$B$2,IF(Respostas!AD30='Q8'!$C$3,'Q8'!$B$3,IF(Respostas!AD30='Q8'!$C$4,'Q8'!$B$4,IF(Respostas!AD30='Q8'!$C$5,'Q8'!$B$5,0))))</f>
        <v>79</v>
      </c>
      <c r="L30" s="9">
        <f>IF(Respostas!AG30='Q9'!$C$2,'Q9'!$B$2,IF(Respostas!AG30='Q9'!$C$3,'Q9'!$B$3,IF(Respostas!AG30='Q9'!$C$4,'Q9'!$B$4,IF(Respostas!AG30='Q9'!$C$5,'Q9'!$B$5,0))))</f>
        <v>81</v>
      </c>
      <c r="M30" s="9">
        <f>IF(Respostas!AJ30='Q10'!$C$2,'Q10'!$B$2,IF(Respostas!AJ30='Q10'!$C$3,'Q10'!$B$3,IF(Respostas!AJ30='Q10'!$C$4,'Q10'!$B$4,IF(Respostas!AJ30='Q10'!$C$5,'Q10'!$B$5,0))))</f>
        <v>86</v>
      </c>
      <c r="N30" s="9">
        <f>IF(Respostas!AM30='Q11'!$C$2,'Q11'!$B$2,IF(Respostas!AM30='Q11'!$C$3,'Q11'!$B$3,IF(Respostas!AM30='Q11'!$C$4,'Q11'!$B$4,IF(Respostas!AM30='Q11'!$C$5,'Q11'!$B$5,0))))</f>
        <v>90</v>
      </c>
      <c r="O30" s="9">
        <f>IF(Respostas!AP30='Q12'!$C$2,'Q12'!$B$2,IF(Respostas!AP30='Q12'!$C$3,'Q12'!$B$3,IF(Respostas!AP30='Q12'!$C$4,'Q12'!$B$4,IF(Respostas!AP30='Q12'!$C$5,'Q12'!$B$5,0))))</f>
        <v>95</v>
      </c>
      <c r="P30" s="9">
        <f>SUM(IF(D30='Q1'!$D$2,0,1),IF(E30='Q2'!$D$2,0,1),IF(F30='Q3'!$D$2,0,1),IF(G30='Q4'!$D$2,0,1))</f>
        <v>1</v>
      </c>
      <c r="Q30" s="9">
        <f>SUM(IF(H30='Q5'!$D$2,0,1),IF(I30='Q6'!$D$2,0,1),IF(J30='Q7'!$D$2,0,1),IF(K30='Q8'!$D$2,0,1))</f>
        <v>1</v>
      </c>
      <c r="R30" s="9">
        <f>SUM(IF(L30='Q9'!$D$2,0,1),IF(M30='Q10'!$D$2,0,1),IF(N30='Q11'!$D$2,0,1),IF(O30='Q12'!$D$2,0,1))</f>
        <v>3</v>
      </c>
      <c r="S30" s="9">
        <f t="shared" si="0"/>
        <v>6</v>
      </c>
      <c r="T30" s="8" t="str">
        <f t="shared" si="1"/>
        <v>52,53,60,64,68,72,76,79,81,86,90,95,6</v>
      </c>
      <c r="U30" s="8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</row>
    <row r="31" spans="1:21" ht="18" customHeight="1" x14ac:dyDescent="0.25">
      <c r="A31" s="8" t="str">
        <v>lourdes_c_camargo@hotmail.com</v>
      </c>
      <c r="B31" s="8" t="str">
        <v>10.00 / 12</v>
      </c>
      <c r="C31" s="8" t="str">
        <v>Médio</v>
      </c>
      <c r="D31" s="9">
        <f>IF(Respostas!I31='Q1'!$C$2,'Q1'!$B$2,IF(Respostas!I31='Q1'!$C$3,'Q1'!$B$3,IF(Respostas!I31='Q1'!$C$4,'Q1'!$B$4,IF(Respostas!I31='Q1'!$C$5,'Q1'!$B$5,0))))</f>
        <v>52</v>
      </c>
      <c r="E31" s="9">
        <f>IF(Respostas!L31='Q2'!$C$2,'Q2'!$B$2,IF(Respostas!L31='Q2'!$C$3,'Q2'!$B$3,IF(Respostas!L31='Q2'!$C$4,'Q2'!$B$4,IF(Respostas!L31='Q2'!$C$5,'Q2'!$B$5,0))))</f>
        <v>53</v>
      </c>
      <c r="F31" s="9">
        <f>IF(Respostas!O31='Q3'!$C$2,'Q3'!$B$2,IF(Respostas!O31='Q3'!$C$3,'Q3'!$B$3,IF(Respostas!O31='Q3'!$C$4,'Q3'!$B$4,IF(Respostas!O31='Q3'!$C$5,'Q3'!$B$5,0))))</f>
        <v>60</v>
      </c>
      <c r="G31" s="9">
        <f>IF(Respostas!R31='Q4'!$C$2,'Q4'!$B$2,IF(Respostas!R31='Q4'!$C$3,'Q4'!$B$3,IF(Respostas!R31='Q4'!$C$4,'Q4'!$B$4,IF(Respostas!R31='Q4'!$C$5,'Q4'!$B$5,0))))</f>
        <v>62</v>
      </c>
      <c r="H31" s="9">
        <f>IF(Respostas!U31='Q5'!$C$2,'Q5'!$B$2,IF(Respostas!U31='Q5'!$C$3,'Q5'!$B$3,IF(Respostas!U31='Q5'!$C$4,'Q5'!$B$4,IF(Respostas!U31='Q5'!$C$5,'Q5'!$B$5,0))))</f>
        <v>68</v>
      </c>
      <c r="I31" s="9">
        <f>IF(Respostas!X31='Q6'!$C$2,'Q6'!$B$2,IF(Respostas!X31='Q6'!$C$3,'Q6'!$B$3,IF(Respostas!X31='Q6'!$C$4,'Q6'!$B$4,IF(Respostas!X31='Q6'!$C$5,'Q6'!$B$5,0))))</f>
        <v>71</v>
      </c>
      <c r="J31" s="9">
        <f>IF(Respostas!AA31='Q7'!$C$2,'Q7'!$B$2,IF(Respostas!AA31='Q7'!$C$3,'Q7'!$B$3,IF(Respostas!AA31='Q7'!$C$4,'Q7'!$B$4,IF(Respostas!AA31='Q7'!$C$5,'Q7'!$B$5,0))))</f>
        <v>76</v>
      </c>
      <c r="K31" s="9">
        <f>IF(Respostas!AD31='Q8'!$C$2,'Q8'!$B$2,IF(Respostas!AD31='Q8'!$C$3,'Q8'!$B$3,IF(Respostas!AD31='Q8'!$C$4,'Q8'!$B$4,IF(Respostas!AD31='Q8'!$C$5,'Q8'!$B$5,0))))</f>
        <v>77</v>
      </c>
      <c r="L31" s="9">
        <f>IF(Respostas!AG31='Q9'!$C$2,'Q9'!$B$2,IF(Respostas!AG31='Q9'!$C$3,'Q9'!$B$3,IF(Respostas!AG31='Q9'!$C$4,'Q9'!$B$4,IF(Respostas!AG31='Q9'!$C$5,'Q9'!$B$5,0))))</f>
        <v>83</v>
      </c>
      <c r="M31" s="9">
        <f>IF(Respostas!AJ31='Q10'!$C$2,'Q10'!$B$2,IF(Respostas!AJ31='Q10'!$C$3,'Q10'!$B$3,IF(Respostas!AJ31='Q10'!$C$4,'Q10'!$B$4,IF(Respostas!AJ31='Q10'!$C$5,'Q10'!$B$5,0))))</f>
        <v>86</v>
      </c>
      <c r="N31" s="9">
        <f>IF(Respostas!AM31='Q11'!$C$2,'Q11'!$B$2,IF(Respostas!AM31='Q11'!$C$3,'Q11'!$B$3,IF(Respostas!AM31='Q11'!$C$4,'Q11'!$B$4,IF(Respostas!AM31='Q11'!$C$5,'Q11'!$B$5,0))))</f>
        <v>92</v>
      </c>
      <c r="O31" s="9">
        <f>IF(Respostas!AP31='Q12'!$C$2,'Q12'!$B$2,IF(Respostas!AP31='Q12'!$C$3,'Q12'!$B$3,IF(Respostas!AP31='Q12'!$C$4,'Q12'!$B$4,IF(Respostas!AP31='Q12'!$C$5,'Q12'!$B$5,0))))</f>
        <v>94</v>
      </c>
      <c r="P31" s="9">
        <f>SUM(IF(D31='Q1'!$D$2,0,1),IF(E31='Q2'!$D$2,0,1),IF(F31='Q3'!$D$2,0,1),IF(G31='Q4'!$D$2,0,1))</f>
        <v>0</v>
      </c>
      <c r="Q31" s="9">
        <f>SUM(IF(H31='Q5'!$D$2,0,1),IF(I31='Q6'!$D$2,0,1),IF(J31='Q7'!$D$2,0,1),IF(K31='Q8'!$D$2,0,1))</f>
        <v>1</v>
      </c>
      <c r="R31" s="9">
        <f>SUM(IF(L31='Q9'!$D$2,0,1),IF(M31='Q10'!$D$2,0,1),IF(N31='Q11'!$D$2,0,1),IF(O31='Q12'!$D$2,0,1))</f>
        <v>0</v>
      </c>
      <c r="S31" s="9">
        <f t="shared" si="0"/>
        <v>5</v>
      </c>
      <c r="T31" s="8" t="str">
        <f t="shared" si="1"/>
        <v>52,53,60,62,68,71,76,77,83,86,92,94,5</v>
      </c>
      <c r="U31" s="8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</row>
    <row r="32" spans="1:21" ht="18" customHeight="1" x14ac:dyDescent="0.25">
      <c r="A32" s="8" t="str">
        <v/>
      </c>
      <c r="B32" s="8" t="str">
        <v>4.00 / 12</v>
      </c>
      <c r="C32" s="8" t="str">
        <v>Pós-graduação / MBA</v>
      </c>
      <c r="D32" s="9">
        <f>IF(Respostas!I32='Q1'!$C$2,'Q1'!$B$2,IF(Respostas!I32='Q1'!$C$3,'Q1'!$B$3,IF(Respostas!I32='Q1'!$C$4,'Q1'!$B$4,IF(Respostas!I32='Q1'!$C$5,'Q1'!$B$5,0))))</f>
        <v>51</v>
      </c>
      <c r="E32" s="9">
        <f>IF(Respostas!L32='Q2'!$C$2,'Q2'!$B$2,IF(Respostas!L32='Q2'!$C$3,'Q2'!$B$3,IF(Respostas!L32='Q2'!$C$4,'Q2'!$B$4,IF(Respostas!L32='Q2'!$C$5,'Q2'!$B$5,0))))</f>
        <v>53</v>
      </c>
      <c r="F32" s="9">
        <f>IF(Respostas!O32='Q3'!$C$2,'Q3'!$B$2,IF(Respostas!O32='Q3'!$C$3,'Q3'!$B$3,IF(Respostas!O32='Q3'!$C$4,'Q3'!$B$4,IF(Respostas!O32='Q3'!$C$5,'Q3'!$B$5,0))))</f>
        <v>58</v>
      </c>
      <c r="G32" s="9">
        <f>IF(Respostas!R32='Q4'!$C$2,'Q4'!$B$2,IF(Respostas!R32='Q4'!$C$3,'Q4'!$B$3,IF(Respostas!R32='Q4'!$C$4,'Q4'!$B$4,IF(Respostas!R32='Q4'!$C$5,'Q4'!$B$5,0))))</f>
        <v>62</v>
      </c>
      <c r="H32" s="9">
        <f>IF(Respostas!U32='Q5'!$C$2,'Q5'!$B$2,IF(Respostas!U32='Q5'!$C$3,'Q5'!$B$3,IF(Respostas!U32='Q5'!$C$4,'Q5'!$B$4,IF(Respostas!U32='Q5'!$C$5,'Q5'!$B$5,0))))</f>
        <v>65</v>
      </c>
      <c r="I32" s="9">
        <f>IF(Respostas!X32='Q6'!$C$2,'Q6'!$B$2,IF(Respostas!X32='Q6'!$C$3,'Q6'!$B$3,IF(Respostas!X32='Q6'!$C$4,'Q6'!$B$4,IF(Respostas!X32='Q6'!$C$5,'Q6'!$B$5,0))))</f>
        <v>69</v>
      </c>
      <c r="J32" s="9">
        <f>IF(Respostas!AA32='Q7'!$C$2,'Q7'!$B$2,IF(Respostas!AA32='Q7'!$C$3,'Q7'!$B$3,IF(Respostas!AA32='Q7'!$C$4,'Q7'!$B$4,IF(Respostas!AA32='Q7'!$C$5,'Q7'!$B$5,0))))</f>
        <v>73</v>
      </c>
      <c r="K32" s="9">
        <f>IF(Respostas!AD32='Q8'!$C$2,'Q8'!$B$2,IF(Respostas!AD32='Q8'!$C$3,'Q8'!$B$3,IF(Respostas!AD32='Q8'!$C$4,'Q8'!$B$4,IF(Respostas!AD32='Q8'!$C$5,'Q8'!$B$5,0))))</f>
        <v>78</v>
      </c>
      <c r="L32" s="9">
        <f>IF(Respostas!AG32='Q9'!$C$2,'Q9'!$B$2,IF(Respostas!AG32='Q9'!$C$3,'Q9'!$B$3,IF(Respostas!AG32='Q9'!$C$4,'Q9'!$B$4,IF(Respostas!AG32='Q9'!$C$5,'Q9'!$B$5,0))))</f>
        <v>81</v>
      </c>
      <c r="M32" s="9">
        <f>IF(Respostas!AJ32='Q10'!$C$2,'Q10'!$B$2,IF(Respostas!AJ32='Q10'!$C$3,'Q10'!$B$3,IF(Respostas!AJ32='Q10'!$C$4,'Q10'!$B$4,IF(Respostas!AJ32='Q10'!$C$5,'Q10'!$B$5,0))))</f>
        <v>86</v>
      </c>
      <c r="N32" s="9">
        <f>IF(Respostas!AM32='Q11'!$C$2,'Q11'!$B$2,IF(Respostas!AM32='Q11'!$C$3,'Q11'!$B$3,IF(Respostas!AM32='Q11'!$C$4,'Q11'!$B$4,IF(Respostas!AM32='Q11'!$C$5,'Q11'!$B$5,0))))</f>
        <v>90</v>
      </c>
      <c r="O32" s="9">
        <f>IF(Respostas!AP32='Q12'!$C$2,'Q12'!$B$2,IF(Respostas!AP32='Q12'!$C$3,'Q12'!$B$3,IF(Respostas!AP32='Q12'!$C$4,'Q12'!$B$4,IF(Respostas!AP32='Q12'!$C$5,'Q12'!$B$5,0))))</f>
        <v>93</v>
      </c>
      <c r="P32" s="9">
        <f>SUM(IF(D32='Q1'!$D$2,0,1),IF(E32='Q2'!$D$2,0,1),IF(F32='Q3'!$D$2,0,1),IF(G32='Q4'!$D$2,0,1))</f>
        <v>2</v>
      </c>
      <c r="Q32" s="9">
        <f>SUM(IF(H32='Q5'!$D$2,0,1),IF(I32='Q6'!$D$2,0,1),IF(J32='Q7'!$D$2,0,1),IF(K32='Q8'!$D$2,0,1))</f>
        <v>4</v>
      </c>
      <c r="R32" s="9">
        <f>SUM(IF(L32='Q9'!$D$2,0,1),IF(M32='Q10'!$D$2,0,1),IF(N32='Q11'!$D$2,0,1),IF(O32='Q12'!$D$2,0,1))</f>
        <v>3</v>
      </c>
      <c r="S32" s="9">
        <f t="shared" si="0"/>
        <v>5</v>
      </c>
      <c r="T32" s="8" t="str">
        <f t="shared" si="1"/>
        <v>51,53,58,62,65,69,73,78,81,86,90,93,5</v>
      </c>
      <c r="U32" s="8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</row>
    <row r="33" spans="1:21" ht="18" customHeight="1" x14ac:dyDescent="0.25">
      <c r="A33" s="8" t="str">
        <v>tiagohborges@gmail.com</v>
      </c>
      <c r="B33" s="8" t="str">
        <v>4.00 / 12</v>
      </c>
      <c r="C33" s="8" t="str">
        <v>Pós-graduação / MBA</v>
      </c>
      <c r="D33" s="9">
        <f>IF(Respostas!I33='Q1'!$C$2,'Q1'!$B$2,IF(Respostas!I33='Q1'!$C$3,'Q1'!$B$3,IF(Respostas!I33='Q1'!$C$4,'Q1'!$B$4,IF(Respostas!I33='Q1'!$C$5,'Q1'!$B$5,0))))</f>
        <v>49</v>
      </c>
      <c r="E33" s="9">
        <f>IF(Respostas!L33='Q2'!$C$2,'Q2'!$B$2,IF(Respostas!L33='Q2'!$C$3,'Q2'!$B$3,IF(Respostas!L33='Q2'!$C$4,'Q2'!$B$4,IF(Respostas!L33='Q2'!$C$5,'Q2'!$B$5,0))))</f>
        <v>53</v>
      </c>
      <c r="F33" s="9">
        <f>IF(Respostas!O33='Q3'!$C$2,'Q3'!$B$2,IF(Respostas!O33='Q3'!$C$3,'Q3'!$B$3,IF(Respostas!O33='Q3'!$C$4,'Q3'!$B$4,IF(Respostas!O33='Q3'!$C$5,'Q3'!$B$5,0))))</f>
        <v>60</v>
      </c>
      <c r="G33" s="9">
        <f>IF(Respostas!R33='Q4'!$C$2,'Q4'!$B$2,IF(Respostas!R33='Q4'!$C$3,'Q4'!$B$3,IF(Respostas!R33='Q4'!$C$4,'Q4'!$B$4,IF(Respostas!R33='Q4'!$C$5,'Q4'!$B$5,0))))</f>
        <v>63</v>
      </c>
      <c r="H33" s="9">
        <f>IF(Respostas!U33='Q5'!$C$2,'Q5'!$B$2,IF(Respostas!U33='Q5'!$C$3,'Q5'!$B$3,IF(Respostas!U33='Q5'!$C$4,'Q5'!$B$4,IF(Respostas!U33='Q5'!$C$5,'Q5'!$B$5,0))))</f>
        <v>65</v>
      </c>
      <c r="I33" s="9">
        <f>IF(Respostas!X33='Q6'!$C$2,'Q6'!$B$2,IF(Respostas!X33='Q6'!$C$3,'Q6'!$B$3,IF(Respostas!X33='Q6'!$C$4,'Q6'!$B$4,IF(Respostas!X33='Q6'!$C$5,'Q6'!$B$5,0))))</f>
        <v>70</v>
      </c>
      <c r="J33" s="9">
        <f>IF(Respostas!AA33='Q7'!$C$2,'Q7'!$B$2,IF(Respostas!AA33='Q7'!$C$3,'Q7'!$B$3,IF(Respostas!AA33='Q7'!$C$4,'Q7'!$B$4,IF(Respostas!AA33='Q7'!$C$5,'Q7'!$B$5,0))))</f>
        <v>75</v>
      </c>
      <c r="K33" s="9">
        <f>IF(Respostas!AD33='Q8'!$C$2,'Q8'!$B$2,IF(Respostas!AD33='Q8'!$C$3,'Q8'!$B$3,IF(Respostas!AD33='Q8'!$C$4,'Q8'!$B$4,IF(Respostas!AD33='Q8'!$C$5,'Q8'!$B$5,0))))</f>
        <v>77</v>
      </c>
      <c r="L33" s="9">
        <f>IF(Respostas!AG33='Q9'!$C$2,'Q9'!$B$2,IF(Respostas!AG33='Q9'!$C$3,'Q9'!$B$3,IF(Respostas!AG33='Q9'!$C$4,'Q9'!$B$4,IF(Respostas!AG33='Q9'!$C$5,'Q9'!$B$5,0))))</f>
        <v>83</v>
      </c>
      <c r="M33" s="9">
        <f>IF(Respostas!AJ33='Q10'!$C$2,'Q10'!$B$2,IF(Respostas!AJ33='Q10'!$C$3,'Q10'!$B$3,IF(Respostas!AJ33='Q10'!$C$4,'Q10'!$B$4,IF(Respostas!AJ33='Q10'!$C$5,'Q10'!$B$5,0))))</f>
        <v>86</v>
      </c>
      <c r="N33" s="9">
        <f>IF(Respostas!AM33='Q11'!$C$2,'Q11'!$B$2,IF(Respostas!AM33='Q11'!$C$3,'Q11'!$B$3,IF(Respostas!AM33='Q11'!$C$4,'Q11'!$B$4,IF(Respostas!AM33='Q11'!$C$5,'Q11'!$B$5,0))))</f>
        <v>90</v>
      </c>
      <c r="O33" s="9">
        <f>IF(Respostas!AP33='Q12'!$C$2,'Q12'!$B$2,IF(Respostas!AP33='Q12'!$C$3,'Q12'!$B$3,IF(Respostas!AP33='Q12'!$C$4,'Q12'!$B$4,IF(Respostas!AP33='Q12'!$C$5,'Q12'!$B$5,0))))</f>
        <v>95</v>
      </c>
      <c r="P33" s="9">
        <f>SUM(IF(D33='Q1'!$D$2,0,1),IF(E33='Q2'!$D$2,0,1),IF(F33='Q3'!$D$2,0,1),IF(G33='Q4'!$D$2,0,1))</f>
        <v>2</v>
      </c>
      <c r="Q33" s="9">
        <f>SUM(IF(H33='Q5'!$D$2,0,1),IF(I33='Q6'!$D$2,0,1),IF(J33='Q7'!$D$2,0,1),IF(K33='Q8'!$D$2,0,1))</f>
        <v>3</v>
      </c>
      <c r="R33" s="9">
        <f>SUM(IF(L33='Q9'!$D$2,0,1),IF(M33='Q10'!$D$2,0,1),IF(N33='Q11'!$D$2,0,1),IF(O33='Q12'!$D$2,0,1))</f>
        <v>2</v>
      </c>
      <c r="S33" s="9">
        <f t="shared" si="0"/>
        <v>5</v>
      </c>
      <c r="T33" s="8" t="str">
        <f t="shared" si="1"/>
        <v>49,53,60,63,65,70,75,77,83,86,90,95,5</v>
      </c>
      <c r="U33" s="8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</row>
    <row r="34" spans="1:21" ht="18" customHeight="1" x14ac:dyDescent="0.25">
      <c r="A34" s="8" t="str">
        <v>pablofurlan@gmail.com</v>
      </c>
      <c r="B34" s="8" t="str">
        <v>8.00 / 12</v>
      </c>
      <c r="C34" s="8" t="str">
        <v>Superior (Graduação)</v>
      </c>
      <c r="D34" s="9">
        <f>IF(Respostas!I34='Q1'!$C$2,'Q1'!$B$2,IF(Respostas!I34='Q1'!$C$3,'Q1'!$B$3,IF(Respostas!I34='Q1'!$C$4,'Q1'!$B$4,IF(Respostas!I34='Q1'!$C$5,'Q1'!$B$5,0))))</f>
        <v>50</v>
      </c>
      <c r="E34" s="9">
        <f>IF(Respostas!L34='Q2'!$C$2,'Q2'!$B$2,IF(Respostas!L34='Q2'!$C$3,'Q2'!$B$3,IF(Respostas!L34='Q2'!$C$4,'Q2'!$B$4,IF(Respostas!L34='Q2'!$C$5,'Q2'!$B$5,0))))</f>
        <v>53</v>
      </c>
      <c r="F34" s="9">
        <f>IF(Respostas!O34='Q3'!$C$2,'Q3'!$B$2,IF(Respostas!O34='Q3'!$C$3,'Q3'!$B$3,IF(Respostas!O34='Q3'!$C$4,'Q3'!$B$4,IF(Respostas!O34='Q3'!$C$5,'Q3'!$B$5,0))))</f>
        <v>60</v>
      </c>
      <c r="G34" s="9">
        <f>IF(Respostas!R34='Q4'!$C$2,'Q4'!$B$2,IF(Respostas!R34='Q4'!$C$3,'Q4'!$B$3,IF(Respostas!R34='Q4'!$C$4,'Q4'!$B$4,IF(Respostas!R34='Q4'!$C$5,'Q4'!$B$5,0))))</f>
        <v>62</v>
      </c>
      <c r="H34" s="9">
        <f>IF(Respostas!U34='Q5'!$C$2,'Q5'!$B$2,IF(Respostas!U34='Q5'!$C$3,'Q5'!$B$3,IF(Respostas!U34='Q5'!$C$4,'Q5'!$B$4,IF(Respostas!U34='Q5'!$C$5,'Q5'!$B$5,0))))</f>
        <v>68</v>
      </c>
      <c r="I34" s="9">
        <f>IF(Respostas!X34='Q6'!$C$2,'Q6'!$B$2,IF(Respostas!X34='Q6'!$C$3,'Q6'!$B$3,IF(Respostas!X34='Q6'!$C$4,'Q6'!$B$4,IF(Respostas!X34='Q6'!$C$5,'Q6'!$B$5,0))))</f>
        <v>72</v>
      </c>
      <c r="J34" s="9">
        <f>IF(Respostas!AA34='Q7'!$C$2,'Q7'!$B$2,IF(Respostas!AA34='Q7'!$C$3,'Q7'!$B$3,IF(Respostas!AA34='Q7'!$C$4,'Q7'!$B$4,IF(Respostas!AA34='Q7'!$C$5,'Q7'!$B$5,0))))</f>
        <v>76</v>
      </c>
      <c r="K34" s="9">
        <f>IF(Respostas!AD34='Q8'!$C$2,'Q8'!$B$2,IF(Respostas!AD34='Q8'!$C$3,'Q8'!$B$3,IF(Respostas!AD34='Q8'!$C$4,'Q8'!$B$4,IF(Respostas!AD34='Q8'!$C$5,'Q8'!$B$5,0))))</f>
        <v>79</v>
      </c>
      <c r="L34" s="9">
        <f>IF(Respostas!AG34='Q9'!$C$2,'Q9'!$B$2,IF(Respostas!AG34='Q9'!$C$3,'Q9'!$B$3,IF(Respostas!AG34='Q9'!$C$4,'Q9'!$B$4,IF(Respostas!AG34='Q9'!$C$5,'Q9'!$B$5,0))))</f>
        <v>83</v>
      </c>
      <c r="M34" s="9">
        <f>IF(Respostas!AJ34='Q10'!$C$2,'Q10'!$B$2,IF(Respostas!AJ34='Q10'!$C$3,'Q10'!$B$3,IF(Respostas!AJ34='Q10'!$C$4,'Q10'!$B$4,IF(Respostas!AJ34='Q10'!$C$5,'Q10'!$B$5,0))))</f>
        <v>86</v>
      </c>
      <c r="N34" s="9">
        <f>IF(Respostas!AM34='Q11'!$C$2,'Q11'!$B$2,IF(Respostas!AM34='Q11'!$C$3,'Q11'!$B$3,IF(Respostas!AM34='Q11'!$C$4,'Q11'!$B$4,IF(Respostas!AM34='Q11'!$C$5,'Q11'!$B$5,0))))</f>
        <v>90</v>
      </c>
      <c r="O34" s="9">
        <f>IF(Respostas!AP34='Q12'!$C$2,'Q12'!$B$2,IF(Respostas!AP34='Q12'!$C$3,'Q12'!$B$3,IF(Respostas!AP34='Q12'!$C$4,'Q12'!$B$4,IF(Respostas!AP34='Q12'!$C$5,'Q12'!$B$5,0))))</f>
        <v>94</v>
      </c>
      <c r="P34" s="9">
        <f>SUM(IF(D34='Q1'!$D$2,0,1),IF(E34='Q2'!$D$2,0,1),IF(F34='Q3'!$D$2,0,1),IF(G34='Q4'!$D$2,0,1))</f>
        <v>1</v>
      </c>
      <c r="Q34" s="9">
        <f>SUM(IF(H34='Q5'!$D$2,0,1),IF(I34='Q6'!$D$2,0,1),IF(J34='Q7'!$D$2,0,1),IF(K34='Q8'!$D$2,0,1))</f>
        <v>1</v>
      </c>
      <c r="R34" s="9">
        <f>SUM(IF(L34='Q9'!$D$2,0,1),IF(M34='Q10'!$D$2,0,1),IF(N34='Q11'!$D$2,0,1),IF(O34='Q12'!$D$2,0,1))</f>
        <v>1</v>
      </c>
      <c r="S34" s="9">
        <f t="shared" si="0"/>
        <v>4</v>
      </c>
      <c r="T34" s="8" t="str">
        <f t="shared" si="1"/>
        <v>50,53,60,62,68,72,76,79,83,86,90,94,4</v>
      </c>
      <c r="U34" s="8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</row>
    <row r="35" spans="1:21" ht="18" customHeight="1" x14ac:dyDescent="0.25">
      <c r="A35" s="8" t="str">
        <v>carloseduardo@maisexcel.com</v>
      </c>
      <c r="B35" s="8" t="str">
        <v>4.00 / 12</v>
      </c>
      <c r="C35" s="8" t="str">
        <v>Superior (Graduação)</v>
      </c>
      <c r="D35" s="9">
        <f>IF(Respostas!I35='Q1'!$C$2,'Q1'!$B$2,IF(Respostas!I35='Q1'!$C$3,'Q1'!$B$3,IF(Respostas!I35='Q1'!$C$4,'Q1'!$B$4,IF(Respostas!I35='Q1'!$C$5,'Q1'!$B$5,0))))</f>
        <v>51</v>
      </c>
      <c r="E35" s="9">
        <f>IF(Respostas!L35='Q2'!$C$2,'Q2'!$B$2,IF(Respostas!L35='Q2'!$C$3,'Q2'!$B$3,IF(Respostas!L35='Q2'!$C$4,'Q2'!$B$4,IF(Respostas!L35='Q2'!$C$5,'Q2'!$B$5,0))))</f>
        <v>53</v>
      </c>
      <c r="F35" s="9">
        <f>IF(Respostas!O35='Q3'!$C$2,'Q3'!$B$2,IF(Respostas!O35='Q3'!$C$3,'Q3'!$B$3,IF(Respostas!O35='Q3'!$C$4,'Q3'!$B$4,IF(Respostas!O35='Q3'!$C$5,'Q3'!$B$5,0))))</f>
        <v>60</v>
      </c>
      <c r="G35" s="9">
        <f>IF(Respostas!R35='Q4'!$C$2,'Q4'!$B$2,IF(Respostas!R35='Q4'!$C$3,'Q4'!$B$3,IF(Respostas!R35='Q4'!$C$4,'Q4'!$B$4,IF(Respostas!R35='Q4'!$C$5,'Q4'!$B$5,0))))</f>
        <v>62</v>
      </c>
      <c r="H35" s="9">
        <f>IF(Respostas!U35='Q5'!$C$2,'Q5'!$B$2,IF(Respostas!U35='Q5'!$C$3,'Q5'!$B$3,IF(Respostas!U35='Q5'!$C$4,'Q5'!$B$4,IF(Respostas!U35='Q5'!$C$5,'Q5'!$B$5,0))))</f>
        <v>67</v>
      </c>
      <c r="I35" s="9">
        <f>IF(Respostas!X35='Q6'!$C$2,'Q6'!$B$2,IF(Respostas!X35='Q6'!$C$3,'Q6'!$B$3,IF(Respostas!X35='Q6'!$C$4,'Q6'!$B$4,IF(Respostas!X35='Q6'!$C$5,'Q6'!$B$5,0))))</f>
        <v>69</v>
      </c>
      <c r="J35" s="9">
        <f>IF(Respostas!AA35='Q7'!$C$2,'Q7'!$B$2,IF(Respostas!AA35='Q7'!$C$3,'Q7'!$B$3,IF(Respostas!AA35='Q7'!$C$4,'Q7'!$B$4,IF(Respostas!AA35='Q7'!$C$5,'Q7'!$B$5,0))))</f>
        <v>74</v>
      </c>
      <c r="K35" s="9">
        <f>IF(Respostas!AD35='Q8'!$C$2,'Q8'!$B$2,IF(Respostas!AD35='Q8'!$C$3,'Q8'!$B$3,IF(Respostas!AD35='Q8'!$C$4,'Q8'!$B$4,IF(Respostas!AD35='Q8'!$C$5,'Q8'!$B$5,0))))</f>
        <v>77</v>
      </c>
      <c r="L35" s="9">
        <f>IF(Respostas!AG35='Q9'!$C$2,'Q9'!$B$2,IF(Respostas!AG35='Q9'!$C$3,'Q9'!$B$3,IF(Respostas!AG35='Q9'!$C$4,'Q9'!$B$4,IF(Respostas!AG35='Q9'!$C$5,'Q9'!$B$5,0))))</f>
        <v>83</v>
      </c>
      <c r="M35" s="9">
        <f>IF(Respostas!AJ35='Q10'!$C$2,'Q10'!$B$2,IF(Respostas!AJ35='Q10'!$C$3,'Q10'!$B$3,IF(Respostas!AJ35='Q10'!$C$4,'Q10'!$B$4,IF(Respostas!AJ35='Q10'!$C$5,'Q10'!$B$5,0))))</f>
        <v>87</v>
      </c>
      <c r="N35" s="9">
        <f>IF(Respostas!AM35='Q11'!$C$2,'Q11'!$B$2,IF(Respostas!AM35='Q11'!$C$3,'Q11'!$B$3,IF(Respostas!AM35='Q11'!$C$4,'Q11'!$B$4,IF(Respostas!AM35='Q11'!$C$5,'Q11'!$B$5,0))))</f>
        <v>91</v>
      </c>
      <c r="O35" s="9">
        <f>IF(Respostas!AP35='Q12'!$C$2,'Q12'!$B$2,IF(Respostas!AP35='Q12'!$C$3,'Q12'!$B$3,IF(Respostas!AP35='Q12'!$C$4,'Q12'!$B$4,IF(Respostas!AP35='Q12'!$C$5,'Q12'!$B$5,0))))</f>
        <v>93</v>
      </c>
      <c r="P35" s="9">
        <f>SUM(IF(D35='Q1'!$D$2,0,1),IF(E35='Q2'!$D$2,0,1),IF(F35='Q3'!$D$2,0,1),IF(G35='Q4'!$D$2,0,1))</f>
        <v>1</v>
      </c>
      <c r="Q35" s="9">
        <f>SUM(IF(H35='Q5'!$D$2,0,1),IF(I35='Q6'!$D$2,0,1),IF(J35='Q7'!$D$2,0,1),IF(K35='Q8'!$D$2,0,1))</f>
        <v>3</v>
      </c>
      <c r="R35" s="9">
        <f>SUM(IF(L35='Q9'!$D$2,0,1),IF(M35='Q10'!$D$2,0,1),IF(N35='Q11'!$D$2,0,1),IF(O35='Q12'!$D$2,0,1))</f>
        <v>3</v>
      </c>
      <c r="S35" s="9">
        <f t="shared" si="0"/>
        <v>5</v>
      </c>
      <c r="T35" s="8" t="str">
        <f t="shared" si="1"/>
        <v>51,53,60,62,67,69,74,77,83,87,91,93,5</v>
      </c>
      <c r="U35" s="8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</row>
    <row r="36" spans="1:21" ht="18" customHeight="1" x14ac:dyDescent="0.25">
      <c r="A36" s="8" t="str">
        <v>salthilega@bol.com.br</v>
      </c>
      <c r="B36" s="8" t="str">
        <v>5.00 / 12</v>
      </c>
      <c r="C36" s="8" t="str">
        <v>Médio</v>
      </c>
      <c r="D36" s="9">
        <f>IF(Respostas!I36='Q1'!$C$2,'Q1'!$B$2,IF(Respostas!I36='Q1'!$C$3,'Q1'!$B$3,IF(Respostas!I36='Q1'!$C$4,'Q1'!$B$4,IF(Respostas!I36='Q1'!$C$5,'Q1'!$B$5,0))))</f>
        <v>52</v>
      </c>
      <c r="E36" s="9">
        <f>IF(Respostas!L36='Q2'!$C$2,'Q2'!$B$2,IF(Respostas!L36='Q2'!$C$3,'Q2'!$B$3,IF(Respostas!L36='Q2'!$C$4,'Q2'!$B$4,IF(Respostas!L36='Q2'!$C$5,'Q2'!$B$5,0))))</f>
        <v>53</v>
      </c>
      <c r="F36" s="9">
        <f>IF(Respostas!O36='Q3'!$C$2,'Q3'!$B$2,IF(Respostas!O36='Q3'!$C$3,'Q3'!$B$3,IF(Respostas!O36='Q3'!$C$4,'Q3'!$B$4,IF(Respostas!O36='Q3'!$C$5,'Q3'!$B$5,0))))</f>
        <v>60</v>
      </c>
      <c r="G36" s="9">
        <f>IF(Respostas!R36='Q4'!$C$2,'Q4'!$B$2,IF(Respostas!R36='Q4'!$C$3,'Q4'!$B$3,IF(Respostas!R36='Q4'!$C$4,'Q4'!$B$4,IF(Respostas!R36='Q4'!$C$5,'Q4'!$B$5,0))))</f>
        <v>62</v>
      </c>
      <c r="H36" s="9">
        <f>IF(Respostas!U36='Q5'!$C$2,'Q5'!$B$2,IF(Respostas!U36='Q5'!$C$3,'Q5'!$B$3,IF(Respostas!U36='Q5'!$C$4,'Q5'!$B$4,IF(Respostas!U36='Q5'!$C$5,'Q5'!$B$5,0))))</f>
        <v>68</v>
      </c>
      <c r="I36" s="9">
        <f>IF(Respostas!X36='Q6'!$C$2,'Q6'!$B$2,IF(Respostas!X36='Q6'!$C$3,'Q6'!$B$3,IF(Respostas!X36='Q6'!$C$4,'Q6'!$B$4,IF(Respostas!X36='Q6'!$C$5,'Q6'!$B$5,0))))</f>
        <v>72</v>
      </c>
      <c r="J36" s="9">
        <f>IF(Respostas!AA36='Q7'!$C$2,'Q7'!$B$2,IF(Respostas!AA36='Q7'!$C$3,'Q7'!$B$3,IF(Respostas!AA36='Q7'!$C$4,'Q7'!$B$4,IF(Respostas!AA36='Q7'!$C$5,'Q7'!$B$5,0))))</f>
        <v>74</v>
      </c>
      <c r="K36" s="9">
        <f>IF(Respostas!AD36='Q8'!$C$2,'Q8'!$B$2,IF(Respostas!AD36='Q8'!$C$3,'Q8'!$B$3,IF(Respostas!AD36='Q8'!$C$4,'Q8'!$B$4,IF(Respostas!AD36='Q8'!$C$5,'Q8'!$B$5,0))))</f>
        <v>79</v>
      </c>
      <c r="L36" s="9">
        <f>IF(Respostas!AG36='Q9'!$C$2,'Q9'!$B$2,IF(Respostas!AG36='Q9'!$C$3,'Q9'!$B$3,IF(Respostas!AG36='Q9'!$C$4,'Q9'!$B$4,IF(Respostas!AG36='Q9'!$C$5,'Q9'!$B$5,0))))</f>
        <v>84</v>
      </c>
      <c r="M36" s="9">
        <f>IF(Respostas!AJ36='Q10'!$C$2,'Q10'!$B$2,IF(Respostas!AJ36='Q10'!$C$3,'Q10'!$B$3,IF(Respostas!AJ36='Q10'!$C$4,'Q10'!$B$4,IF(Respostas!AJ36='Q10'!$C$5,'Q10'!$B$5,0))))</f>
        <v>88</v>
      </c>
      <c r="N36" s="9">
        <f>IF(Respostas!AM36='Q11'!$C$2,'Q11'!$B$2,IF(Respostas!AM36='Q11'!$C$3,'Q11'!$B$3,IF(Respostas!AM36='Q11'!$C$4,'Q11'!$B$4,IF(Respostas!AM36='Q11'!$C$5,'Q11'!$B$5,0))))</f>
        <v>91</v>
      </c>
      <c r="O36" s="9">
        <f>IF(Respostas!AP36='Q12'!$C$2,'Q12'!$B$2,IF(Respostas!AP36='Q12'!$C$3,'Q12'!$B$3,IF(Respostas!AP36='Q12'!$C$4,'Q12'!$B$4,IF(Respostas!AP36='Q12'!$C$5,'Q12'!$B$5,0))))</f>
        <v>95</v>
      </c>
      <c r="P36" s="9">
        <f>SUM(IF(D36='Q1'!$D$2,0,1),IF(E36='Q2'!$D$2,0,1),IF(F36='Q3'!$D$2,0,1),IF(G36='Q4'!$D$2,0,1))</f>
        <v>0</v>
      </c>
      <c r="Q36" s="9">
        <f>SUM(IF(H36='Q5'!$D$2,0,1),IF(I36='Q6'!$D$2,0,1),IF(J36='Q7'!$D$2,0,1),IF(K36='Q8'!$D$2,0,1))</f>
        <v>2</v>
      </c>
      <c r="R36" s="9">
        <f>SUM(IF(L36='Q9'!$D$2,0,1),IF(M36='Q10'!$D$2,0,1),IF(N36='Q11'!$D$2,0,1),IF(O36='Q12'!$D$2,0,1))</f>
        <v>4</v>
      </c>
      <c r="S36" s="9">
        <f t="shared" si="0"/>
        <v>6</v>
      </c>
      <c r="T36" s="8" t="str">
        <f t="shared" si="1"/>
        <v>52,53,60,62,68,72,74,79,84,88,91,95,6</v>
      </c>
      <c r="U36" s="8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</row>
    <row r="37" spans="1:21" ht="18" customHeight="1" x14ac:dyDescent="0.25">
      <c r="A37" s="8" t="str">
        <v/>
      </c>
      <c r="B37" s="8" t="str">
        <v>6.00 / 12</v>
      </c>
      <c r="C37" s="8" t="str">
        <v>Superior (Graduação)</v>
      </c>
      <c r="D37" s="9">
        <f>IF(Respostas!I37='Q1'!$C$2,'Q1'!$B$2,IF(Respostas!I37='Q1'!$C$3,'Q1'!$B$3,IF(Respostas!I37='Q1'!$C$4,'Q1'!$B$4,IF(Respostas!I37='Q1'!$C$5,'Q1'!$B$5,0))))</f>
        <v>50</v>
      </c>
      <c r="E37" s="9">
        <f>IF(Respostas!L37='Q2'!$C$2,'Q2'!$B$2,IF(Respostas!L37='Q2'!$C$3,'Q2'!$B$3,IF(Respostas!L37='Q2'!$C$4,'Q2'!$B$4,IF(Respostas!L37='Q2'!$C$5,'Q2'!$B$5,0))))</f>
        <v>53</v>
      </c>
      <c r="F37" s="9">
        <f>IF(Respostas!O37='Q3'!$C$2,'Q3'!$B$2,IF(Respostas!O37='Q3'!$C$3,'Q3'!$B$3,IF(Respostas!O37='Q3'!$C$4,'Q3'!$B$4,IF(Respostas!O37='Q3'!$C$5,'Q3'!$B$5,0))))</f>
        <v>60</v>
      </c>
      <c r="G37" s="9">
        <f>IF(Respostas!R37='Q4'!$C$2,'Q4'!$B$2,IF(Respostas!R37='Q4'!$C$3,'Q4'!$B$3,IF(Respostas!R37='Q4'!$C$4,'Q4'!$B$4,IF(Respostas!R37='Q4'!$C$5,'Q4'!$B$5,0))))</f>
        <v>62</v>
      </c>
      <c r="H37" s="9">
        <f>IF(Respostas!U37='Q5'!$C$2,'Q5'!$B$2,IF(Respostas!U37='Q5'!$C$3,'Q5'!$B$3,IF(Respostas!U37='Q5'!$C$4,'Q5'!$B$4,IF(Respostas!U37='Q5'!$C$5,'Q5'!$B$5,0))))</f>
        <v>68</v>
      </c>
      <c r="I37" s="9">
        <f>IF(Respostas!X37='Q6'!$C$2,'Q6'!$B$2,IF(Respostas!X37='Q6'!$C$3,'Q6'!$B$3,IF(Respostas!X37='Q6'!$C$4,'Q6'!$B$4,IF(Respostas!X37='Q6'!$C$5,'Q6'!$B$5,0))))</f>
        <v>72</v>
      </c>
      <c r="J37" s="9">
        <f>IF(Respostas!AA37='Q7'!$C$2,'Q7'!$B$2,IF(Respostas!AA37='Q7'!$C$3,'Q7'!$B$3,IF(Respostas!AA37='Q7'!$C$4,'Q7'!$B$4,IF(Respostas!AA37='Q7'!$C$5,'Q7'!$B$5,0))))</f>
        <v>76</v>
      </c>
      <c r="K37" s="9">
        <f>IF(Respostas!AD37='Q8'!$C$2,'Q8'!$B$2,IF(Respostas!AD37='Q8'!$C$3,'Q8'!$B$3,IF(Respostas!AD37='Q8'!$C$4,'Q8'!$B$4,IF(Respostas!AD37='Q8'!$C$5,'Q8'!$B$5,0))))</f>
        <v>79</v>
      </c>
      <c r="L37" s="9">
        <f>IF(Respostas!AG37='Q9'!$C$2,'Q9'!$B$2,IF(Respostas!AG37='Q9'!$C$3,'Q9'!$B$3,IF(Respostas!AG37='Q9'!$C$4,'Q9'!$B$4,IF(Respostas!AG37='Q9'!$C$5,'Q9'!$B$5,0))))</f>
        <v>84</v>
      </c>
      <c r="M37" s="9">
        <f>IF(Respostas!AJ37='Q10'!$C$2,'Q10'!$B$2,IF(Respostas!AJ37='Q10'!$C$3,'Q10'!$B$3,IF(Respostas!AJ37='Q10'!$C$4,'Q10'!$B$4,IF(Respostas!AJ37='Q10'!$C$5,'Q10'!$B$5,0))))</f>
        <v>88</v>
      </c>
      <c r="N37" s="9">
        <f>IF(Respostas!AM37='Q11'!$C$2,'Q11'!$B$2,IF(Respostas!AM37='Q11'!$C$3,'Q11'!$B$3,IF(Respostas!AM37='Q11'!$C$4,'Q11'!$B$4,IF(Respostas!AM37='Q11'!$C$5,'Q11'!$B$5,0))))</f>
        <v>90</v>
      </c>
      <c r="O37" s="9">
        <f>IF(Respostas!AP37='Q12'!$C$2,'Q12'!$B$2,IF(Respostas!AP37='Q12'!$C$3,'Q12'!$B$3,IF(Respostas!AP37='Q12'!$C$4,'Q12'!$B$4,IF(Respostas!AP37='Q12'!$C$5,'Q12'!$B$5,0))))</f>
        <v>94</v>
      </c>
      <c r="P37" s="9">
        <f>SUM(IF(D37='Q1'!$D$2,0,1),IF(E37='Q2'!$D$2,0,1),IF(F37='Q3'!$D$2,0,1),IF(G37='Q4'!$D$2,0,1))</f>
        <v>1</v>
      </c>
      <c r="Q37" s="9">
        <f>SUM(IF(H37='Q5'!$D$2,0,1),IF(I37='Q6'!$D$2,0,1),IF(J37='Q7'!$D$2,0,1),IF(K37='Q8'!$D$2,0,1))</f>
        <v>1</v>
      </c>
      <c r="R37" s="9">
        <f>SUM(IF(L37='Q9'!$D$2,0,1),IF(M37='Q10'!$D$2,0,1),IF(N37='Q11'!$D$2,0,1),IF(O37='Q12'!$D$2,0,1))</f>
        <v>3</v>
      </c>
      <c r="S37" s="9">
        <f t="shared" si="0"/>
        <v>6</v>
      </c>
      <c r="T37" s="8" t="str">
        <f t="shared" si="1"/>
        <v>50,53,60,62,68,72,76,79,84,88,90,94,6</v>
      </c>
      <c r="U37" s="8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</row>
    <row r="38" spans="1:21" ht="18" customHeight="1" x14ac:dyDescent="0.25">
      <c r="A38" s="8" t="str">
        <v/>
      </c>
      <c r="B38" s="8" t="str">
        <v>3.00 / 12</v>
      </c>
      <c r="C38" s="8" t="str">
        <v>Superior (Graduação)</v>
      </c>
      <c r="D38" s="9">
        <f>IF(Respostas!I38='Q1'!$C$2,'Q1'!$B$2,IF(Respostas!I38='Q1'!$C$3,'Q1'!$B$3,IF(Respostas!I38='Q1'!$C$4,'Q1'!$B$4,IF(Respostas!I38='Q1'!$C$5,'Q1'!$B$5,0))))</f>
        <v>51</v>
      </c>
      <c r="E38" s="9">
        <f>IF(Respostas!L38='Q2'!$C$2,'Q2'!$B$2,IF(Respostas!L38='Q2'!$C$3,'Q2'!$B$3,IF(Respostas!L38='Q2'!$C$4,'Q2'!$B$4,IF(Respostas!L38='Q2'!$C$5,'Q2'!$B$5,0))))</f>
        <v>56</v>
      </c>
      <c r="F38" s="9">
        <f>IF(Respostas!O38='Q3'!$C$2,'Q3'!$B$2,IF(Respostas!O38='Q3'!$C$3,'Q3'!$B$3,IF(Respostas!O38='Q3'!$C$4,'Q3'!$B$4,IF(Respostas!O38='Q3'!$C$5,'Q3'!$B$5,0))))</f>
        <v>60</v>
      </c>
      <c r="G38" s="9">
        <f>IF(Respostas!R38='Q4'!$C$2,'Q4'!$B$2,IF(Respostas!R38='Q4'!$C$3,'Q4'!$B$3,IF(Respostas!R38='Q4'!$C$4,'Q4'!$B$4,IF(Respostas!R38='Q4'!$C$5,'Q4'!$B$5,0))))</f>
        <v>64</v>
      </c>
      <c r="H38" s="9">
        <f>IF(Respostas!U38='Q5'!$C$2,'Q5'!$B$2,IF(Respostas!U38='Q5'!$C$3,'Q5'!$B$3,IF(Respostas!U38='Q5'!$C$4,'Q5'!$B$4,IF(Respostas!U38='Q5'!$C$5,'Q5'!$B$5,0))))</f>
        <v>68</v>
      </c>
      <c r="I38" s="9">
        <f>IF(Respostas!X38='Q6'!$C$2,'Q6'!$B$2,IF(Respostas!X38='Q6'!$C$3,'Q6'!$B$3,IF(Respostas!X38='Q6'!$C$4,'Q6'!$B$4,IF(Respostas!X38='Q6'!$C$5,'Q6'!$B$5,0))))</f>
        <v>69</v>
      </c>
      <c r="J38" s="9">
        <f>IF(Respostas!AA38='Q7'!$C$2,'Q7'!$B$2,IF(Respostas!AA38='Q7'!$C$3,'Q7'!$B$3,IF(Respostas!AA38='Q7'!$C$4,'Q7'!$B$4,IF(Respostas!AA38='Q7'!$C$5,'Q7'!$B$5,0))))</f>
        <v>74</v>
      </c>
      <c r="K38" s="9">
        <f>IF(Respostas!AD38='Q8'!$C$2,'Q8'!$B$2,IF(Respostas!AD38='Q8'!$C$3,'Q8'!$B$3,IF(Respostas!AD38='Q8'!$C$4,'Q8'!$B$4,IF(Respostas!AD38='Q8'!$C$5,'Q8'!$B$5,0))))</f>
        <v>78</v>
      </c>
      <c r="L38" s="9">
        <f>IF(Respostas!AG38='Q9'!$C$2,'Q9'!$B$2,IF(Respostas!AG38='Q9'!$C$3,'Q9'!$B$3,IF(Respostas!AG38='Q9'!$C$4,'Q9'!$B$4,IF(Respostas!AG38='Q9'!$C$5,'Q9'!$B$5,0))))</f>
        <v>82</v>
      </c>
      <c r="M38" s="9">
        <f>IF(Respostas!AJ38='Q10'!$C$2,'Q10'!$B$2,IF(Respostas!AJ38='Q10'!$C$3,'Q10'!$B$3,IF(Respostas!AJ38='Q10'!$C$4,'Q10'!$B$4,IF(Respostas!AJ38='Q10'!$C$5,'Q10'!$B$5,0))))</f>
        <v>87</v>
      </c>
      <c r="N38" s="9">
        <f>IF(Respostas!AM38='Q11'!$C$2,'Q11'!$B$2,IF(Respostas!AM38='Q11'!$C$3,'Q11'!$B$3,IF(Respostas!AM38='Q11'!$C$4,'Q11'!$B$4,IF(Respostas!AM38='Q11'!$C$5,'Q11'!$B$5,0))))</f>
        <v>92</v>
      </c>
      <c r="O38" s="9">
        <f>IF(Respostas!AP38='Q12'!$C$2,'Q12'!$B$2,IF(Respostas!AP38='Q12'!$C$3,'Q12'!$B$3,IF(Respostas!AP38='Q12'!$C$4,'Q12'!$B$4,IF(Respostas!AP38='Q12'!$C$5,'Q12'!$B$5,0))))</f>
        <v>94</v>
      </c>
      <c r="P38" s="9">
        <f>SUM(IF(D38='Q1'!$D$2,0,1),IF(E38='Q2'!$D$2,0,1),IF(F38='Q3'!$D$2,0,1),IF(G38='Q4'!$D$2,0,1))</f>
        <v>3</v>
      </c>
      <c r="Q38" s="9">
        <f>SUM(IF(H38='Q5'!$D$2,0,1),IF(I38='Q6'!$D$2,0,1),IF(J38='Q7'!$D$2,0,1),IF(K38='Q8'!$D$2,0,1))</f>
        <v>3</v>
      </c>
      <c r="R38" s="9">
        <f>SUM(IF(L38='Q9'!$D$2,0,1),IF(M38='Q10'!$D$2,0,1),IF(N38='Q11'!$D$2,0,1),IF(O38='Q12'!$D$2,0,1))</f>
        <v>2</v>
      </c>
      <c r="S38" s="9">
        <f t="shared" si="0"/>
        <v>4</v>
      </c>
      <c r="T38" s="8" t="str">
        <f t="shared" si="1"/>
        <v>51,56,60,64,68,69,74,78,82,87,92,94,4</v>
      </c>
      <c r="U38" s="8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</row>
    <row r="39" spans="1:21" ht="18" customHeight="1" x14ac:dyDescent="0.25">
      <c r="A39" s="8" t="str">
        <v/>
      </c>
      <c r="B39" s="8" t="str">
        <v>5.00 / 12</v>
      </c>
      <c r="C39" s="8" t="str">
        <v>Médio</v>
      </c>
      <c r="D39" s="9">
        <f>IF(Respostas!I39='Q1'!$C$2,'Q1'!$B$2,IF(Respostas!I39='Q1'!$C$3,'Q1'!$B$3,IF(Respostas!I39='Q1'!$C$4,'Q1'!$B$4,IF(Respostas!I39='Q1'!$C$5,'Q1'!$B$5,0))))</f>
        <v>51</v>
      </c>
      <c r="E39" s="9">
        <f>IF(Respostas!L39='Q2'!$C$2,'Q2'!$B$2,IF(Respostas!L39='Q2'!$C$3,'Q2'!$B$3,IF(Respostas!L39='Q2'!$C$4,'Q2'!$B$4,IF(Respostas!L39='Q2'!$C$5,'Q2'!$B$5,0))))</f>
        <v>53</v>
      </c>
      <c r="F39" s="9">
        <f>IF(Respostas!O39='Q3'!$C$2,'Q3'!$B$2,IF(Respostas!O39='Q3'!$C$3,'Q3'!$B$3,IF(Respostas!O39='Q3'!$C$4,'Q3'!$B$4,IF(Respostas!O39='Q3'!$C$5,'Q3'!$B$5,0))))</f>
        <v>59</v>
      </c>
      <c r="G39" s="9">
        <f>IF(Respostas!R39='Q4'!$C$2,'Q4'!$B$2,IF(Respostas!R39='Q4'!$C$3,'Q4'!$B$3,IF(Respostas!R39='Q4'!$C$4,'Q4'!$B$4,IF(Respostas!R39='Q4'!$C$5,'Q4'!$B$5,0))))</f>
        <v>61</v>
      </c>
      <c r="H39" s="9">
        <f>IF(Respostas!U39='Q5'!$C$2,'Q5'!$B$2,IF(Respostas!U39='Q5'!$C$3,'Q5'!$B$3,IF(Respostas!U39='Q5'!$C$4,'Q5'!$B$4,IF(Respostas!U39='Q5'!$C$5,'Q5'!$B$5,0))))</f>
        <v>67</v>
      </c>
      <c r="I39" s="9">
        <f>IF(Respostas!X39='Q6'!$C$2,'Q6'!$B$2,IF(Respostas!X39='Q6'!$C$3,'Q6'!$B$3,IF(Respostas!X39='Q6'!$C$4,'Q6'!$B$4,IF(Respostas!X39='Q6'!$C$5,'Q6'!$B$5,0))))</f>
        <v>69</v>
      </c>
      <c r="J39" s="9">
        <f>IF(Respostas!AA39='Q7'!$C$2,'Q7'!$B$2,IF(Respostas!AA39='Q7'!$C$3,'Q7'!$B$3,IF(Respostas!AA39='Q7'!$C$4,'Q7'!$B$4,IF(Respostas!AA39='Q7'!$C$5,'Q7'!$B$5,0))))</f>
        <v>76</v>
      </c>
      <c r="K39" s="9">
        <f>IF(Respostas!AD39='Q8'!$C$2,'Q8'!$B$2,IF(Respostas!AD39='Q8'!$C$3,'Q8'!$B$3,IF(Respostas!AD39='Q8'!$C$4,'Q8'!$B$4,IF(Respostas!AD39='Q8'!$C$5,'Q8'!$B$5,0))))</f>
        <v>77</v>
      </c>
      <c r="L39" s="9">
        <f>IF(Respostas!AG39='Q9'!$C$2,'Q9'!$B$2,IF(Respostas!AG39='Q9'!$C$3,'Q9'!$B$3,IF(Respostas!AG39='Q9'!$C$4,'Q9'!$B$4,IF(Respostas!AG39='Q9'!$C$5,'Q9'!$B$5,0))))</f>
        <v>84</v>
      </c>
      <c r="M39" s="9">
        <f>IF(Respostas!AJ39='Q10'!$C$2,'Q10'!$B$2,IF(Respostas!AJ39='Q10'!$C$3,'Q10'!$B$3,IF(Respostas!AJ39='Q10'!$C$4,'Q10'!$B$4,IF(Respostas!AJ39='Q10'!$C$5,'Q10'!$B$5,0))))</f>
        <v>86</v>
      </c>
      <c r="N39" s="9">
        <f>IF(Respostas!AM39='Q11'!$C$2,'Q11'!$B$2,IF(Respostas!AM39='Q11'!$C$3,'Q11'!$B$3,IF(Respostas!AM39='Q11'!$C$4,'Q11'!$B$4,IF(Respostas!AM39='Q11'!$C$5,'Q11'!$B$5,0))))</f>
        <v>90</v>
      </c>
      <c r="O39" s="9">
        <f>IF(Respostas!AP39='Q12'!$C$2,'Q12'!$B$2,IF(Respostas!AP39='Q12'!$C$3,'Q12'!$B$3,IF(Respostas!AP39='Q12'!$C$4,'Q12'!$B$4,IF(Respostas!AP39='Q12'!$C$5,'Q12'!$B$5,0))))</f>
        <v>94</v>
      </c>
      <c r="P39" s="9">
        <f>SUM(IF(D39='Q1'!$D$2,0,1),IF(E39='Q2'!$D$2,0,1),IF(F39='Q3'!$D$2,0,1),IF(G39='Q4'!$D$2,0,1))</f>
        <v>3</v>
      </c>
      <c r="Q39" s="9">
        <f>SUM(IF(H39='Q5'!$D$2,0,1),IF(I39='Q6'!$D$2,0,1),IF(J39='Q7'!$D$2,0,1),IF(K39='Q8'!$D$2,0,1))</f>
        <v>2</v>
      </c>
      <c r="R39" s="9">
        <f>SUM(IF(L39='Q9'!$D$2,0,1),IF(M39='Q10'!$D$2,0,1),IF(N39='Q11'!$D$2,0,1),IF(O39='Q12'!$D$2,0,1))</f>
        <v>2</v>
      </c>
      <c r="S39" s="9">
        <f t="shared" si="0"/>
        <v>4</v>
      </c>
      <c r="T39" s="8" t="str">
        <f t="shared" si="1"/>
        <v>51,53,59,61,67,69,76,77,84,86,90,94,4</v>
      </c>
      <c r="U39" s="8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</row>
    <row r="40" spans="1:21" ht="18" customHeight="1" x14ac:dyDescent="0.25">
      <c r="A40" s="8" t="str">
        <v>wilsamara89@hotmail.com</v>
      </c>
      <c r="B40" s="8" t="str">
        <v>6.00 / 12</v>
      </c>
      <c r="C40" s="8" t="str">
        <v>Médio</v>
      </c>
      <c r="D40" s="9">
        <f>IF(Respostas!I40='Q1'!$C$2,'Q1'!$B$2,IF(Respostas!I40='Q1'!$C$3,'Q1'!$B$3,IF(Respostas!I40='Q1'!$C$4,'Q1'!$B$4,IF(Respostas!I40='Q1'!$C$5,'Q1'!$B$5,0))))</f>
        <v>51</v>
      </c>
      <c r="E40" s="9">
        <f>IF(Respostas!L40='Q2'!$C$2,'Q2'!$B$2,IF(Respostas!L40='Q2'!$C$3,'Q2'!$B$3,IF(Respostas!L40='Q2'!$C$4,'Q2'!$B$4,IF(Respostas!L40='Q2'!$C$5,'Q2'!$B$5,0))))</f>
        <v>53</v>
      </c>
      <c r="F40" s="9">
        <f>IF(Respostas!O40='Q3'!$C$2,'Q3'!$B$2,IF(Respostas!O40='Q3'!$C$3,'Q3'!$B$3,IF(Respostas!O40='Q3'!$C$4,'Q3'!$B$4,IF(Respostas!O40='Q3'!$C$5,'Q3'!$B$5,0))))</f>
        <v>58</v>
      </c>
      <c r="G40" s="9">
        <f>IF(Respostas!R40='Q4'!$C$2,'Q4'!$B$2,IF(Respostas!R40='Q4'!$C$3,'Q4'!$B$3,IF(Respostas!R40='Q4'!$C$4,'Q4'!$B$4,IF(Respostas!R40='Q4'!$C$5,'Q4'!$B$5,0))))</f>
        <v>62</v>
      </c>
      <c r="H40" s="9">
        <f>IF(Respostas!U40='Q5'!$C$2,'Q5'!$B$2,IF(Respostas!U40='Q5'!$C$3,'Q5'!$B$3,IF(Respostas!U40='Q5'!$C$4,'Q5'!$B$4,IF(Respostas!U40='Q5'!$C$5,'Q5'!$B$5,0))))</f>
        <v>68</v>
      </c>
      <c r="I40" s="9">
        <f>IF(Respostas!X40='Q6'!$C$2,'Q6'!$B$2,IF(Respostas!X40='Q6'!$C$3,'Q6'!$B$3,IF(Respostas!X40='Q6'!$C$4,'Q6'!$B$4,IF(Respostas!X40='Q6'!$C$5,'Q6'!$B$5,0))))</f>
        <v>71</v>
      </c>
      <c r="J40" s="9">
        <f>IF(Respostas!AA40='Q7'!$C$2,'Q7'!$B$2,IF(Respostas!AA40='Q7'!$C$3,'Q7'!$B$3,IF(Respostas!AA40='Q7'!$C$4,'Q7'!$B$4,IF(Respostas!AA40='Q7'!$C$5,'Q7'!$B$5,0))))</f>
        <v>76</v>
      </c>
      <c r="K40" s="9">
        <f>IF(Respostas!AD40='Q8'!$C$2,'Q8'!$B$2,IF(Respostas!AD40='Q8'!$C$3,'Q8'!$B$3,IF(Respostas!AD40='Q8'!$C$4,'Q8'!$B$4,IF(Respostas!AD40='Q8'!$C$5,'Q8'!$B$5,0))))</f>
        <v>79</v>
      </c>
      <c r="L40" s="9">
        <f>IF(Respostas!AG40='Q9'!$C$2,'Q9'!$B$2,IF(Respostas!AG40='Q9'!$C$3,'Q9'!$B$3,IF(Respostas!AG40='Q9'!$C$4,'Q9'!$B$4,IF(Respostas!AG40='Q9'!$C$5,'Q9'!$B$5,0))))</f>
        <v>82</v>
      </c>
      <c r="M40" s="9">
        <f>IF(Respostas!AJ40='Q10'!$C$2,'Q10'!$B$2,IF(Respostas!AJ40='Q10'!$C$3,'Q10'!$B$3,IF(Respostas!AJ40='Q10'!$C$4,'Q10'!$B$4,IF(Respostas!AJ40='Q10'!$C$5,'Q10'!$B$5,0))))</f>
        <v>86</v>
      </c>
      <c r="N40" s="9">
        <f>IF(Respostas!AM40='Q11'!$C$2,'Q11'!$B$2,IF(Respostas!AM40='Q11'!$C$3,'Q11'!$B$3,IF(Respostas!AM40='Q11'!$C$4,'Q11'!$B$4,IF(Respostas!AM40='Q11'!$C$5,'Q11'!$B$5,0))))</f>
        <v>90</v>
      </c>
      <c r="O40" s="9">
        <f>IF(Respostas!AP40='Q12'!$C$2,'Q12'!$B$2,IF(Respostas!AP40='Q12'!$C$3,'Q12'!$B$3,IF(Respostas!AP40='Q12'!$C$4,'Q12'!$B$4,IF(Respostas!AP40='Q12'!$C$5,'Q12'!$B$5,0))))</f>
        <v>93</v>
      </c>
      <c r="P40" s="9">
        <f>SUM(IF(D40='Q1'!$D$2,0,1),IF(E40='Q2'!$D$2,0,1),IF(F40='Q3'!$D$2,0,1),IF(G40='Q4'!$D$2,0,1))</f>
        <v>2</v>
      </c>
      <c r="Q40" s="9">
        <f>SUM(IF(H40='Q5'!$D$2,0,1),IF(I40='Q6'!$D$2,0,1),IF(J40='Q7'!$D$2,0,1),IF(K40='Q8'!$D$2,0,1))</f>
        <v>2</v>
      </c>
      <c r="R40" s="9">
        <f>SUM(IF(L40='Q9'!$D$2,0,1),IF(M40='Q10'!$D$2,0,1),IF(N40='Q11'!$D$2,0,1),IF(O40='Q12'!$D$2,0,1))</f>
        <v>3</v>
      </c>
      <c r="S40" s="9">
        <f t="shared" si="0"/>
        <v>6</v>
      </c>
      <c r="T40" s="8" t="str">
        <f t="shared" si="1"/>
        <v>51,53,58,62,68,71,76,79,82,86,90,93,6</v>
      </c>
      <c r="U40" s="8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</row>
    <row r="41" spans="1:21" ht="18" customHeight="1" x14ac:dyDescent="0.25">
      <c r="A41" s="8" t="str">
        <v/>
      </c>
      <c r="B41" s="8" t="str">
        <v>3.00 / 12</v>
      </c>
      <c r="C41" s="8" t="str">
        <v>Médio</v>
      </c>
      <c r="D41" s="9">
        <f>IF(Respostas!I41='Q1'!$C$2,'Q1'!$B$2,IF(Respostas!I41='Q1'!$C$3,'Q1'!$B$3,IF(Respostas!I41='Q1'!$C$4,'Q1'!$B$4,IF(Respostas!I41='Q1'!$C$5,'Q1'!$B$5,0))))</f>
        <v>50</v>
      </c>
      <c r="E41" s="9">
        <f>IF(Respostas!L41='Q2'!$C$2,'Q2'!$B$2,IF(Respostas!L41='Q2'!$C$3,'Q2'!$B$3,IF(Respostas!L41='Q2'!$C$4,'Q2'!$B$4,IF(Respostas!L41='Q2'!$C$5,'Q2'!$B$5,0))))</f>
        <v>55</v>
      </c>
      <c r="F41" s="9">
        <f>IF(Respostas!O41='Q3'!$C$2,'Q3'!$B$2,IF(Respostas!O41='Q3'!$C$3,'Q3'!$B$3,IF(Respostas!O41='Q3'!$C$4,'Q3'!$B$4,IF(Respostas!O41='Q3'!$C$5,'Q3'!$B$5,0))))</f>
        <v>60</v>
      </c>
      <c r="G41" s="9">
        <f>IF(Respostas!R41='Q4'!$C$2,'Q4'!$B$2,IF(Respostas!R41='Q4'!$C$3,'Q4'!$B$3,IF(Respostas!R41='Q4'!$C$4,'Q4'!$B$4,IF(Respostas!R41='Q4'!$C$5,'Q4'!$B$5,0))))</f>
        <v>63</v>
      </c>
      <c r="H41" s="9">
        <f>IF(Respostas!U41='Q5'!$C$2,'Q5'!$B$2,IF(Respostas!U41='Q5'!$C$3,'Q5'!$B$3,IF(Respostas!U41='Q5'!$C$4,'Q5'!$B$4,IF(Respostas!U41='Q5'!$C$5,'Q5'!$B$5,0))))</f>
        <v>68</v>
      </c>
      <c r="I41" s="9">
        <f>IF(Respostas!X41='Q6'!$C$2,'Q6'!$B$2,IF(Respostas!X41='Q6'!$C$3,'Q6'!$B$3,IF(Respostas!X41='Q6'!$C$4,'Q6'!$B$4,IF(Respostas!X41='Q6'!$C$5,'Q6'!$B$5,0))))</f>
        <v>70</v>
      </c>
      <c r="J41" s="9">
        <f>IF(Respostas!AA41='Q7'!$C$2,'Q7'!$B$2,IF(Respostas!AA41='Q7'!$C$3,'Q7'!$B$3,IF(Respostas!AA41='Q7'!$C$4,'Q7'!$B$4,IF(Respostas!AA41='Q7'!$C$5,'Q7'!$B$5,0))))</f>
        <v>73</v>
      </c>
      <c r="K41" s="9">
        <f>IF(Respostas!AD41='Q8'!$C$2,'Q8'!$B$2,IF(Respostas!AD41='Q8'!$C$3,'Q8'!$B$3,IF(Respostas!AD41='Q8'!$C$4,'Q8'!$B$4,IF(Respostas!AD41='Q8'!$C$5,'Q8'!$B$5,0))))</f>
        <v>77</v>
      </c>
      <c r="L41" s="9">
        <f>IF(Respostas!AG41='Q9'!$C$2,'Q9'!$B$2,IF(Respostas!AG41='Q9'!$C$3,'Q9'!$B$3,IF(Respostas!AG41='Q9'!$C$4,'Q9'!$B$4,IF(Respostas!AG41='Q9'!$C$5,'Q9'!$B$5,0))))</f>
        <v>82</v>
      </c>
      <c r="M41" s="9">
        <f>IF(Respostas!AJ41='Q10'!$C$2,'Q10'!$B$2,IF(Respostas!AJ41='Q10'!$C$3,'Q10'!$B$3,IF(Respostas!AJ41='Q10'!$C$4,'Q10'!$B$4,IF(Respostas!AJ41='Q10'!$C$5,'Q10'!$B$5,0))))</f>
        <v>86</v>
      </c>
      <c r="N41" s="9">
        <f>IF(Respostas!AM41='Q11'!$C$2,'Q11'!$B$2,IF(Respostas!AM41='Q11'!$C$3,'Q11'!$B$3,IF(Respostas!AM41='Q11'!$C$4,'Q11'!$B$4,IF(Respostas!AM41='Q11'!$C$5,'Q11'!$B$5,0))))</f>
        <v>90</v>
      </c>
      <c r="O41" s="9">
        <f>IF(Respostas!AP41='Q12'!$C$2,'Q12'!$B$2,IF(Respostas!AP41='Q12'!$C$3,'Q12'!$B$3,IF(Respostas!AP41='Q12'!$C$4,'Q12'!$B$4,IF(Respostas!AP41='Q12'!$C$5,'Q12'!$B$5,0))))</f>
        <v>95</v>
      </c>
      <c r="P41" s="9">
        <f>SUM(IF(D41='Q1'!$D$2,0,1),IF(E41='Q2'!$D$2,0,1),IF(F41='Q3'!$D$2,0,1),IF(G41='Q4'!$D$2,0,1))</f>
        <v>3</v>
      </c>
      <c r="Q41" s="9">
        <f>SUM(IF(H41='Q5'!$D$2,0,1),IF(I41='Q6'!$D$2,0,1),IF(J41='Q7'!$D$2,0,1),IF(K41='Q8'!$D$2,0,1))</f>
        <v>2</v>
      </c>
      <c r="R41" s="9">
        <f>SUM(IF(L41='Q9'!$D$2,0,1),IF(M41='Q10'!$D$2,0,1),IF(N41='Q11'!$D$2,0,1),IF(O41='Q12'!$D$2,0,1))</f>
        <v>3</v>
      </c>
      <c r="S41" s="9">
        <f t="shared" si="0"/>
        <v>4</v>
      </c>
      <c r="T41" s="8" t="str">
        <f t="shared" si="1"/>
        <v>50,55,60,63,68,70,73,77,82,86,90,95,4</v>
      </c>
      <c r="U41" s="8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</row>
    <row r="42" spans="1:21" ht="18" customHeight="1" x14ac:dyDescent="0.25">
      <c r="A42" s="8" t="str">
        <v/>
      </c>
      <c r="B42" s="8" t="str">
        <v>3.00 / 12</v>
      </c>
      <c r="C42" s="8" t="str">
        <v>Médio</v>
      </c>
      <c r="D42" s="9">
        <f>IF(Respostas!I42='Q1'!$C$2,'Q1'!$B$2,IF(Respostas!I42='Q1'!$C$3,'Q1'!$B$3,IF(Respostas!I42='Q1'!$C$4,'Q1'!$B$4,IF(Respostas!I42='Q1'!$C$5,'Q1'!$B$5,0))))</f>
        <v>51</v>
      </c>
      <c r="E42" s="9">
        <f>IF(Respostas!L42='Q2'!$C$2,'Q2'!$B$2,IF(Respostas!L42='Q2'!$C$3,'Q2'!$B$3,IF(Respostas!L42='Q2'!$C$4,'Q2'!$B$4,IF(Respostas!L42='Q2'!$C$5,'Q2'!$B$5,0))))</f>
        <v>54</v>
      </c>
      <c r="F42" s="9">
        <f>IF(Respostas!O42='Q3'!$C$2,'Q3'!$B$2,IF(Respostas!O42='Q3'!$C$3,'Q3'!$B$3,IF(Respostas!O42='Q3'!$C$4,'Q3'!$B$4,IF(Respostas!O42='Q3'!$C$5,'Q3'!$B$5,0))))</f>
        <v>58</v>
      </c>
      <c r="G42" s="9">
        <f>IF(Respostas!R42='Q4'!$C$2,'Q4'!$B$2,IF(Respostas!R42='Q4'!$C$3,'Q4'!$B$3,IF(Respostas!R42='Q4'!$C$4,'Q4'!$B$4,IF(Respostas!R42='Q4'!$C$5,'Q4'!$B$5,0))))</f>
        <v>62</v>
      </c>
      <c r="H42" s="9">
        <f>IF(Respostas!U42='Q5'!$C$2,'Q5'!$B$2,IF(Respostas!U42='Q5'!$C$3,'Q5'!$B$3,IF(Respostas!U42='Q5'!$C$4,'Q5'!$B$4,IF(Respostas!U42='Q5'!$C$5,'Q5'!$B$5,0))))</f>
        <v>68</v>
      </c>
      <c r="I42" s="9">
        <f>IF(Respostas!X42='Q6'!$C$2,'Q6'!$B$2,IF(Respostas!X42='Q6'!$C$3,'Q6'!$B$3,IF(Respostas!X42='Q6'!$C$4,'Q6'!$B$4,IF(Respostas!X42='Q6'!$C$5,'Q6'!$B$5,0))))</f>
        <v>71</v>
      </c>
      <c r="J42" s="9">
        <f>IF(Respostas!AA42='Q7'!$C$2,'Q7'!$B$2,IF(Respostas!AA42='Q7'!$C$3,'Q7'!$B$3,IF(Respostas!AA42='Q7'!$C$4,'Q7'!$B$4,IF(Respostas!AA42='Q7'!$C$5,'Q7'!$B$5,0))))</f>
        <v>75</v>
      </c>
      <c r="K42" s="9">
        <f>IF(Respostas!AD42='Q8'!$C$2,'Q8'!$B$2,IF(Respostas!AD42='Q8'!$C$3,'Q8'!$B$3,IF(Respostas!AD42='Q8'!$C$4,'Q8'!$B$4,IF(Respostas!AD42='Q8'!$C$5,'Q8'!$B$5,0))))</f>
        <v>79</v>
      </c>
      <c r="L42" s="9">
        <f>IF(Respostas!AG42='Q9'!$C$2,'Q9'!$B$2,IF(Respostas!AG42='Q9'!$C$3,'Q9'!$B$3,IF(Respostas!AG42='Q9'!$C$4,'Q9'!$B$4,IF(Respostas!AG42='Q9'!$C$5,'Q9'!$B$5,0))))</f>
        <v>84</v>
      </c>
      <c r="M42" s="9">
        <f>IF(Respostas!AJ42='Q10'!$C$2,'Q10'!$B$2,IF(Respostas!AJ42='Q10'!$C$3,'Q10'!$B$3,IF(Respostas!AJ42='Q10'!$C$4,'Q10'!$B$4,IF(Respostas!AJ42='Q10'!$C$5,'Q10'!$B$5,0))))</f>
        <v>87</v>
      </c>
      <c r="N42" s="9">
        <f>IF(Respostas!AM42='Q11'!$C$2,'Q11'!$B$2,IF(Respostas!AM42='Q11'!$C$3,'Q11'!$B$3,IF(Respostas!AM42='Q11'!$C$4,'Q11'!$B$4,IF(Respostas!AM42='Q11'!$C$5,'Q11'!$B$5,0))))</f>
        <v>89</v>
      </c>
      <c r="O42" s="9">
        <f>IF(Respostas!AP42='Q12'!$C$2,'Q12'!$B$2,IF(Respostas!AP42='Q12'!$C$3,'Q12'!$B$3,IF(Respostas!AP42='Q12'!$C$4,'Q12'!$B$4,IF(Respostas!AP42='Q12'!$C$5,'Q12'!$B$5,0))))</f>
        <v>96</v>
      </c>
      <c r="P42" s="9">
        <f>SUM(IF(D42='Q1'!$D$2,0,1),IF(E42='Q2'!$D$2,0,1),IF(F42='Q3'!$D$2,0,1),IF(G42='Q4'!$D$2,0,1))</f>
        <v>3</v>
      </c>
      <c r="Q42" s="9">
        <f>SUM(IF(H42='Q5'!$D$2,0,1),IF(I42='Q6'!$D$2,0,1),IF(J42='Q7'!$D$2,0,1),IF(K42='Q8'!$D$2,0,1))</f>
        <v>3</v>
      </c>
      <c r="R42" s="9">
        <f>SUM(IF(L42='Q9'!$D$2,0,1),IF(M42='Q10'!$D$2,0,1),IF(N42='Q11'!$D$2,0,1),IF(O42='Q12'!$D$2,0,1))</f>
        <v>4</v>
      </c>
      <c r="S42" s="9">
        <f t="shared" si="0"/>
        <v>6</v>
      </c>
      <c r="T42" s="8" t="str">
        <f t="shared" si="1"/>
        <v>51,54,58,62,68,71,75,79,84,87,89,96,6</v>
      </c>
      <c r="U42" s="8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</row>
    <row r="43" spans="1:21" ht="18" customHeight="1" x14ac:dyDescent="0.25">
      <c r="A43" s="8" t="str">
        <v/>
      </c>
      <c r="B43" s="8" t="str">
        <v>2.00 / 12</v>
      </c>
      <c r="C43" s="8" t="str">
        <v>Médio</v>
      </c>
      <c r="D43" s="9">
        <f>IF(Respostas!I43='Q1'!$C$2,'Q1'!$B$2,IF(Respostas!I43='Q1'!$C$3,'Q1'!$B$3,IF(Respostas!I43='Q1'!$C$4,'Q1'!$B$4,IF(Respostas!I43='Q1'!$C$5,'Q1'!$B$5,0))))</f>
        <v>52</v>
      </c>
      <c r="E43" s="9">
        <f>IF(Respostas!L43='Q2'!$C$2,'Q2'!$B$2,IF(Respostas!L43='Q2'!$C$3,'Q2'!$B$3,IF(Respostas!L43='Q2'!$C$4,'Q2'!$B$4,IF(Respostas!L43='Q2'!$C$5,'Q2'!$B$5,0))))</f>
        <v>54</v>
      </c>
      <c r="F43" s="9">
        <f>IF(Respostas!O43='Q3'!$C$2,'Q3'!$B$2,IF(Respostas!O43='Q3'!$C$3,'Q3'!$B$3,IF(Respostas!O43='Q3'!$C$4,'Q3'!$B$4,IF(Respostas!O43='Q3'!$C$5,'Q3'!$B$5,0))))</f>
        <v>59</v>
      </c>
      <c r="G43" s="9">
        <f>IF(Respostas!R43='Q4'!$C$2,'Q4'!$B$2,IF(Respostas!R43='Q4'!$C$3,'Q4'!$B$3,IF(Respostas!R43='Q4'!$C$4,'Q4'!$B$4,IF(Respostas!R43='Q4'!$C$5,'Q4'!$B$5,0))))</f>
        <v>64</v>
      </c>
      <c r="H43" s="9">
        <f>IF(Respostas!U43='Q5'!$C$2,'Q5'!$B$2,IF(Respostas!U43='Q5'!$C$3,'Q5'!$B$3,IF(Respostas!U43='Q5'!$C$4,'Q5'!$B$4,IF(Respostas!U43='Q5'!$C$5,'Q5'!$B$5,0))))</f>
        <v>67</v>
      </c>
      <c r="I43" s="9">
        <f>IF(Respostas!X43='Q6'!$C$2,'Q6'!$B$2,IF(Respostas!X43='Q6'!$C$3,'Q6'!$B$3,IF(Respostas!X43='Q6'!$C$4,'Q6'!$B$4,IF(Respostas!X43='Q6'!$C$5,'Q6'!$B$5,0))))</f>
        <v>69</v>
      </c>
      <c r="J43" s="9">
        <f>IF(Respostas!AA43='Q7'!$C$2,'Q7'!$B$2,IF(Respostas!AA43='Q7'!$C$3,'Q7'!$B$3,IF(Respostas!AA43='Q7'!$C$4,'Q7'!$B$4,IF(Respostas!AA43='Q7'!$C$5,'Q7'!$B$5,0))))</f>
        <v>73</v>
      </c>
      <c r="K43" s="9">
        <f>IF(Respostas!AD43='Q8'!$C$2,'Q8'!$B$2,IF(Respostas!AD43='Q8'!$C$3,'Q8'!$B$3,IF(Respostas!AD43='Q8'!$C$4,'Q8'!$B$4,IF(Respostas!AD43='Q8'!$C$5,'Q8'!$B$5,0))))</f>
        <v>77</v>
      </c>
      <c r="L43" s="9">
        <f>IF(Respostas!AG43='Q9'!$C$2,'Q9'!$B$2,IF(Respostas!AG43='Q9'!$C$3,'Q9'!$B$3,IF(Respostas!AG43='Q9'!$C$4,'Q9'!$B$4,IF(Respostas!AG43='Q9'!$C$5,'Q9'!$B$5,0))))</f>
        <v>82</v>
      </c>
      <c r="M43" s="9">
        <f>IF(Respostas!AJ43='Q10'!$C$2,'Q10'!$B$2,IF(Respostas!AJ43='Q10'!$C$3,'Q10'!$B$3,IF(Respostas!AJ43='Q10'!$C$4,'Q10'!$B$4,IF(Respostas!AJ43='Q10'!$C$5,'Q10'!$B$5,0))))</f>
        <v>87</v>
      </c>
      <c r="N43" s="9">
        <f>IF(Respostas!AM43='Q11'!$C$2,'Q11'!$B$2,IF(Respostas!AM43='Q11'!$C$3,'Q11'!$B$3,IF(Respostas!AM43='Q11'!$C$4,'Q11'!$B$4,IF(Respostas!AM43='Q11'!$C$5,'Q11'!$B$5,0))))</f>
        <v>89</v>
      </c>
      <c r="O43" s="9">
        <f>IF(Respostas!AP43='Q12'!$C$2,'Q12'!$B$2,IF(Respostas!AP43='Q12'!$C$3,'Q12'!$B$3,IF(Respostas!AP43='Q12'!$C$4,'Q12'!$B$4,IF(Respostas!AP43='Q12'!$C$5,'Q12'!$B$5,0))))</f>
        <v>95</v>
      </c>
      <c r="P43" s="9">
        <f>SUM(IF(D43='Q1'!$D$2,0,1),IF(E43='Q2'!$D$2,0,1),IF(F43='Q3'!$D$2,0,1),IF(G43='Q4'!$D$2,0,1))</f>
        <v>3</v>
      </c>
      <c r="Q43" s="9">
        <f>SUM(IF(H43='Q5'!$D$2,0,1),IF(I43='Q6'!$D$2,0,1),IF(J43='Q7'!$D$2,0,1),IF(K43='Q8'!$D$2,0,1))</f>
        <v>3</v>
      </c>
      <c r="R43" s="9">
        <f>SUM(IF(L43='Q9'!$D$2,0,1),IF(M43='Q10'!$D$2,0,1),IF(N43='Q11'!$D$2,0,1),IF(O43='Q12'!$D$2,0,1))</f>
        <v>4</v>
      </c>
      <c r="S43" s="9">
        <f t="shared" si="0"/>
        <v>6</v>
      </c>
      <c r="T43" s="8" t="str">
        <f t="shared" si="1"/>
        <v>52,54,59,64,67,69,73,77,82,87,89,95,6</v>
      </c>
      <c r="U43" s="8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</row>
    <row r="44" spans="1:21" ht="18" customHeight="1" x14ac:dyDescent="0.25">
      <c r="A44" s="8" t="str">
        <v/>
      </c>
      <c r="B44" s="8" t="str">
        <v>7.00 / 12</v>
      </c>
      <c r="C44" s="8" t="str">
        <v>Médio</v>
      </c>
      <c r="D44" s="9">
        <f>IF(Respostas!I44='Q1'!$C$2,'Q1'!$B$2,IF(Respostas!I44='Q1'!$C$3,'Q1'!$B$3,IF(Respostas!I44='Q1'!$C$4,'Q1'!$B$4,IF(Respostas!I44='Q1'!$C$5,'Q1'!$B$5,0))))</f>
        <v>52</v>
      </c>
      <c r="E44" s="9">
        <f>IF(Respostas!L44='Q2'!$C$2,'Q2'!$B$2,IF(Respostas!L44='Q2'!$C$3,'Q2'!$B$3,IF(Respostas!L44='Q2'!$C$4,'Q2'!$B$4,IF(Respostas!L44='Q2'!$C$5,'Q2'!$B$5,0))))</f>
        <v>53</v>
      </c>
      <c r="F44" s="9">
        <f>IF(Respostas!O44='Q3'!$C$2,'Q3'!$B$2,IF(Respostas!O44='Q3'!$C$3,'Q3'!$B$3,IF(Respostas!O44='Q3'!$C$4,'Q3'!$B$4,IF(Respostas!O44='Q3'!$C$5,'Q3'!$B$5,0))))</f>
        <v>58</v>
      </c>
      <c r="G44" s="9">
        <f>IF(Respostas!R44='Q4'!$C$2,'Q4'!$B$2,IF(Respostas!R44='Q4'!$C$3,'Q4'!$B$3,IF(Respostas!R44='Q4'!$C$4,'Q4'!$B$4,IF(Respostas!R44='Q4'!$C$5,'Q4'!$B$5,0))))</f>
        <v>63</v>
      </c>
      <c r="H44" s="9">
        <f>IF(Respostas!U44='Q5'!$C$2,'Q5'!$B$2,IF(Respostas!U44='Q5'!$C$3,'Q5'!$B$3,IF(Respostas!U44='Q5'!$C$4,'Q5'!$B$4,IF(Respostas!U44='Q5'!$C$5,'Q5'!$B$5,0))))</f>
        <v>68</v>
      </c>
      <c r="I44" s="9">
        <f>IF(Respostas!X44='Q6'!$C$2,'Q6'!$B$2,IF(Respostas!X44='Q6'!$C$3,'Q6'!$B$3,IF(Respostas!X44='Q6'!$C$4,'Q6'!$B$4,IF(Respostas!X44='Q6'!$C$5,'Q6'!$B$5,0))))</f>
        <v>72</v>
      </c>
      <c r="J44" s="9">
        <f>IF(Respostas!AA44='Q7'!$C$2,'Q7'!$B$2,IF(Respostas!AA44='Q7'!$C$3,'Q7'!$B$3,IF(Respostas!AA44='Q7'!$C$4,'Q7'!$B$4,IF(Respostas!AA44='Q7'!$C$5,'Q7'!$B$5,0))))</f>
        <v>76</v>
      </c>
      <c r="K44" s="9">
        <f>IF(Respostas!AD44='Q8'!$C$2,'Q8'!$B$2,IF(Respostas!AD44='Q8'!$C$3,'Q8'!$B$3,IF(Respostas!AD44='Q8'!$C$4,'Q8'!$B$4,IF(Respostas!AD44='Q8'!$C$5,'Q8'!$B$5,0))))</f>
        <v>79</v>
      </c>
      <c r="L44" s="9">
        <f>IF(Respostas!AG44='Q9'!$C$2,'Q9'!$B$2,IF(Respostas!AG44='Q9'!$C$3,'Q9'!$B$3,IF(Respostas!AG44='Q9'!$C$4,'Q9'!$B$4,IF(Respostas!AG44='Q9'!$C$5,'Q9'!$B$5,0))))</f>
        <v>82</v>
      </c>
      <c r="M44" s="9">
        <f>IF(Respostas!AJ44='Q10'!$C$2,'Q10'!$B$2,IF(Respostas!AJ44='Q10'!$C$3,'Q10'!$B$3,IF(Respostas!AJ44='Q10'!$C$4,'Q10'!$B$4,IF(Respostas!AJ44='Q10'!$C$5,'Q10'!$B$5,0))))</f>
        <v>85</v>
      </c>
      <c r="N44" s="9">
        <f>IF(Respostas!AM44='Q11'!$C$2,'Q11'!$B$2,IF(Respostas!AM44='Q11'!$C$3,'Q11'!$B$3,IF(Respostas!AM44='Q11'!$C$4,'Q11'!$B$4,IF(Respostas!AM44='Q11'!$C$5,'Q11'!$B$5,0))))</f>
        <v>91</v>
      </c>
      <c r="O44" s="9">
        <f>IF(Respostas!AP44='Q12'!$C$2,'Q12'!$B$2,IF(Respostas!AP44='Q12'!$C$3,'Q12'!$B$3,IF(Respostas!AP44='Q12'!$C$4,'Q12'!$B$4,IF(Respostas!AP44='Q12'!$C$5,'Q12'!$B$5,0))))</f>
        <v>94</v>
      </c>
      <c r="P44" s="9">
        <f>SUM(IF(D44='Q1'!$D$2,0,1),IF(E44='Q2'!$D$2,0,1),IF(F44='Q3'!$D$2,0,1),IF(G44='Q4'!$D$2,0,1))</f>
        <v>2</v>
      </c>
      <c r="Q44" s="9">
        <f>SUM(IF(H44='Q5'!$D$2,0,1),IF(I44='Q6'!$D$2,0,1),IF(J44='Q7'!$D$2,0,1),IF(K44='Q8'!$D$2,0,1))</f>
        <v>1</v>
      </c>
      <c r="R44" s="9">
        <f>SUM(IF(L44='Q9'!$D$2,0,1),IF(M44='Q10'!$D$2,0,1),IF(N44='Q11'!$D$2,0,1),IF(O44='Q12'!$D$2,0,1))</f>
        <v>3</v>
      </c>
      <c r="S44" s="9">
        <f t="shared" si="0"/>
        <v>6</v>
      </c>
      <c r="T44" s="8" t="str">
        <f t="shared" si="1"/>
        <v>52,53,58,63,68,72,76,79,82,85,91,94,6</v>
      </c>
      <c r="U44" s="8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</row>
    <row r="45" spans="1:21" ht="18" customHeight="1" x14ac:dyDescent="0.25">
      <c r="A45" s="8" t="str">
        <v/>
      </c>
      <c r="B45" s="8" t="str">
        <v>11.00 / 12</v>
      </c>
      <c r="C45" s="8" t="str">
        <v>Médio</v>
      </c>
      <c r="D45" s="9">
        <f>IF(Respostas!I45='Q1'!$C$2,'Q1'!$B$2,IF(Respostas!I45='Q1'!$C$3,'Q1'!$B$3,IF(Respostas!I45='Q1'!$C$4,'Q1'!$B$4,IF(Respostas!I45='Q1'!$C$5,'Q1'!$B$5,0))))</f>
        <v>52</v>
      </c>
      <c r="E45" s="9">
        <f>IF(Respostas!L45='Q2'!$C$2,'Q2'!$B$2,IF(Respostas!L45='Q2'!$C$3,'Q2'!$B$3,IF(Respostas!L45='Q2'!$C$4,'Q2'!$B$4,IF(Respostas!L45='Q2'!$C$5,'Q2'!$B$5,0))))</f>
        <v>53</v>
      </c>
      <c r="F45" s="9">
        <f>IF(Respostas!O45='Q3'!$C$2,'Q3'!$B$2,IF(Respostas!O45='Q3'!$C$3,'Q3'!$B$3,IF(Respostas!O45='Q3'!$C$4,'Q3'!$B$4,IF(Respostas!O45='Q3'!$C$5,'Q3'!$B$5,0))))</f>
        <v>58</v>
      </c>
      <c r="G45" s="9">
        <f>IF(Respostas!R45='Q4'!$C$2,'Q4'!$B$2,IF(Respostas!R45='Q4'!$C$3,'Q4'!$B$3,IF(Respostas!R45='Q4'!$C$4,'Q4'!$B$4,IF(Respostas!R45='Q4'!$C$5,'Q4'!$B$5,0))))</f>
        <v>62</v>
      </c>
      <c r="H45" s="9">
        <f>IF(Respostas!U45='Q5'!$C$2,'Q5'!$B$2,IF(Respostas!U45='Q5'!$C$3,'Q5'!$B$3,IF(Respostas!U45='Q5'!$C$4,'Q5'!$B$4,IF(Respostas!U45='Q5'!$C$5,'Q5'!$B$5,0))))</f>
        <v>68</v>
      </c>
      <c r="I45" s="9">
        <f>IF(Respostas!X45='Q6'!$C$2,'Q6'!$B$2,IF(Respostas!X45='Q6'!$C$3,'Q6'!$B$3,IF(Respostas!X45='Q6'!$C$4,'Q6'!$B$4,IF(Respostas!X45='Q6'!$C$5,'Q6'!$B$5,0))))</f>
        <v>72</v>
      </c>
      <c r="J45" s="9">
        <f>IF(Respostas!AA45='Q7'!$C$2,'Q7'!$B$2,IF(Respostas!AA45='Q7'!$C$3,'Q7'!$B$3,IF(Respostas!AA45='Q7'!$C$4,'Q7'!$B$4,IF(Respostas!AA45='Q7'!$C$5,'Q7'!$B$5,0))))</f>
        <v>76</v>
      </c>
      <c r="K45" s="9">
        <f>IF(Respostas!AD45='Q8'!$C$2,'Q8'!$B$2,IF(Respostas!AD45='Q8'!$C$3,'Q8'!$B$3,IF(Respostas!AD45='Q8'!$C$4,'Q8'!$B$4,IF(Respostas!AD45='Q8'!$C$5,'Q8'!$B$5,0))))</f>
        <v>77</v>
      </c>
      <c r="L45" s="9">
        <f>IF(Respostas!AG45='Q9'!$C$2,'Q9'!$B$2,IF(Respostas!AG45='Q9'!$C$3,'Q9'!$B$3,IF(Respostas!AG45='Q9'!$C$4,'Q9'!$B$4,IF(Respostas!AG45='Q9'!$C$5,'Q9'!$B$5,0))))</f>
        <v>83</v>
      </c>
      <c r="M45" s="9">
        <f>IF(Respostas!AJ45='Q10'!$C$2,'Q10'!$B$2,IF(Respostas!AJ45='Q10'!$C$3,'Q10'!$B$3,IF(Respostas!AJ45='Q10'!$C$4,'Q10'!$B$4,IF(Respostas!AJ45='Q10'!$C$5,'Q10'!$B$5,0))))</f>
        <v>86</v>
      </c>
      <c r="N45" s="9">
        <f>IF(Respostas!AM45='Q11'!$C$2,'Q11'!$B$2,IF(Respostas!AM45='Q11'!$C$3,'Q11'!$B$3,IF(Respostas!AM45='Q11'!$C$4,'Q11'!$B$4,IF(Respostas!AM45='Q11'!$C$5,'Q11'!$B$5,0))))</f>
        <v>92</v>
      </c>
      <c r="O45" s="9">
        <f>IF(Respostas!AP45='Q12'!$C$2,'Q12'!$B$2,IF(Respostas!AP45='Q12'!$C$3,'Q12'!$B$3,IF(Respostas!AP45='Q12'!$C$4,'Q12'!$B$4,IF(Respostas!AP45='Q12'!$C$5,'Q12'!$B$5,0))))</f>
        <v>96</v>
      </c>
      <c r="P45" s="9">
        <f>SUM(IF(D45='Q1'!$D$2,0,1),IF(E45='Q2'!$D$2,0,1),IF(F45='Q3'!$D$2,0,1),IF(G45='Q4'!$D$2,0,1))</f>
        <v>1</v>
      </c>
      <c r="Q45" s="9">
        <f>SUM(IF(H45='Q5'!$D$2,0,1),IF(I45='Q6'!$D$2,0,1),IF(J45='Q7'!$D$2,0,1),IF(K45='Q8'!$D$2,0,1))</f>
        <v>0</v>
      </c>
      <c r="R45" s="9">
        <f>SUM(IF(L45='Q9'!$D$2,0,1),IF(M45='Q10'!$D$2,0,1),IF(N45='Q11'!$D$2,0,1),IF(O45='Q12'!$D$2,0,1))</f>
        <v>1</v>
      </c>
      <c r="S45" s="9">
        <f t="shared" si="0"/>
        <v>4</v>
      </c>
      <c r="T45" s="8" t="str">
        <f t="shared" si="1"/>
        <v>52,53,58,62,68,72,76,77,83,86,92,96,4</v>
      </c>
      <c r="U45" s="8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</row>
    <row r="46" spans="1:21" ht="18" customHeight="1" x14ac:dyDescent="0.25">
      <c r="A46" s="8" t="str">
        <v>gabriel.l.baptista@gmail.com</v>
      </c>
      <c r="B46" s="8" t="str">
        <v>11.00 / 12</v>
      </c>
      <c r="C46" s="8" t="str">
        <v>Mestrado / Doutorado</v>
      </c>
      <c r="D46" s="9">
        <f>IF(Respostas!I46='Q1'!$C$2,'Q1'!$B$2,IF(Respostas!I46='Q1'!$C$3,'Q1'!$B$3,IF(Respostas!I46='Q1'!$C$4,'Q1'!$B$4,IF(Respostas!I46='Q1'!$C$5,'Q1'!$B$5,0))))</f>
        <v>51</v>
      </c>
      <c r="E46" s="9">
        <f>IF(Respostas!L46='Q2'!$C$2,'Q2'!$B$2,IF(Respostas!L46='Q2'!$C$3,'Q2'!$B$3,IF(Respostas!L46='Q2'!$C$4,'Q2'!$B$4,IF(Respostas!L46='Q2'!$C$5,'Q2'!$B$5,0))))</f>
        <v>53</v>
      </c>
      <c r="F46" s="9">
        <f>IF(Respostas!O46='Q3'!$C$2,'Q3'!$B$2,IF(Respostas!O46='Q3'!$C$3,'Q3'!$B$3,IF(Respostas!O46='Q3'!$C$4,'Q3'!$B$4,IF(Respostas!O46='Q3'!$C$5,'Q3'!$B$5,0))))</f>
        <v>58</v>
      </c>
      <c r="G46" s="9">
        <f>IF(Respostas!R46='Q4'!$C$2,'Q4'!$B$2,IF(Respostas!R46='Q4'!$C$3,'Q4'!$B$3,IF(Respostas!R46='Q4'!$C$4,'Q4'!$B$4,IF(Respostas!R46='Q4'!$C$5,'Q4'!$B$5,0))))</f>
        <v>62</v>
      </c>
      <c r="H46" s="9">
        <f>IF(Respostas!U46='Q5'!$C$2,'Q5'!$B$2,IF(Respostas!U46='Q5'!$C$3,'Q5'!$B$3,IF(Respostas!U46='Q5'!$C$4,'Q5'!$B$4,IF(Respostas!U46='Q5'!$C$5,'Q5'!$B$5,0))))</f>
        <v>68</v>
      </c>
      <c r="I46" s="9">
        <f>IF(Respostas!X46='Q6'!$C$2,'Q6'!$B$2,IF(Respostas!X46='Q6'!$C$3,'Q6'!$B$3,IF(Respostas!X46='Q6'!$C$4,'Q6'!$B$4,IF(Respostas!X46='Q6'!$C$5,'Q6'!$B$5,0))))</f>
        <v>72</v>
      </c>
      <c r="J46" s="9">
        <f>IF(Respostas!AA46='Q7'!$C$2,'Q7'!$B$2,IF(Respostas!AA46='Q7'!$C$3,'Q7'!$B$3,IF(Respostas!AA46='Q7'!$C$4,'Q7'!$B$4,IF(Respostas!AA46='Q7'!$C$5,'Q7'!$B$5,0))))</f>
        <v>76</v>
      </c>
      <c r="K46" s="9">
        <f>IF(Respostas!AD46='Q8'!$C$2,'Q8'!$B$2,IF(Respostas!AD46='Q8'!$C$3,'Q8'!$B$3,IF(Respostas!AD46='Q8'!$C$4,'Q8'!$B$4,IF(Respostas!AD46='Q8'!$C$5,'Q8'!$B$5,0))))</f>
        <v>77</v>
      </c>
      <c r="L46" s="9">
        <f>IF(Respostas!AG46='Q9'!$C$2,'Q9'!$B$2,IF(Respostas!AG46='Q9'!$C$3,'Q9'!$B$3,IF(Respostas!AG46='Q9'!$C$4,'Q9'!$B$4,IF(Respostas!AG46='Q9'!$C$5,'Q9'!$B$5,0))))</f>
        <v>83</v>
      </c>
      <c r="M46" s="9">
        <f>IF(Respostas!AJ46='Q10'!$C$2,'Q10'!$B$2,IF(Respostas!AJ46='Q10'!$C$3,'Q10'!$B$3,IF(Respostas!AJ46='Q10'!$C$4,'Q10'!$B$4,IF(Respostas!AJ46='Q10'!$C$5,'Q10'!$B$5,0))))</f>
        <v>86</v>
      </c>
      <c r="N46" s="9">
        <f>IF(Respostas!AM46='Q11'!$C$2,'Q11'!$B$2,IF(Respostas!AM46='Q11'!$C$3,'Q11'!$B$3,IF(Respostas!AM46='Q11'!$C$4,'Q11'!$B$4,IF(Respostas!AM46='Q11'!$C$5,'Q11'!$B$5,0))))</f>
        <v>92</v>
      </c>
      <c r="O46" s="9">
        <f>IF(Respostas!AP46='Q12'!$C$2,'Q12'!$B$2,IF(Respostas!AP46='Q12'!$C$3,'Q12'!$B$3,IF(Respostas!AP46='Q12'!$C$4,'Q12'!$B$4,IF(Respostas!AP46='Q12'!$C$5,'Q12'!$B$5,0))))</f>
        <v>94</v>
      </c>
      <c r="P46" s="9">
        <f>SUM(IF(D46='Q1'!$D$2,0,1),IF(E46='Q2'!$D$2,0,1),IF(F46='Q3'!$D$2,0,1),IF(G46='Q4'!$D$2,0,1))</f>
        <v>2</v>
      </c>
      <c r="Q46" s="9">
        <f>SUM(IF(H46='Q5'!$D$2,0,1),IF(I46='Q6'!$D$2,0,1),IF(J46='Q7'!$D$2,0,1),IF(K46='Q8'!$D$2,0,1))</f>
        <v>0</v>
      </c>
      <c r="R46" s="9">
        <f>SUM(IF(L46='Q9'!$D$2,0,1),IF(M46='Q10'!$D$2,0,1),IF(N46='Q11'!$D$2,0,1),IF(O46='Q12'!$D$2,0,1))</f>
        <v>0</v>
      </c>
      <c r="S46" s="9">
        <f t="shared" si="0"/>
        <v>4</v>
      </c>
      <c r="T46" s="8" t="str">
        <f t="shared" si="1"/>
        <v>51,53,58,62,68,72,76,77,83,86,92,94,4</v>
      </c>
      <c r="U46" s="8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</row>
    <row r="47" spans="1:21" ht="18" customHeight="1" x14ac:dyDescent="0.25">
      <c r="A47" s="8" t="str">
        <v>wilsamara89@hotmail.com</v>
      </c>
      <c r="B47" s="8" t="str">
        <v>6.00 / 12</v>
      </c>
      <c r="C47" s="8" t="str">
        <v>Médio</v>
      </c>
      <c r="D47" s="9">
        <f>IF(Respostas!I47='Q1'!$C$2,'Q1'!$B$2,IF(Respostas!I47='Q1'!$C$3,'Q1'!$B$3,IF(Respostas!I47='Q1'!$C$4,'Q1'!$B$4,IF(Respostas!I47='Q1'!$C$5,'Q1'!$B$5,0))))</f>
        <v>51</v>
      </c>
      <c r="E47" s="9">
        <f>IF(Respostas!L47='Q2'!$C$2,'Q2'!$B$2,IF(Respostas!L47='Q2'!$C$3,'Q2'!$B$3,IF(Respostas!L47='Q2'!$C$4,'Q2'!$B$4,IF(Respostas!L47='Q2'!$C$5,'Q2'!$B$5,0))))</f>
        <v>53</v>
      </c>
      <c r="F47" s="9">
        <f>IF(Respostas!O47='Q3'!$C$2,'Q3'!$B$2,IF(Respostas!O47='Q3'!$C$3,'Q3'!$B$3,IF(Respostas!O47='Q3'!$C$4,'Q3'!$B$4,IF(Respostas!O47='Q3'!$C$5,'Q3'!$B$5,0))))</f>
        <v>58</v>
      </c>
      <c r="G47" s="9">
        <f>IF(Respostas!R47='Q4'!$C$2,'Q4'!$B$2,IF(Respostas!R47='Q4'!$C$3,'Q4'!$B$3,IF(Respostas!R47='Q4'!$C$4,'Q4'!$B$4,IF(Respostas!R47='Q4'!$C$5,'Q4'!$B$5,0))))</f>
        <v>62</v>
      </c>
      <c r="H47" s="9">
        <f>IF(Respostas!U47='Q5'!$C$2,'Q5'!$B$2,IF(Respostas!U47='Q5'!$C$3,'Q5'!$B$3,IF(Respostas!U47='Q5'!$C$4,'Q5'!$B$4,IF(Respostas!U47='Q5'!$C$5,'Q5'!$B$5,0))))</f>
        <v>68</v>
      </c>
      <c r="I47" s="9">
        <f>IF(Respostas!X47='Q6'!$C$2,'Q6'!$B$2,IF(Respostas!X47='Q6'!$C$3,'Q6'!$B$3,IF(Respostas!X47='Q6'!$C$4,'Q6'!$B$4,IF(Respostas!X47='Q6'!$C$5,'Q6'!$B$5,0))))</f>
        <v>71</v>
      </c>
      <c r="J47" s="9">
        <f>IF(Respostas!AA47='Q7'!$C$2,'Q7'!$B$2,IF(Respostas!AA47='Q7'!$C$3,'Q7'!$B$3,IF(Respostas!AA47='Q7'!$C$4,'Q7'!$B$4,IF(Respostas!AA47='Q7'!$C$5,'Q7'!$B$5,0))))</f>
        <v>76</v>
      </c>
      <c r="K47" s="9">
        <f>IF(Respostas!AD47='Q8'!$C$2,'Q8'!$B$2,IF(Respostas!AD47='Q8'!$C$3,'Q8'!$B$3,IF(Respostas!AD47='Q8'!$C$4,'Q8'!$B$4,IF(Respostas!AD47='Q8'!$C$5,'Q8'!$B$5,0))))</f>
        <v>79</v>
      </c>
      <c r="L47" s="9">
        <f>IF(Respostas!AG47='Q9'!$C$2,'Q9'!$B$2,IF(Respostas!AG47='Q9'!$C$3,'Q9'!$B$3,IF(Respostas!AG47='Q9'!$C$4,'Q9'!$B$4,IF(Respostas!AG47='Q9'!$C$5,'Q9'!$B$5,0))))</f>
        <v>82</v>
      </c>
      <c r="M47" s="9">
        <f>IF(Respostas!AJ47='Q10'!$C$2,'Q10'!$B$2,IF(Respostas!AJ47='Q10'!$C$3,'Q10'!$B$3,IF(Respostas!AJ47='Q10'!$C$4,'Q10'!$B$4,IF(Respostas!AJ47='Q10'!$C$5,'Q10'!$B$5,0))))</f>
        <v>86</v>
      </c>
      <c r="N47" s="9">
        <f>IF(Respostas!AM47='Q11'!$C$2,'Q11'!$B$2,IF(Respostas!AM47='Q11'!$C$3,'Q11'!$B$3,IF(Respostas!AM47='Q11'!$C$4,'Q11'!$B$4,IF(Respostas!AM47='Q11'!$C$5,'Q11'!$B$5,0))))</f>
        <v>90</v>
      </c>
      <c r="O47" s="9">
        <f>IF(Respostas!AP47='Q12'!$C$2,'Q12'!$B$2,IF(Respostas!AP47='Q12'!$C$3,'Q12'!$B$3,IF(Respostas!AP47='Q12'!$C$4,'Q12'!$B$4,IF(Respostas!AP47='Q12'!$C$5,'Q12'!$B$5,0))))</f>
        <v>93</v>
      </c>
      <c r="P47" s="9">
        <f>SUM(IF(D47='Q1'!$D$2,0,1),IF(E47='Q2'!$D$2,0,1),IF(F47='Q3'!$D$2,0,1),IF(G47='Q4'!$D$2,0,1))</f>
        <v>2</v>
      </c>
      <c r="Q47" s="9">
        <f>SUM(IF(H47='Q5'!$D$2,0,1),IF(I47='Q6'!$D$2,0,1),IF(J47='Q7'!$D$2,0,1),IF(K47='Q8'!$D$2,0,1))</f>
        <v>2</v>
      </c>
      <c r="R47" s="9">
        <f>SUM(IF(L47='Q9'!$D$2,0,1),IF(M47='Q10'!$D$2,0,1),IF(N47='Q11'!$D$2,0,1),IF(O47='Q12'!$D$2,0,1))</f>
        <v>3</v>
      </c>
      <c r="S47" s="9">
        <f t="shared" si="0"/>
        <v>6</v>
      </c>
      <c r="T47" s="8" t="str">
        <f t="shared" si="1"/>
        <v>51,53,58,62,68,71,76,79,82,86,90,93,6</v>
      </c>
      <c r="U47" s="8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</row>
    <row r="48" spans="1:21" ht="18" customHeight="1" x14ac:dyDescent="0.25">
      <c r="A48" s="8" t="str">
        <v/>
      </c>
      <c r="B48" s="8" t="str">
        <v>1.00 / 12</v>
      </c>
      <c r="C48" s="8" t="str">
        <v>Superior (Graduação)</v>
      </c>
      <c r="D48" s="9">
        <f>IF(Respostas!I48='Q1'!$C$2,'Q1'!$B$2,IF(Respostas!I48='Q1'!$C$3,'Q1'!$B$3,IF(Respostas!I48='Q1'!$C$4,'Q1'!$B$4,IF(Respostas!I48='Q1'!$C$5,'Q1'!$B$5,0))))</f>
        <v>51</v>
      </c>
      <c r="E48" s="9">
        <f>IF(Respostas!L48='Q2'!$C$2,'Q2'!$B$2,IF(Respostas!L48='Q2'!$C$3,'Q2'!$B$3,IF(Respostas!L48='Q2'!$C$4,'Q2'!$B$4,IF(Respostas!L48='Q2'!$C$5,'Q2'!$B$5,0))))</f>
        <v>55</v>
      </c>
      <c r="F48" s="9">
        <f>IF(Respostas!O48='Q3'!$C$2,'Q3'!$B$2,IF(Respostas!O48='Q3'!$C$3,'Q3'!$B$3,IF(Respostas!O48='Q3'!$C$4,'Q3'!$B$4,IF(Respostas!O48='Q3'!$C$5,'Q3'!$B$5,0))))</f>
        <v>59</v>
      </c>
      <c r="G48" s="9">
        <f>IF(Respostas!R48='Q4'!$C$2,'Q4'!$B$2,IF(Respostas!R48='Q4'!$C$3,'Q4'!$B$3,IF(Respostas!R48='Q4'!$C$4,'Q4'!$B$4,IF(Respostas!R48='Q4'!$C$5,'Q4'!$B$5,0))))</f>
        <v>63</v>
      </c>
      <c r="H48" s="9">
        <f>IF(Respostas!U48='Q5'!$C$2,'Q5'!$B$2,IF(Respostas!U48='Q5'!$C$3,'Q5'!$B$3,IF(Respostas!U48='Q5'!$C$4,'Q5'!$B$4,IF(Respostas!U48='Q5'!$C$5,'Q5'!$B$5,0))))</f>
        <v>67</v>
      </c>
      <c r="I48" s="9">
        <f>IF(Respostas!X48='Q6'!$C$2,'Q6'!$B$2,IF(Respostas!X48='Q6'!$C$3,'Q6'!$B$3,IF(Respostas!X48='Q6'!$C$4,'Q6'!$B$4,IF(Respostas!X48='Q6'!$C$5,'Q6'!$B$5,0))))</f>
        <v>71</v>
      </c>
      <c r="J48" s="9">
        <f>IF(Respostas!AA48='Q7'!$C$2,'Q7'!$B$2,IF(Respostas!AA48='Q7'!$C$3,'Q7'!$B$3,IF(Respostas!AA48='Q7'!$C$4,'Q7'!$B$4,IF(Respostas!AA48='Q7'!$C$5,'Q7'!$B$5,0))))</f>
        <v>75</v>
      </c>
      <c r="K48" s="9">
        <f>IF(Respostas!AD48='Q8'!$C$2,'Q8'!$B$2,IF(Respostas!AD48='Q8'!$C$3,'Q8'!$B$3,IF(Respostas!AD48='Q8'!$C$4,'Q8'!$B$4,IF(Respostas!AD48='Q8'!$C$5,'Q8'!$B$5,0))))</f>
        <v>79</v>
      </c>
      <c r="L48" s="9">
        <f>IF(Respostas!AG48='Q9'!$C$2,'Q9'!$B$2,IF(Respostas!AG48='Q9'!$C$3,'Q9'!$B$3,IF(Respostas!AG48='Q9'!$C$4,'Q9'!$B$4,IF(Respostas!AG48='Q9'!$C$5,'Q9'!$B$5,0))))</f>
        <v>83</v>
      </c>
      <c r="M48" s="9">
        <f>IF(Respostas!AJ48='Q10'!$C$2,'Q10'!$B$2,IF(Respostas!AJ48='Q10'!$C$3,'Q10'!$B$3,IF(Respostas!AJ48='Q10'!$C$4,'Q10'!$B$4,IF(Respostas!AJ48='Q10'!$C$5,'Q10'!$B$5,0))))</f>
        <v>87</v>
      </c>
      <c r="N48" s="9">
        <f>IF(Respostas!AM48='Q11'!$C$2,'Q11'!$B$2,IF(Respostas!AM48='Q11'!$C$3,'Q11'!$B$3,IF(Respostas!AM48='Q11'!$C$4,'Q11'!$B$4,IF(Respostas!AM48='Q11'!$C$5,'Q11'!$B$5,0))))</f>
        <v>91</v>
      </c>
      <c r="O48" s="9">
        <f>IF(Respostas!AP48='Q12'!$C$2,'Q12'!$B$2,IF(Respostas!AP48='Q12'!$C$3,'Q12'!$B$3,IF(Respostas!AP48='Q12'!$C$4,'Q12'!$B$4,IF(Respostas!AP48='Q12'!$C$5,'Q12'!$B$5,0))))</f>
        <v>95</v>
      </c>
      <c r="P48" s="9">
        <f>SUM(IF(D48='Q1'!$D$2,0,1),IF(E48='Q2'!$D$2,0,1),IF(F48='Q3'!$D$2,0,1),IF(G48='Q4'!$D$2,0,1))</f>
        <v>4</v>
      </c>
      <c r="Q48" s="9">
        <f>SUM(IF(H48='Q5'!$D$2,0,1),IF(I48='Q6'!$D$2,0,1),IF(J48='Q7'!$D$2,0,1),IF(K48='Q8'!$D$2,0,1))</f>
        <v>4</v>
      </c>
      <c r="R48" s="9">
        <f>SUM(IF(L48='Q9'!$D$2,0,1),IF(M48='Q10'!$D$2,0,1),IF(N48='Q11'!$D$2,0,1),IF(O48='Q12'!$D$2,0,1))</f>
        <v>3</v>
      </c>
      <c r="S48" s="9">
        <f t="shared" si="0"/>
        <v>4</v>
      </c>
      <c r="T48" s="8" t="str">
        <f t="shared" si="1"/>
        <v>51,55,59,63,67,71,75,79,83,87,91,95,4</v>
      </c>
      <c r="U48" s="8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</row>
    <row r="49" spans="1:21" ht="18" customHeight="1" x14ac:dyDescent="0.25">
      <c r="A49" s="8" t="str">
        <v/>
      </c>
      <c r="B49" s="8" t="str">
        <v>2.00 / 12</v>
      </c>
      <c r="C49" s="8" t="str">
        <v>Superior (Graduação)</v>
      </c>
      <c r="D49" s="9">
        <f>IF(Respostas!I49='Q1'!$C$2,'Q1'!$B$2,IF(Respostas!I49='Q1'!$C$3,'Q1'!$B$3,IF(Respostas!I49='Q1'!$C$4,'Q1'!$B$4,IF(Respostas!I49='Q1'!$C$5,'Q1'!$B$5,0))))</f>
        <v>50</v>
      </c>
      <c r="E49" s="9">
        <f>IF(Respostas!L49='Q2'!$C$2,'Q2'!$B$2,IF(Respostas!L49='Q2'!$C$3,'Q2'!$B$3,IF(Respostas!L49='Q2'!$C$4,'Q2'!$B$4,IF(Respostas!L49='Q2'!$C$5,'Q2'!$B$5,0))))</f>
        <v>53</v>
      </c>
      <c r="F49" s="9">
        <f>IF(Respostas!O49='Q3'!$C$2,'Q3'!$B$2,IF(Respostas!O49='Q3'!$C$3,'Q3'!$B$3,IF(Respostas!O49='Q3'!$C$4,'Q3'!$B$4,IF(Respostas!O49='Q3'!$C$5,'Q3'!$B$5,0))))</f>
        <v>59</v>
      </c>
      <c r="G49" s="9">
        <f>IF(Respostas!R49='Q4'!$C$2,'Q4'!$B$2,IF(Respostas!R49='Q4'!$C$3,'Q4'!$B$3,IF(Respostas!R49='Q4'!$C$4,'Q4'!$B$4,IF(Respostas!R49='Q4'!$C$5,'Q4'!$B$5,0))))</f>
        <v>64</v>
      </c>
      <c r="H49" s="9">
        <f>IF(Respostas!U49='Q5'!$C$2,'Q5'!$B$2,IF(Respostas!U49='Q5'!$C$3,'Q5'!$B$3,IF(Respostas!U49='Q5'!$C$4,'Q5'!$B$4,IF(Respostas!U49='Q5'!$C$5,'Q5'!$B$5,0))))</f>
        <v>65</v>
      </c>
      <c r="I49" s="9">
        <f>IF(Respostas!X49='Q6'!$C$2,'Q6'!$B$2,IF(Respostas!X49='Q6'!$C$3,'Q6'!$B$3,IF(Respostas!X49='Q6'!$C$4,'Q6'!$B$4,IF(Respostas!X49='Q6'!$C$5,'Q6'!$B$5,0))))</f>
        <v>71</v>
      </c>
      <c r="J49" s="9">
        <f>IF(Respostas!AA49='Q7'!$C$2,'Q7'!$B$2,IF(Respostas!AA49='Q7'!$C$3,'Q7'!$B$3,IF(Respostas!AA49='Q7'!$C$4,'Q7'!$B$4,IF(Respostas!AA49='Q7'!$C$5,'Q7'!$B$5,0))))</f>
        <v>74</v>
      </c>
      <c r="K49" s="9">
        <f>IF(Respostas!AD49='Q8'!$C$2,'Q8'!$B$2,IF(Respostas!AD49='Q8'!$C$3,'Q8'!$B$3,IF(Respostas!AD49='Q8'!$C$4,'Q8'!$B$4,IF(Respostas!AD49='Q8'!$C$5,'Q8'!$B$5,0))))</f>
        <v>78</v>
      </c>
      <c r="L49" s="9">
        <f>IF(Respostas!AG49='Q9'!$C$2,'Q9'!$B$2,IF(Respostas!AG49='Q9'!$C$3,'Q9'!$B$3,IF(Respostas!AG49='Q9'!$C$4,'Q9'!$B$4,IF(Respostas!AG49='Q9'!$C$5,'Q9'!$B$5,0))))</f>
        <v>83</v>
      </c>
      <c r="M49" s="9">
        <f>IF(Respostas!AJ49='Q10'!$C$2,'Q10'!$B$2,IF(Respostas!AJ49='Q10'!$C$3,'Q10'!$B$3,IF(Respostas!AJ49='Q10'!$C$4,'Q10'!$B$4,IF(Respostas!AJ49='Q10'!$C$5,'Q10'!$B$5,0))))</f>
        <v>88</v>
      </c>
      <c r="N49" s="9">
        <f>IF(Respostas!AM49='Q11'!$C$2,'Q11'!$B$2,IF(Respostas!AM49='Q11'!$C$3,'Q11'!$B$3,IF(Respostas!AM49='Q11'!$C$4,'Q11'!$B$4,IF(Respostas!AM49='Q11'!$C$5,'Q11'!$B$5,0))))</f>
        <v>90</v>
      </c>
      <c r="O49" s="9">
        <f>IF(Respostas!AP49='Q12'!$C$2,'Q12'!$B$2,IF(Respostas!AP49='Q12'!$C$3,'Q12'!$B$3,IF(Respostas!AP49='Q12'!$C$4,'Q12'!$B$4,IF(Respostas!AP49='Q12'!$C$5,'Q12'!$B$5,0))))</f>
        <v>95</v>
      </c>
      <c r="P49" s="9">
        <f>SUM(IF(D49='Q1'!$D$2,0,1),IF(E49='Q2'!$D$2,0,1),IF(F49='Q3'!$D$2,0,1),IF(G49='Q4'!$D$2,0,1))</f>
        <v>3</v>
      </c>
      <c r="Q49" s="9">
        <f>SUM(IF(H49='Q5'!$D$2,0,1),IF(I49='Q6'!$D$2,0,1),IF(J49='Q7'!$D$2,0,1),IF(K49='Q8'!$D$2,0,1))</f>
        <v>4</v>
      </c>
      <c r="R49" s="9">
        <f>SUM(IF(L49='Q9'!$D$2,0,1),IF(M49='Q10'!$D$2,0,1),IF(N49='Q11'!$D$2,0,1),IF(O49='Q12'!$D$2,0,1))</f>
        <v>3</v>
      </c>
      <c r="S49" s="9">
        <f t="shared" si="0"/>
        <v>5</v>
      </c>
      <c r="T49" s="8" t="str">
        <f t="shared" si="1"/>
        <v>50,53,59,64,65,71,74,78,83,88,90,95,5</v>
      </c>
      <c r="U49" s="8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7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49</v>
      </c>
      <c r="C2" t="s">
        <v>84</v>
      </c>
      <c r="D2" s="7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53</v>
      </c>
      <c r="C2" t="s">
        <v>47</v>
      </c>
      <c r="D2" s="7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1" sqref="D1:D2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57</v>
      </c>
      <c r="C2" t="s">
        <v>183</v>
      </c>
      <c r="D2" s="7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61</v>
      </c>
      <c r="C2" t="s">
        <v>153</v>
      </c>
      <c r="D2" s="7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65</v>
      </c>
      <c r="C2" t="s">
        <v>51</v>
      </c>
      <c r="D2" s="7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69</v>
      </c>
      <c r="C2" t="s">
        <v>88</v>
      </c>
      <c r="D2" s="7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73</v>
      </c>
      <c r="C2" t="s">
        <v>53</v>
      </c>
      <c r="D2" s="7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77</v>
      </c>
      <c r="C2" t="s">
        <v>63</v>
      </c>
      <c r="D2" s="7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81</v>
      </c>
      <c r="C2" t="s">
        <v>124</v>
      </c>
      <c r="D2" s="7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85</v>
      </c>
      <c r="C2" t="s">
        <v>81</v>
      </c>
      <c r="D2" s="7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89</v>
      </c>
      <c r="C2" s="6">
        <v>38018</v>
      </c>
      <c r="D2" s="7">
        <v>92</v>
      </c>
    </row>
    <row r="3" spans="1:4" x14ac:dyDescent="0.25">
      <c r="A3">
        <v>1</v>
      </c>
      <c r="B3">
        <v>90</v>
      </c>
      <c r="C3" s="6">
        <v>38809</v>
      </c>
    </row>
    <row r="4" spans="1:4" x14ac:dyDescent="0.25">
      <c r="A4">
        <v>1</v>
      </c>
      <c r="B4">
        <v>91</v>
      </c>
      <c r="C4" s="6">
        <v>38445</v>
      </c>
    </row>
    <row r="5" spans="1:4" x14ac:dyDescent="0.25">
      <c r="A5">
        <v>1</v>
      </c>
      <c r="B5">
        <v>92</v>
      </c>
      <c r="C5" s="6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93</v>
      </c>
      <c r="C2" s="5" t="s">
        <v>57</v>
      </c>
      <c r="D2" s="7">
        <v>94</v>
      </c>
    </row>
    <row r="3" spans="1:4" x14ac:dyDescent="0.25">
      <c r="A3">
        <v>1</v>
      </c>
      <c r="B3">
        <v>94</v>
      </c>
      <c r="C3" s="5" t="s">
        <v>66</v>
      </c>
    </row>
    <row r="4" spans="1:4" x14ac:dyDescent="0.25">
      <c r="A4">
        <v>1</v>
      </c>
      <c r="B4">
        <v>95</v>
      </c>
      <c r="C4" s="5" t="s">
        <v>77</v>
      </c>
    </row>
    <row r="5" spans="1:4" x14ac:dyDescent="0.25">
      <c r="A5">
        <v>1</v>
      </c>
      <c r="B5">
        <v>96</v>
      </c>
      <c r="C5" s="5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2020-05-30T20:49:57Z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