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hpexcel\template\"/>
    </mc:Choice>
  </mc:AlternateContent>
  <bookViews>
    <workbookView xWindow="240" yWindow="75" windowWidth="15480" windowHeight="7935" activeTab="1"/>
  </bookViews>
  <sheets>
    <sheet name="PetunjukPengisian" sheetId="3" r:id="rId1"/>
    <sheet name="Lamp 2.1.1" sheetId="1" r:id="rId2"/>
    <sheet name="Lamp2.1.2" sheetId="2" r:id="rId3"/>
  </sheets>
  <calcPr calcId="162913"/>
</workbook>
</file>

<file path=xl/calcChain.xml><?xml version="1.0" encoding="utf-8"?>
<calcChain xmlns="http://schemas.openxmlformats.org/spreadsheetml/2006/main">
  <c r="L67" i="2" l="1"/>
  <c r="N67" i="2" s="1"/>
  <c r="Q67" i="2" s="1"/>
  <c r="L68" i="2"/>
  <c r="N68" i="2" s="1"/>
  <c r="Q68" i="2" s="1"/>
  <c r="L66" i="2"/>
  <c r="N66" i="2" s="1"/>
  <c r="Q66" i="2" s="1"/>
  <c r="L65" i="2"/>
  <c r="N65" i="2" s="1"/>
  <c r="Q65" i="2" s="1"/>
  <c r="L62" i="2"/>
  <c r="N62" i="2" s="1"/>
  <c r="Q62" i="2" s="1"/>
  <c r="L63" i="2"/>
  <c r="N63" i="2" s="1"/>
  <c r="Q63" i="2" s="1"/>
  <c r="L64" i="2"/>
  <c r="N64" i="2" s="1"/>
  <c r="Q64" i="2" s="1"/>
  <c r="L61" i="2"/>
  <c r="N61" i="2" s="1"/>
  <c r="Q61" i="2" s="1"/>
  <c r="K21" i="1"/>
  <c r="K22" i="1"/>
  <c r="K23" i="1"/>
  <c r="K24" i="1"/>
  <c r="K25" i="1"/>
  <c r="L60" i="2"/>
  <c r="N60" i="2" s="1"/>
  <c r="Q60" i="2" s="1"/>
  <c r="N57" i="2"/>
  <c r="L57" i="2"/>
  <c r="L58" i="2"/>
  <c r="N58" i="2" s="1"/>
  <c r="L59" i="2"/>
  <c r="N59" i="2" s="1"/>
  <c r="Q59" i="2" s="1"/>
  <c r="L54" i="2"/>
  <c r="N54" i="2" s="1"/>
  <c r="Q54" i="2" s="1"/>
  <c r="L55" i="2"/>
  <c r="N55" i="2" s="1"/>
  <c r="Q55" i="2" s="1"/>
  <c r="L56" i="2"/>
  <c r="N56" i="2" s="1"/>
  <c r="Q56" i="2" s="1"/>
  <c r="L51" i="2"/>
  <c r="N51" i="2" s="1"/>
  <c r="Q51" i="2" s="1"/>
  <c r="L52" i="2"/>
  <c r="N52" i="2" s="1"/>
  <c r="Q52" i="2" s="1"/>
  <c r="L53" i="2"/>
  <c r="N53" i="2" s="1"/>
  <c r="Q53" i="2" s="1"/>
  <c r="N48" i="2"/>
  <c r="Q48" i="2" s="1"/>
  <c r="L48" i="2"/>
  <c r="L49" i="2"/>
  <c r="N49" i="2" s="1"/>
  <c r="Q49" i="2" s="1"/>
  <c r="L50" i="2"/>
  <c r="N50" i="2" s="1"/>
  <c r="Q50" i="2" s="1"/>
  <c r="N46" i="2"/>
  <c r="Q46" i="2" s="1"/>
  <c r="L45" i="2"/>
  <c r="N45" i="2" s="1"/>
  <c r="Q45" i="2" s="1"/>
  <c r="L46" i="2"/>
  <c r="L47" i="2"/>
  <c r="N47" i="2" s="1"/>
  <c r="Q47" i="2" s="1"/>
  <c r="K20" i="1"/>
  <c r="K19" i="1"/>
  <c r="L44" i="2"/>
  <c r="N44" i="2" s="1"/>
  <c r="Q44" i="2" s="1"/>
  <c r="L43" i="2"/>
  <c r="N43" i="2" s="1"/>
  <c r="Q43" i="2" s="1"/>
  <c r="L42" i="2"/>
  <c r="N42" i="2" s="1"/>
  <c r="Q42" i="2" s="1"/>
  <c r="L41" i="2"/>
  <c r="N41" i="2" s="1"/>
  <c r="Q41" i="2" s="1"/>
  <c r="A41" i="2"/>
  <c r="A42" i="2" s="1"/>
  <c r="A43" i="2" s="1"/>
  <c r="A44" i="2" s="1"/>
  <c r="K18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9" i="2"/>
  <c r="L40" i="2"/>
  <c r="N40" i="2" s="1"/>
  <c r="Q40" i="2" s="1"/>
  <c r="L39" i="2"/>
  <c r="N39" i="2" s="1"/>
  <c r="Q39" i="2" s="1"/>
  <c r="L38" i="2"/>
  <c r="N38" i="2" s="1"/>
  <c r="Q38" i="2" s="1"/>
  <c r="L36" i="2"/>
  <c r="N36" i="2" s="1"/>
  <c r="Q36" i="2" s="1"/>
  <c r="L37" i="2"/>
  <c r="N37" i="2" s="1"/>
  <c r="Q37" i="2" s="1"/>
  <c r="L35" i="2"/>
  <c r="N35" i="2" s="1"/>
  <c r="Q35" i="2" s="1"/>
  <c r="L34" i="2"/>
  <c r="N34" i="2" s="1"/>
  <c r="Q34" i="2" s="1"/>
  <c r="L33" i="2"/>
  <c r="N33" i="2" s="1"/>
  <c r="Q33" i="2" s="1"/>
  <c r="L32" i="2"/>
  <c r="N32" i="2" s="1"/>
  <c r="Q32" i="2" s="1"/>
  <c r="L31" i="2"/>
  <c r="N31" i="2" s="1"/>
  <c r="Q31" i="2" s="1"/>
  <c r="L30" i="2"/>
  <c r="N30" i="2" s="1"/>
  <c r="Q30" i="2" s="1"/>
  <c r="K17" i="1"/>
  <c r="L29" i="2"/>
  <c r="N29" i="2" s="1"/>
  <c r="Q29" i="2" s="1"/>
  <c r="L28" i="2"/>
  <c r="N28" i="2" s="1"/>
  <c r="Q28" i="2" s="1"/>
  <c r="L27" i="2"/>
  <c r="N27" i="2" s="1"/>
  <c r="Q27" i="2" s="1"/>
  <c r="L26" i="2"/>
  <c r="N26" i="2" s="1"/>
  <c r="Q26" i="2" s="1"/>
  <c r="L25" i="2"/>
  <c r="N25" i="2" s="1"/>
  <c r="Q25" i="2" s="1"/>
  <c r="L23" i="2"/>
  <c r="N23" i="2" s="1"/>
  <c r="Q23" i="2" s="1"/>
  <c r="L24" i="2"/>
  <c r="N24" i="2" s="1"/>
  <c r="Q24" i="2" s="1"/>
  <c r="L22" i="2"/>
  <c r="N22" i="2" s="1"/>
  <c r="Q22" i="2" s="1"/>
  <c r="L21" i="2"/>
  <c r="N21" i="2" s="1"/>
  <c r="Q21" i="2" s="1"/>
  <c r="L20" i="2"/>
  <c r="N20" i="2" s="1"/>
  <c r="Q20" i="2" s="1"/>
  <c r="L19" i="2"/>
  <c r="N19" i="2" s="1"/>
  <c r="Q19" i="2" s="1"/>
  <c r="K16" i="1"/>
  <c r="K15" i="1"/>
  <c r="L18" i="2"/>
  <c r="N18" i="2" s="1"/>
  <c r="Q18" i="2" s="1"/>
  <c r="L17" i="2"/>
  <c r="N17" i="2" s="1"/>
  <c r="Q17" i="2" s="1"/>
  <c r="L16" i="2"/>
  <c r="N16" i="2" s="1"/>
  <c r="Q16" i="2" s="1"/>
  <c r="L13" i="2"/>
  <c r="N13" i="2" s="1"/>
  <c r="Q13" i="2" s="1"/>
  <c r="L14" i="2"/>
  <c r="N14" i="2" s="1"/>
  <c r="Q14" i="2" s="1"/>
  <c r="L15" i="2"/>
  <c r="N15" i="2" s="1"/>
  <c r="Q15" i="2" s="1"/>
  <c r="N12" i="2"/>
  <c r="Q12" i="2" s="1"/>
  <c r="L10" i="2"/>
  <c r="N10" i="2" s="1"/>
  <c r="Q10" i="2" s="1"/>
  <c r="L11" i="2"/>
  <c r="N11" i="2" s="1"/>
  <c r="Q11" i="2" s="1"/>
  <c r="L12" i="2"/>
  <c r="K13" i="1"/>
  <c r="K14" i="1"/>
  <c r="K11" i="1"/>
  <c r="K12" i="1"/>
  <c r="L9" i="2"/>
  <c r="N9" i="2" s="1"/>
  <c r="Q9" i="2" s="1"/>
  <c r="L8" i="2"/>
  <c r="N8" i="2" s="1"/>
  <c r="Q8" i="2" s="1"/>
  <c r="K10" i="1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N96" i="1"/>
  <c r="A59" i="2" l="1"/>
  <c r="A60" i="2" s="1"/>
  <c r="A61" i="2" s="1"/>
  <c r="A63" i="2"/>
  <c r="A64" i="2" s="1"/>
  <c r="A65" i="2" s="1"/>
  <c r="A67" i="2"/>
  <c r="A68" i="2" s="1"/>
  <c r="A69" i="2" s="1"/>
  <c r="A71" i="2"/>
  <c r="A72" i="2" s="1"/>
  <c r="A73" i="2" s="1"/>
  <c r="A75" i="2"/>
  <c r="A76" i="2" s="1"/>
  <c r="G99" i="2" l="1"/>
  <c r="E103" i="2" s="1"/>
  <c r="Q99" i="2" l="1"/>
</calcChain>
</file>

<file path=xl/sharedStrings.xml><?xml version="1.0" encoding="utf-8"?>
<sst xmlns="http://schemas.openxmlformats.org/spreadsheetml/2006/main" count="670" uniqueCount="258">
  <si>
    <t>No</t>
  </si>
  <si>
    <t>Surat Perintah Tugas</t>
  </si>
  <si>
    <t>SPPD</t>
  </si>
  <si>
    <t>Tanda Bukti/Kwitansi</t>
  </si>
  <si>
    <t>Data Transportasi/Akomodasi</t>
  </si>
  <si>
    <t>Nama Lengkap Tanpa Gelar</t>
  </si>
  <si>
    <t>NIP</t>
  </si>
  <si>
    <t>Dalam Rangka</t>
  </si>
  <si>
    <t>Bidang/ Unit</t>
  </si>
  <si>
    <t>Gol. Peg</t>
  </si>
  <si>
    <t>Daerah Tujuan</t>
  </si>
  <si>
    <t>Instansi</t>
  </si>
  <si>
    <t>Tanggal</t>
  </si>
  <si>
    <t>Lama Hari</t>
  </si>
  <si>
    <t>No. Bukti</t>
  </si>
  <si>
    <t>Tanggal Bukti</t>
  </si>
  <si>
    <t>Jumlah Dibayarkan</t>
  </si>
  <si>
    <t>Rincian Biaya</t>
  </si>
  <si>
    <t>Penginapan</t>
  </si>
  <si>
    <t>Berangkat</t>
  </si>
  <si>
    <t xml:space="preserve">Kembali </t>
  </si>
  <si>
    <t>Brgkt</t>
  </si>
  <si>
    <t>Kmbli</t>
  </si>
  <si>
    <t>Uang Harian</t>
  </si>
  <si>
    <t>Biaya Transport</t>
  </si>
  <si>
    <t>Biaya Penginapan</t>
  </si>
  <si>
    <t>Uang Representasi</t>
  </si>
  <si>
    <t>Sewa Kendaraan</t>
  </si>
  <si>
    <t>Pswt/ KA</t>
  </si>
  <si>
    <t>Nomor Tiket</t>
  </si>
  <si>
    <t>Nomor Flight</t>
  </si>
  <si>
    <t>Jam</t>
  </si>
  <si>
    <t>No. Tmpt Duduk</t>
  </si>
  <si>
    <t>Asal</t>
  </si>
  <si>
    <t>Tujuan</t>
  </si>
  <si>
    <t>Harga</t>
  </si>
  <si>
    <t>Jumlah</t>
  </si>
  <si>
    <t>Kepala SKPD…………………………………</t>
  </si>
  <si>
    <t>ttd dan stempel</t>
  </si>
  <si>
    <t>(Nama)</t>
  </si>
  <si>
    <t>NIP.</t>
  </si>
  <si>
    <t>Petunjuk pengisian:</t>
  </si>
  <si>
    <r>
      <t xml:space="preserve">Menggunakan aplikasi </t>
    </r>
    <r>
      <rPr>
        <i/>
        <sz val="10"/>
        <color theme="1"/>
        <rFont val="Arial"/>
        <family val="2"/>
      </rPr>
      <t>Microsof Office Excel</t>
    </r>
    <r>
      <rPr>
        <sz val="10"/>
        <color theme="1"/>
        <rFont val="Arial"/>
        <family val="2"/>
      </rPr>
      <t>;</t>
    </r>
  </si>
  <si>
    <r>
      <t>Seluruh kolom isian harus diisi secara jelas, apabila kosong atau tidak terdapat data maka dilakukan pengisian dengan kata "null"</t>
    </r>
    <r>
      <rPr>
        <i/>
        <sz val="10"/>
        <color theme="1"/>
        <rFont val="Arial"/>
        <family val="2"/>
      </rPr>
      <t>;</t>
    </r>
  </si>
  <si>
    <r>
      <t>Untuk pengisian satu uraian, diisi dalam satu baris (</t>
    </r>
    <r>
      <rPr>
        <i/>
        <sz val="10"/>
        <color theme="1"/>
        <rFont val="Arial"/>
        <family val="2"/>
      </rPr>
      <t>row</t>
    </r>
    <r>
      <rPr>
        <sz val="10"/>
        <color theme="1"/>
        <rFont val="Arial"/>
        <family val="2"/>
      </rPr>
      <t xml:space="preserve">) dengan menggunakan </t>
    </r>
    <r>
      <rPr>
        <i/>
        <sz val="10"/>
        <color theme="1"/>
        <rFont val="Arial"/>
        <family val="2"/>
      </rPr>
      <t>alignment justify;</t>
    </r>
  </si>
  <si>
    <r>
      <t xml:space="preserve">Untuk pengisian kolom </t>
    </r>
    <r>
      <rPr>
        <b/>
        <sz val="10"/>
        <color theme="1"/>
        <rFont val="Arial"/>
        <family val="2"/>
      </rPr>
      <t>nama</t>
    </r>
    <r>
      <rPr>
        <sz val="10"/>
        <color theme="1"/>
        <rFont val="Arial"/>
        <family val="2"/>
      </rPr>
      <t xml:space="preserve">, diisi dengan </t>
    </r>
    <r>
      <rPr>
        <b/>
        <sz val="10"/>
        <color theme="1"/>
        <rFont val="Arial"/>
        <family val="2"/>
      </rPr>
      <t xml:space="preserve">nama lengkap </t>
    </r>
    <r>
      <rPr>
        <sz val="10"/>
        <color theme="1"/>
        <rFont val="Arial"/>
        <family val="2"/>
      </rPr>
      <t xml:space="preserve">sesuai identitas dan </t>
    </r>
    <r>
      <rPr>
        <b/>
        <sz val="10"/>
        <color theme="1"/>
        <rFont val="Arial"/>
        <family val="2"/>
      </rPr>
      <t>tanpa pengisian gelar</t>
    </r>
    <r>
      <rPr>
        <sz val="10"/>
        <color theme="1"/>
        <rFont val="Arial"/>
        <family val="2"/>
      </rPr>
      <t>;</t>
    </r>
  </si>
  <si>
    <r>
      <t xml:space="preserve">Untuk pengisian kolom </t>
    </r>
    <r>
      <rPr>
        <b/>
        <sz val="10"/>
        <color theme="1"/>
        <rFont val="Arial"/>
        <family val="2"/>
      </rPr>
      <t>tanggal</t>
    </r>
    <r>
      <rPr>
        <sz val="10"/>
        <color theme="1"/>
        <rFont val="Arial"/>
        <family val="2"/>
      </rPr>
      <t xml:space="preserve">, diisi dengan format hr/bl/th, contoh </t>
    </r>
    <r>
      <rPr>
        <b/>
        <sz val="10"/>
        <color theme="1"/>
        <rFont val="Arial"/>
        <family val="2"/>
      </rPr>
      <t>12/03/14</t>
    </r>
    <r>
      <rPr>
        <sz val="10"/>
        <color theme="1"/>
        <rFont val="Arial"/>
        <family val="2"/>
      </rPr>
      <t>, artinya tanggal 12, bulan Maret, tahun 2013;</t>
    </r>
  </si>
  <si>
    <r>
      <t xml:space="preserve">Untuk pengisian kolom </t>
    </r>
    <r>
      <rPr>
        <b/>
        <sz val="10"/>
        <color theme="1"/>
        <rFont val="Arial"/>
        <family val="2"/>
      </rPr>
      <t xml:space="preserve">nomor tiket </t>
    </r>
    <r>
      <rPr>
        <sz val="10"/>
        <color theme="1"/>
        <rFont val="Arial"/>
        <family val="2"/>
      </rPr>
      <t>diisi sesuai nomor dalam tiket pesawat/KA, bukan nomor dalam kode booking;</t>
    </r>
  </si>
  <si>
    <t>Untuk satu SKPD diisi satu tabel secara keseluruhan yang ditandatangani oleh Kepala SKPD, SKPD yang menyerahkan pengisian kepada masing-masing Kepala Bidang/Sekretaris (Eselon III dan IV) wajib dilakukan kompilasi secara keseluruhan menjadi satu tabel;</t>
  </si>
  <si>
    <r>
      <t xml:space="preserve">Penyerahan dokumen kepada Tim BPK RI dilakukan dalam </t>
    </r>
    <r>
      <rPr>
        <i/>
        <sz val="10"/>
        <color theme="1"/>
        <rFont val="Arial"/>
        <family val="2"/>
      </rPr>
      <t xml:space="preserve">hard copy </t>
    </r>
    <r>
      <rPr>
        <sz val="10"/>
        <color theme="1"/>
        <rFont val="Arial"/>
        <family val="2"/>
      </rPr>
      <t>yang dicetak halaman 1 (depan) dan halaman terakhir (bagian yang menunjukkan jumlah perjalanan dinas dan yang menunjukkan tanda tangan kepala SKPD, bukan Kepala Bidang/Sekretaris)</t>
    </r>
  </si>
  <si>
    <t xml:space="preserve">Rekap Biaya Perjalanan Dinas Dalam Daerah </t>
  </si>
  <si>
    <t>No. TBK</t>
  </si>
  <si>
    <t>Keperluan</t>
  </si>
  <si>
    <t>Bantuan Transport</t>
  </si>
  <si>
    <t>Biaya Lain/ Kontribusi</t>
  </si>
  <si>
    <t>Per Hari</t>
  </si>
  <si>
    <t>Total</t>
  </si>
  <si>
    <t>17=14+15+16</t>
  </si>
  <si>
    <t>Lampiran 2.1.1</t>
  </si>
  <si>
    <t>Rekap Belanja Perjalanan Dinas Luar Daerah</t>
  </si>
  <si>
    <t>Format kolom dan baris jangan dirubah.</t>
  </si>
  <si>
    <r>
      <t>Bagi SKPD yang sebelumnya telah mengirimkan dokumen baik hardcopy maupun softcopy, namun dikemudian hari melakukan</t>
    </r>
    <r>
      <rPr>
        <b/>
        <sz val="10"/>
        <color theme="1"/>
        <rFont val="Arial"/>
        <family val="2"/>
      </rPr>
      <t xml:space="preserve"> perbaikan/koreksi/revisi</t>
    </r>
    <r>
      <rPr>
        <sz val="10"/>
        <color theme="1"/>
        <rFont val="Arial"/>
        <family val="2"/>
      </rPr>
      <t xml:space="preserve">, agar dalam mengirimkan ulang kepada kami </t>
    </r>
    <r>
      <rPr>
        <b/>
        <sz val="10"/>
        <color theme="1"/>
        <rFont val="Arial"/>
        <family val="2"/>
      </rPr>
      <t>hanya atas baris yang dilakukan perbaikan/koreksi/revisi saja</t>
    </r>
    <r>
      <rPr>
        <sz val="10"/>
        <color theme="1"/>
        <rFont val="Arial"/>
        <family val="2"/>
      </rPr>
      <t>, bukan secara keseluruhan;</t>
    </r>
  </si>
  <si>
    <t>Penyerahan dokumen kepada Tim BPK RI dilakukan dalam soft copy</t>
  </si>
  <si>
    <t xml:space="preserve"> Badan Kepegawaian Daerah Kota Malang TA 2016</t>
  </si>
  <si>
    <t>Badan Kepegawaian Daerah Kota Malang TA 2016</t>
  </si>
  <si>
    <t>REALISASI</t>
  </si>
  <si>
    <t>SELISIH</t>
  </si>
  <si>
    <t>ANITA SUKMAWATI</t>
  </si>
  <si>
    <t>IV/c</t>
  </si>
  <si>
    <t>19601217 198603 2 010</t>
  </si>
  <si>
    <t>MENDAMPINGI WALIKOTA MALANG DALAM RANGKA KUNJUNGAN KERJA KE PEMKAB GUNUNG KIDUL</t>
  </si>
  <si>
    <t>Gunung Kidul</t>
  </si>
  <si>
    <t>Pemkab</t>
  </si>
  <si>
    <t>KONSULTASI PERMASALAHAN KEPEGAWAIAN</t>
  </si>
  <si>
    <t>JAKARTA</t>
  </si>
  <si>
    <t>BKN-KASN</t>
  </si>
  <si>
    <t>SARI PAN</t>
  </si>
  <si>
    <t>B7TDRP</t>
  </si>
  <si>
    <t>QG 161</t>
  </si>
  <si>
    <t>09:25</t>
  </si>
  <si>
    <t>21C</t>
  </si>
  <si>
    <t>MLG</t>
  </si>
  <si>
    <t>JKT</t>
  </si>
  <si>
    <t>9902197886357</t>
  </si>
  <si>
    <t>ID7581</t>
  </si>
  <si>
    <t>07:45</t>
  </si>
  <si>
    <t>15B</t>
  </si>
  <si>
    <t>196012171986032010</t>
  </si>
  <si>
    <t>196912302003122004</t>
  </si>
  <si>
    <t>Pembukaan Diklat Prajabatan Gol. II</t>
  </si>
  <si>
    <t>III/d</t>
  </si>
  <si>
    <t>SBY</t>
  </si>
  <si>
    <t>WAHYU ARIYANTO</t>
  </si>
  <si>
    <t>YOGA PANDU W.</t>
  </si>
  <si>
    <t>198307162001121003</t>
  </si>
  <si>
    <t>199108252012061002</t>
  </si>
  <si>
    <t>KOORDINASI PELAKSNAAN MANAJEMEN PELAYANAN ADMINISTRASI KEPEGAWAIAN</t>
  </si>
  <si>
    <t>III/b</t>
  </si>
  <si>
    <t>BUKITTINGGI</t>
  </si>
  <si>
    <t>BKPSDM</t>
  </si>
  <si>
    <t>GRAND GALLERY</t>
  </si>
  <si>
    <t>1058756076</t>
  </si>
  <si>
    <t>1058756077</t>
  </si>
  <si>
    <t>SJ257-SJ020</t>
  </si>
  <si>
    <t>06:00</t>
  </si>
  <si>
    <t>16C</t>
  </si>
  <si>
    <t>16B</t>
  </si>
  <si>
    <t>SUB</t>
  </si>
  <si>
    <t>PDG</t>
  </si>
  <si>
    <t>1058756083</t>
  </si>
  <si>
    <t>1058756084</t>
  </si>
  <si>
    <t>SJ021-SJ258</t>
  </si>
  <si>
    <t>14:45</t>
  </si>
  <si>
    <t>24C</t>
  </si>
  <si>
    <t>24B</t>
  </si>
  <si>
    <t>SJ</t>
  </si>
  <si>
    <t>CTL</t>
  </si>
  <si>
    <t>BTK</t>
  </si>
  <si>
    <t>ENY HANDAYANI</t>
  </si>
  <si>
    <t>196910201996022002</t>
  </si>
  <si>
    <t>KONSULTASI TTG BIMTEK BARSA DAN BAPERTARUM</t>
  </si>
  <si>
    <r>
      <t>IV/</t>
    </r>
    <r>
      <rPr>
        <b/>
        <sz val="9"/>
        <rFont val="Arial"/>
        <family val="2"/>
      </rPr>
      <t>b</t>
    </r>
  </si>
  <si>
    <t>LKPP-SITP</t>
  </si>
  <si>
    <t>BOROBUDUR</t>
  </si>
  <si>
    <t>U78B5S</t>
  </si>
  <si>
    <t>4B</t>
  </si>
  <si>
    <t>4A</t>
  </si>
  <si>
    <t>9902199168094</t>
  </si>
  <si>
    <t>9902199168095</t>
  </si>
  <si>
    <t>17D</t>
  </si>
  <si>
    <t>17E</t>
  </si>
  <si>
    <t>IBIS</t>
  </si>
  <si>
    <t>KAI</t>
  </si>
  <si>
    <t>KHSYBT</t>
  </si>
  <si>
    <t>08:20</t>
  </si>
  <si>
    <t>EKS-3/10D</t>
  </si>
  <si>
    <t>YGK</t>
  </si>
  <si>
    <t>1UY4WF</t>
  </si>
  <si>
    <t>20:45</t>
  </si>
  <si>
    <t>EKS-3/11D</t>
  </si>
  <si>
    <t>AGUS SUPRIANTO</t>
  </si>
  <si>
    <t>II/a</t>
  </si>
  <si>
    <t>PERSIDANGAN GUGATAN PELAKSANAAN SELEKSI JPT</t>
  </si>
  <si>
    <t>SDA</t>
  </si>
  <si>
    <t>SOSIALISASI NETRALITAS ASN DALAM PILKADA</t>
  </si>
  <si>
    <t>RAKOR KEPEGAWAIAN</t>
  </si>
  <si>
    <t>BATAM</t>
  </si>
  <si>
    <t>HARRIS</t>
  </si>
  <si>
    <t>T643QY</t>
  </si>
  <si>
    <t>QG 948</t>
  </si>
  <si>
    <t>11:20</t>
  </si>
  <si>
    <t>10A</t>
  </si>
  <si>
    <t>BTH</t>
  </si>
  <si>
    <t>KF8PGX</t>
  </si>
  <si>
    <t>QG941</t>
  </si>
  <si>
    <t>08:05</t>
  </si>
  <si>
    <t>23F</t>
  </si>
  <si>
    <t>REMBUK NASIONAL</t>
  </si>
  <si>
    <t>APEKSI</t>
  </si>
  <si>
    <t>LION</t>
  </si>
  <si>
    <t>9902136084514</t>
  </si>
  <si>
    <t>ID7580</t>
  </si>
  <si>
    <t>10:30</t>
  </si>
  <si>
    <t>9902136085030</t>
  </si>
  <si>
    <t>PRIYANTO</t>
  </si>
  <si>
    <t>SOSIALISASI PP NO. 66 TAHUN 2017</t>
  </si>
  <si>
    <t>FITRI KURNIANA A.</t>
  </si>
  <si>
    <t>UPACARA PEMBUKAAN DIKLATPIM II PROP. JATIM ANGKATAN X TAHUN 2018</t>
  </si>
  <si>
    <t>SOSIALISASI PERATURAN NETRALITAS DAN DISIPLIN PNS</t>
  </si>
  <si>
    <t>DISEMINASI KEBIJAKAN PENGEMBANGAN KOMPETENSI ASN</t>
  </si>
  <si>
    <t>MENTOR LATSAR ANGKATAN 1 PURNA PRAJA IPDN 2018</t>
  </si>
  <si>
    <t>YOGYAKARTA</t>
  </si>
  <si>
    <t>PPSDM KEMENDAGRI</t>
  </si>
  <si>
    <t>HARPER MANGKUBUMI</t>
  </si>
  <si>
    <t>9902142773622</t>
  </si>
  <si>
    <t>IW1811</t>
  </si>
  <si>
    <t>10:45</t>
  </si>
  <si>
    <t>4D</t>
  </si>
  <si>
    <t>JOG</t>
  </si>
  <si>
    <t>NURUL YAHDI A.</t>
  </si>
  <si>
    <t>WORKSHOP BIDANG HUKUM, PEMERINTAHAN DAN POLITIK DALAM PENGELOLAAN DOKUMEN PADA MEDIA DIGITAL</t>
  </si>
  <si>
    <t>III/a</t>
  </si>
  <si>
    <t>BATU</t>
  </si>
  <si>
    <t>PAWAI BUDAYA APEKSI KE 14</t>
  </si>
  <si>
    <t>PENINGKATAN KAPASITAS APARATUR PENGELOLA KEUANGAN PEMKOT MALANG 2018</t>
  </si>
  <si>
    <t>MOJOKERTO</t>
  </si>
  <si>
    <t>BIMTEK PENATAUSAHAAN BARANG MILIK DAERAH</t>
  </si>
  <si>
    <t>PENINGKATAN KAPASITAS PERENCANA/PENYUSUN PROGRAM</t>
  </si>
  <si>
    <t>BENNY IRAWAN</t>
  </si>
  <si>
    <t>BIMANTORO Y.I.</t>
  </si>
  <si>
    <t>GLADI BERSIH DAN UPACARA PENGANUGERAHAN ASTHA BRATA UTAMA</t>
  </si>
  <si>
    <t>PEMBUKAAN DIKLATPIM III ANGKATAN 72 DAN 73</t>
  </si>
  <si>
    <t>MENTOR EVALUASI SEMINAR AKTUALISASI LATSAR ANGKATAN 1 PURNA PRAJA IPDN 2018</t>
  </si>
  <si>
    <t>SRIWIJAYA</t>
  </si>
  <si>
    <t>1063822600</t>
  </si>
  <si>
    <t>SJ235</t>
  </si>
  <si>
    <t>16:20</t>
  </si>
  <si>
    <t>39C</t>
  </si>
  <si>
    <t>SERAH TERIMA PENUGASAN PNS IPDN ANGKATAN XXIV</t>
  </si>
  <si>
    <t>RAKOR KEPEGAWAIAN KAB/KOTA SE JATIM 2018</t>
  </si>
  <si>
    <t>RAKERNAS APEKSI</t>
  </si>
  <si>
    <t>TARAKAN</t>
  </si>
  <si>
    <t>PEMKOT TARAKAN</t>
  </si>
  <si>
    <t>MYCITY</t>
  </si>
  <si>
    <t>9902152735619</t>
  </si>
  <si>
    <t>JT260</t>
  </si>
  <si>
    <t>12:05</t>
  </si>
  <si>
    <t>34C</t>
  </si>
  <si>
    <t>TRK</t>
  </si>
  <si>
    <t>9902152735816</t>
  </si>
  <si>
    <t>JT267</t>
  </si>
  <si>
    <t>09:30</t>
  </si>
  <si>
    <t>KOORDINASI DAN KONSULTASI KE KEMDAGRI DAN TAPERUM</t>
  </si>
  <si>
    <t>KEMDAGRI/TAPERUM</t>
  </si>
  <si>
    <t>MERCURE</t>
  </si>
  <si>
    <t>CITILINK</t>
  </si>
  <si>
    <t>VGVK3U</t>
  </si>
  <si>
    <t>QG161</t>
  </si>
  <si>
    <t>09:35</t>
  </si>
  <si>
    <t>17C</t>
  </si>
  <si>
    <t>9902156960460</t>
  </si>
  <si>
    <t>8C</t>
  </si>
  <si>
    <t>ANDY WARDHANA</t>
  </si>
  <si>
    <t>KOORDINASI PERENCANAAN SELEKSI CPNS</t>
  </si>
  <si>
    <t>MOH. SUBUR</t>
  </si>
  <si>
    <t>YUDI WINARNO</t>
  </si>
  <si>
    <t>KOORDINASI DAN KONSULTASI TENTANG PENYUSUNAN ANGGARAN MANAJEMEN KEPEGAWAIAN TAHUN 2019</t>
  </si>
  <si>
    <t>II/c</t>
  </si>
  <si>
    <t>SUPARDI</t>
  </si>
  <si>
    <t>KOORDINASI DAN KONSULTASI DOKUMEN KEPEGAWAIAN</t>
  </si>
  <si>
    <t>KOORDINASI PERENCANAAN DIKLAT BKD KOTA MALANG</t>
  </si>
  <si>
    <t>APRILIYANA D.A</t>
  </si>
  <si>
    <t>KOORDINASI DAN KONSULTASI PENGELOLAAN BARANG MILIK DAERAH</t>
  </si>
  <si>
    <t>STUDI KOMPARASI PEMBERIAN TAMBAHAN PENGHASILAN PEGAWAI</t>
  </si>
  <si>
    <t>BKD PROV. DI YOGYAKARTA</t>
  </si>
  <si>
    <t>GRAND ZURI</t>
  </si>
  <si>
    <t>BIMA</t>
  </si>
  <si>
    <t>IBZ52J</t>
  </si>
  <si>
    <t>GTAQ2W</t>
  </si>
  <si>
    <t>5YU6U5</t>
  </si>
  <si>
    <t>14:25</t>
  </si>
  <si>
    <t>8/7C</t>
  </si>
  <si>
    <t>8/7D</t>
  </si>
  <si>
    <t>8/7B</t>
  </si>
  <si>
    <t>8/3D</t>
  </si>
  <si>
    <t>8/2A</t>
  </si>
  <si>
    <t>GARUDA</t>
  </si>
  <si>
    <t>1262107980372</t>
  </si>
  <si>
    <t>GA7309</t>
  </si>
  <si>
    <t>29K</t>
  </si>
  <si>
    <t>1262107980368</t>
  </si>
  <si>
    <t>28K</t>
  </si>
  <si>
    <t>1262107980374</t>
  </si>
  <si>
    <t>LOKAKARYA PEMBINAAN DAN SISTEM PEMBIAYAAN PERUMAHAN</t>
  </si>
  <si>
    <t>IV/b</t>
  </si>
  <si>
    <t>PERSIAPAN PENYELENGGARAAN SELEKSI CPNS 2018</t>
  </si>
  <si>
    <t>BANGKALAN</t>
  </si>
  <si>
    <t>WOKSHOP LKPJ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</si>
</sst>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[$-421]dd\ mmmm\ yyyy;@"/>
    <numFmt numFmtId="169" formatCode="[$-409]dd\-mmm\-yy;@"/>
    <numFmt numFmtId="170" formatCode="h:mm;@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charset val="1"/>
      <scheme val="minor"/>
    </font>
    <font>
      <sz val="8"/>
      <name val="Arial"/>
      <family val="2"/>
    </font>
    <font>
      <sz val="10"/>
      <color theme="1"/>
      <name val="Times New Roman"/>
      <family val="1"/>
    </font>
    <font>
      <sz val="9"/>
      <color rgb="FFFF0000"/>
      <name val="Arial"/>
      <family val="2"/>
    </font>
    <font>
      <sz val="10"/>
      <color rgb="FFFF0000"/>
      <name val="Times New Roman"/>
      <family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331">
    <xf numFmtId="0" fontId="0" fillId="0" borderId="0" xfId="0"/>
    <xf numFmtId="0" fontId="2" fillId="0" borderId="0" xfId="2" applyFont="1" applyFill="1" applyAlignment="1">
      <alignment vertical="top"/>
    </xf>
    <xf numFmtId="0" fontId="2" fillId="0" borderId="0" xfId="2" applyFont="1" applyFill="1" applyAlignment="1">
      <alignment horizontal="justify" vertical="top"/>
    </xf>
    <xf numFmtId="0" fontId="2" fillId="0" borderId="0" xfId="2" applyNumberFormat="1" applyFont="1" applyFill="1" applyAlignment="1">
      <alignment vertical="top"/>
    </xf>
    <xf numFmtId="0" fontId="2" fillId="0" borderId="0" xfId="2" applyFont="1" applyFill="1" applyAlignment="1">
      <alignment horizontal="center" vertical="top"/>
    </xf>
    <xf numFmtId="0" fontId="3" fillId="0" borderId="0" xfId="2" applyFont="1" applyFill="1"/>
    <xf numFmtId="0" fontId="4" fillId="0" borderId="0" xfId="3" applyFont="1" applyFill="1" applyAlignment="1">
      <alignment horizontal="center"/>
    </xf>
    <xf numFmtId="0" fontId="3" fillId="0" borderId="0" xfId="2" applyFont="1" applyFill="1" applyAlignment="1">
      <alignment vertical="center"/>
    </xf>
    <xf numFmtId="168" fontId="4" fillId="0" borderId="1" xfId="3" applyNumberFormat="1" applyFont="1" applyFill="1" applyBorder="1" applyAlignment="1">
      <alignment horizontal="center" vertical="center"/>
    </xf>
    <xf numFmtId="168" fontId="4" fillId="0" borderId="7" xfId="3" applyNumberFormat="1" applyFont="1" applyFill="1" applyBorder="1" applyAlignment="1">
      <alignment horizontal="center" vertical="center"/>
    </xf>
    <xf numFmtId="167" fontId="4" fillId="0" borderId="1" xfId="4" applyNumberFormat="1" applyFont="1" applyFill="1" applyBorder="1" applyAlignment="1">
      <alignment horizontal="center" vertical="center" wrapText="1"/>
    </xf>
    <xf numFmtId="168" fontId="4" fillId="0" borderId="7" xfId="3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2" applyFont="1" applyFill="1" applyAlignment="1">
      <alignment vertical="top"/>
    </xf>
    <xf numFmtId="0" fontId="11" fillId="0" borderId="7" xfId="2" applyNumberFormat="1" applyFont="1" applyFill="1" applyBorder="1" applyAlignment="1">
      <alignment horizontal="center" vertical="center" wrapText="1"/>
    </xf>
    <xf numFmtId="0" fontId="11" fillId="0" borderId="7" xfId="6" applyNumberFormat="1" applyFont="1" applyFill="1" applyBorder="1" applyAlignment="1">
      <alignment horizontal="center" vertical="center" wrapText="1"/>
    </xf>
    <xf numFmtId="0" fontId="11" fillId="0" borderId="7" xfId="3" applyNumberFormat="1" applyFont="1" applyFill="1" applyBorder="1" applyAlignment="1">
      <alignment horizontal="center"/>
    </xf>
    <xf numFmtId="0" fontId="11" fillId="0" borderId="7" xfId="4" applyNumberFormat="1" applyFont="1" applyFill="1" applyBorder="1" applyAlignment="1">
      <alignment horizontal="center"/>
    </xf>
    <xf numFmtId="0" fontId="12" fillId="0" borderId="7" xfId="2" applyFont="1" applyFill="1" applyBorder="1" applyAlignment="1">
      <alignment horizontal="center" vertical="top"/>
    </xf>
    <xf numFmtId="0" fontId="2" fillId="3" borderId="0" xfId="2" applyFont="1" applyFill="1" applyAlignment="1">
      <alignment vertical="top"/>
    </xf>
    <xf numFmtId="0" fontId="3" fillId="3" borderId="0" xfId="2" applyFont="1" applyFill="1"/>
    <xf numFmtId="0" fontId="4" fillId="3" borderId="0" xfId="2" applyFont="1" applyFill="1" applyAlignment="1">
      <alignment horizontal="right" vertical="top"/>
    </xf>
    <xf numFmtId="0" fontId="4" fillId="0" borderId="1" xfId="2" applyNumberFormat="1" applyFont="1" applyFill="1" applyBorder="1" applyAlignment="1">
      <alignment horizontal="center" vertical="center" wrapText="1"/>
    </xf>
    <xf numFmtId="0" fontId="2" fillId="0" borderId="0" xfId="2" applyFont="1" applyFill="1" applyAlignment="1">
      <alignment horizontal="justify" vertical="center"/>
    </xf>
    <xf numFmtId="0" fontId="4" fillId="0" borderId="0" xfId="3" applyFont="1" applyFill="1" applyAlignment="1">
      <alignment horizontal="center" vertical="center"/>
    </xf>
    <xf numFmtId="49" fontId="2" fillId="0" borderId="0" xfId="2" applyNumberFormat="1" applyFont="1" applyFill="1" applyAlignment="1">
      <alignment vertical="top"/>
    </xf>
    <xf numFmtId="49" fontId="4" fillId="0" borderId="7" xfId="3" applyNumberFormat="1" applyFont="1" applyFill="1" applyBorder="1" applyAlignment="1">
      <alignment horizontal="center" vertical="center" wrapText="1"/>
    </xf>
    <xf numFmtId="49" fontId="3" fillId="0" borderId="0" xfId="2" applyNumberFormat="1" applyFont="1" applyFill="1"/>
    <xf numFmtId="0" fontId="2" fillId="0" borderId="0" xfId="2" applyFont="1" applyFill="1" applyAlignment="1">
      <alignment horizontal="center" vertical="top" wrapText="1"/>
    </xf>
    <xf numFmtId="0" fontId="3" fillId="0" borderId="0" xfId="2" applyFont="1" applyFill="1" applyAlignment="1">
      <alignment wrapText="1"/>
    </xf>
    <xf numFmtId="0" fontId="4" fillId="0" borderId="0" xfId="3" applyFont="1" applyFill="1" applyAlignment="1">
      <alignment horizontal="center" wrapText="1"/>
    </xf>
    <xf numFmtId="0" fontId="2" fillId="0" borderId="0" xfId="2" applyFont="1" applyFill="1" applyAlignment="1">
      <alignment vertical="center"/>
    </xf>
    <xf numFmtId="0" fontId="2" fillId="0" borderId="0" xfId="2" applyFont="1" applyFill="1" applyAlignment="1">
      <alignment vertical="center" wrapText="1"/>
    </xf>
    <xf numFmtId="0" fontId="3" fillId="0" borderId="0" xfId="2" applyFont="1" applyFill="1" applyAlignment="1">
      <alignment vertical="center" wrapText="1"/>
    </xf>
    <xf numFmtId="0" fontId="2" fillId="0" borderId="0" xfId="2" applyFont="1" applyFill="1" applyAlignment="1">
      <alignment horizontal="left" vertical="center"/>
    </xf>
    <xf numFmtId="168" fontId="4" fillId="0" borderId="7" xfId="3" applyNumberFormat="1" applyFont="1" applyFill="1" applyBorder="1" applyAlignment="1">
      <alignment horizontal="left" vertical="center" wrapText="1"/>
    </xf>
    <xf numFmtId="0" fontId="3" fillId="0" borderId="0" xfId="2" applyFont="1" applyFill="1" applyAlignment="1">
      <alignment horizontal="left"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left" vertical="center" wrapText="1"/>
    </xf>
    <xf numFmtId="0" fontId="2" fillId="0" borderId="7" xfId="2" applyFont="1" applyFill="1" applyBorder="1" applyAlignment="1">
      <alignment horizontal="center" vertical="center"/>
    </xf>
    <xf numFmtId="0" fontId="2" fillId="0" borderId="7" xfId="6" applyNumberFormat="1" applyFont="1" applyFill="1" applyBorder="1" applyAlignment="1">
      <alignment horizontal="justify" vertical="center"/>
    </xf>
    <xf numFmtId="0" fontId="2" fillId="0" borderId="7" xfId="2" applyFont="1" applyFill="1" applyBorder="1" applyAlignment="1">
      <alignment vertical="center"/>
    </xf>
    <xf numFmtId="0" fontId="2" fillId="0" borderId="7" xfId="2" applyFont="1" applyFill="1" applyBorder="1" applyAlignment="1">
      <alignment horizontal="center" vertical="center" wrapText="1"/>
    </xf>
    <xf numFmtId="169" fontId="2" fillId="0" borderId="7" xfId="2" quotePrefix="1" applyNumberFormat="1" applyFont="1" applyFill="1" applyBorder="1" applyAlignment="1">
      <alignment horizontal="center" vertical="center"/>
    </xf>
    <xf numFmtId="167" fontId="2" fillId="0" borderId="7" xfId="1" applyNumberFormat="1" applyFont="1" applyFill="1" applyBorder="1" applyAlignment="1">
      <alignment horizontal="justify" vertical="center"/>
    </xf>
    <xf numFmtId="164" fontId="2" fillId="0" borderId="7" xfId="6" applyFont="1" applyFill="1" applyBorder="1" applyAlignment="1">
      <alignment horizontal="justify" vertical="center"/>
    </xf>
    <xf numFmtId="169" fontId="2" fillId="0" borderId="7" xfId="2" applyNumberFormat="1" applyFont="1" applyFill="1" applyBorder="1" applyAlignment="1">
      <alignment horizontal="justify" vertical="center"/>
    </xf>
    <xf numFmtId="1" fontId="2" fillId="0" borderId="7" xfId="2" applyNumberFormat="1" applyFont="1" applyFill="1" applyBorder="1" applyAlignment="1">
      <alignment horizontal="justify" vertical="center" wrapText="1"/>
    </xf>
    <xf numFmtId="1" fontId="2" fillId="0" borderId="7" xfId="2" applyNumberFormat="1" applyFont="1" applyFill="1" applyBorder="1" applyAlignment="1">
      <alignment horizontal="justify" vertical="center"/>
    </xf>
    <xf numFmtId="49" fontId="2" fillId="0" borderId="7" xfId="2" applyNumberFormat="1" applyFont="1" applyFill="1" applyBorder="1" applyAlignment="1">
      <alignment horizontal="justify" vertical="center"/>
    </xf>
    <xf numFmtId="0" fontId="2" fillId="0" borderId="7" xfId="2" applyNumberFormat="1" applyFont="1" applyFill="1" applyBorder="1" applyAlignment="1">
      <alignment horizontal="justify" vertical="center"/>
    </xf>
    <xf numFmtId="164" fontId="2" fillId="0" borderId="7" xfId="7" applyFont="1" applyFill="1" applyBorder="1" applyAlignment="1">
      <alignment horizontal="justify" vertical="center"/>
    </xf>
    <xf numFmtId="0" fontId="3" fillId="2" borderId="7" xfId="2" applyFont="1" applyFill="1" applyBorder="1" applyAlignment="1">
      <alignment vertical="center"/>
    </xf>
    <xf numFmtId="1" fontId="2" fillId="0" borderId="7" xfId="2" applyNumberFormat="1" applyFont="1" applyFill="1" applyBorder="1" applyAlignment="1">
      <alignment horizontal="left" vertical="center"/>
    </xf>
    <xf numFmtId="0" fontId="3" fillId="0" borderId="7" xfId="2" applyFont="1" applyFill="1" applyBorder="1"/>
    <xf numFmtId="169" fontId="2" fillId="0" borderId="7" xfId="2" applyNumberFormat="1" applyFont="1" applyFill="1" applyBorder="1" applyAlignment="1">
      <alignment horizontal="center" vertical="center"/>
    </xf>
    <xf numFmtId="0" fontId="2" fillId="0" borderId="7" xfId="6" quotePrefix="1" applyNumberFormat="1" applyFont="1" applyFill="1" applyBorder="1" applyAlignment="1">
      <alignment horizontal="justify" vertical="center"/>
    </xf>
    <xf numFmtId="0" fontId="10" fillId="0" borderId="12" xfId="2" applyFont="1" applyFill="1" applyBorder="1" applyAlignment="1">
      <alignment vertical="top"/>
    </xf>
    <xf numFmtId="164" fontId="13" fillId="0" borderId="14" xfId="6" quotePrefix="1" applyFont="1" applyFill="1" applyBorder="1" applyAlignment="1">
      <alignment horizontal="justify" vertical="top"/>
    </xf>
    <xf numFmtId="0" fontId="10" fillId="0" borderId="7" xfId="2" applyFont="1" applyFill="1" applyBorder="1" applyAlignment="1">
      <alignment horizontal="center" vertical="top"/>
    </xf>
    <xf numFmtId="164" fontId="12" fillId="0" borderId="7" xfId="6" applyFont="1" applyFill="1" applyBorder="1" applyAlignment="1">
      <alignment horizontal="justify" vertical="top"/>
    </xf>
    <xf numFmtId="0" fontId="12" fillId="0" borderId="7" xfId="6" applyNumberFormat="1" applyFont="1" applyFill="1" applyBorder="1" applyAlignment="1">
      <alignment horizontal="justify" vertical="top"/>
    </xf>
    <xf numFmtId="169" fontId="12" fillId="0" borderId="7" xfId="2" quotePrefix="1" applyNumberFormat="1" applyFont="1" applyFill="1" applyBorder="1" applyAlignment="1">
      <alignment horizontal="justify" vertical="top"/>
    </xf>
    <xf numFmtId="0" fontId="12" fillId="0" borderId="7" xfId="6" quotePrefix="1" applyNumberFormat="1" applyFont="1" applyFill="1" applyBorder="1" applyAlignment="1">
      <alignment horizontal="justify" vertical="top"/>
    </xf>
    <xf numFmtId="0" fontId="12" fillId="0" borderId="7" xfId="2" applyNumberFormat="1" applyFont="1" applyFill="1" applyBorder="1" applyAlignment="1">
      <alignment horizontal="justify" vertical="top"/>
    </xf>
    <xf numFmtId="0" fontId="12" fillId="0" borderId="7" xfId="2" applyFont="1" applyFill="1" applyBorder="1" applyAlignment="1">
      <alignment vertical="top" wrapText="1"/>
    </xf>
    <xf numFmtId="0" fontId="10" fillId="0" borderId="11" xfId="2" applyFont="1" applyFill="1" applyBorder="1" applyAlignment="1">
      <alignment vertical="top" wrapText="1"/>
    </xf>
    <xf numFmtId="0" fontId="12" fillId="0" borderId="7" xfId="2" applyFont="1" applyFill="1" applyBorder="1" applyAlignment="1">
      <alignment horizontal="center" vertical="center"/>
    </xf>
    <xf numFmtId="164" fontId="12" fillId="0" borderId="1" xfId="6" applyFont="1" applyFill="1" applyBorder="1" applyAlignment="1">
      <alignment horizontal="center" vertical="center"/>
    </xf>
    <xf numFmtId="164" fontId="12" fillId="0" borderId="7" xfId="6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6" applyNumberFormat="1" applyFont="1" applyFill="1" applyBorder="1" applyAlignment="1">
      <alignment horizontal="left" vertical="top"/>
    </xf>
    <xf numFmtId="0" fontId="2" fillId="0" borderId="7" xfId="6" applyNumberFormat="1" applyFont="1" applyFill="1" applyBorder="1" applyAlignment="1">
      <alignment vertical="center"/>
    </xf>
    <xf numFmtId="170" fontId="2" fillId="0" borderId="7" xfId="2" applyNumberFormat="1" applyFont="1" applyFill="1" applyBorder="1" applyAlignment="1">
      <alignment horizontal="left" vertical="center"/>
    </xf>
    <xf numFmtId="170" fontId="2" fillId="0" borderId="7" xfId="2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6" applyNumberFormat="1" applyFont="1" applyFill="1" applyBorder="1" applyAlignment="1">
      <alignment horizontal="left" vertical="top" wrapText="1"/>
    </xf>
    <xf numFmtId="1" fontId="15" fillId="0" borderId="7" xfId="0" applyNumberFormat="1" applyFont="1" applyBorder="1" applyAlignment="1">
      <alignment vertical="center"/>
    </xf>
    <xf numFmtId="1" fontId="15" fillId="0" borderId="5" xfId="0" applyNumberFormat="1" applyFont="1" applyBorder="1" applyAlignment="1">
      <alignment vertical="center" wrapText="1"/>
    </xf>
    <xf numFmtId="0" fontId="12" fillId="0" borderId="7" xfId="6" applyNumberFormat="1" applyFont="1" applyFill="1" applyBorder="1" applyAlignment="1">
      <alignment horizontal="justify" vertical="center"/>
    </xf>
    <xf numFmtId="1" fontId="15" fillId="0" borderId="7" xfId="0" applyNumberFormat="1" applyFont="1" applyFill="1" applyBorder="1" applyAlignment="1">
      <alignment vertical="center"/>
    </xf>
    <xf numFmtId="0" fontId="2" fillId="0" borderId="7" xfId="6" applyNumberFormat="1" applyFont="1" applyFill="1" applyBorder="1" applyAlignment="1">
      <alignment horizontal="left" vertical="center"/>
    </xf>
    <xf numFmtId="0" fontId="15" fillId="0" borderId="7" xfId="2" applyFont="1" applyFill="1" applyBorder="1" applyAlignment="1">
      <alignment horizontal="center" vertical="center"/>
    </xf>
    <xf numFmtId="1" fontId="15" fillId="0" borderId="5" xfId="0" quotePrefix="1" applyNumberFormat="1" applyFont="1" applyBorder="1" applyAlignment="1">
      <alignment horizontal="left" vertical="center" wrapText="1"/>
    </xf>
    <xf numFmtId="0" fontId="16" fillId="0" borderId="7" xfId="6" applyNumberFormat="1" applyFont="1" applyFill="1" applyBorder="1" applyAlignment="1">
      <alignment horizontal="justify" vertical="center"/>
    </xf>
    <xf numFmtId="0" fontId="3" fillId="0" borderId="7" xfId="6" applyNumberFormat="1" applyFont="1" applyFill="1" applyBorder="1" applyAlignment="1">
      <alignment horizontal="justify" vertical="center"/>
    </xf>
    <xf numFmtId="0" fontId="2" fillId="0" borderId="7" xfId="6" applyNumberFormat="1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0" fillId="0" borderId="7" xfId="0" applyBorder="1"/>
    <xf numFmtId="0" fontId="3" fillId="0" borderId="7" xfId="0" applyFont="1" applyFill="1" applyBorder="1" applyAlignment="1">
      <alignment vertical="center" wrapText="1"/>
    </xf>
    <xf numFmtId="15" fontId="0" fillId="0" borderId="7" xfId="0" applyNumberFormat="1" applyBorder="1"/>
    <xf numFmtId="15" fontId="0" fillId="0" borderId="7" xfId="0" quotePrefix="1" applyNumberFormat="1" applyBorder="1"/>
    <xf numFmtId="0" fontId="0" fillId="0" borderId="7" xfId="0" quotePrefix="1" applyBorder="1"/>
    <xf numFmtId="0" fontId="0" fillId="0" borderId="1" xfId="0" applyBorder="1"/>
    <xf numFmtId="0" fontId="2" fillId="0" borderId="1" xfId="2" applyFont="1" applyFill="1" applyBorder="1" applyAlignment="1">
      <alignment vertical="center"/>
    </xf>
    <xf numFmtId="0" fontId="2" fillId="0" borderId="1" xfId="2" applyFont="1" applyFill="1" applyBorder="1" applyAlignment="1">
      <alignment horizontal="center" vertical="center" wrapText="1"/>
    </xf>
    <xf numFmtId="15" fontId="0" fillId="0" borderId="1" xfId="0" applyNumberFormat="1" applyBorder="1"/>
    <xf numFmtId="0" fontId="2" fillId="0" borderId="1" xfId="2" applyFont="1" applyFill="1" applyBorder="1" applyAlignment="1">
      <alignment horizontal="center" vertical="center"/>
    </xf>
    <xf numFmtId="164" fontId="2" fillId="0" borderId="1" xfId="6" applyFont="1" applyFill="1" applyBorder="1" applyAlignment="1">
      <alignment horizontal="justify" vertical="center"/>
    </xf>
    <xf numFmtId="169" fontId="2" fillId="0" borderId="1" xfId="2" applyNumberFormat="1" applyFont="1" applyFill="1" applyBorder="1" applyAlignment="1">
      <alignment horizontal="justify" vertical="center"/>
    </xf>
    <xf numFmtId="1" fontId="15" fillId="0" borderId="1" xfId="0" quotePrefix="1" applyNumberFormat="1" applyFont="1" applyFill="1" applyBorder="1" applyAlignment="1">
      <alignment vertical="center"/>
    </xf>
    <xf numFmtId="49" fontId="2" fillId="0" borderId="1" xfId="2" applyNumberFormat="1" applyFont="1" applyFill="1" applyBorder="1" applyAlignment="1">
      <alignment horizontal="justify" vertical="center"/>
    </xf>
    <xf numFmtId="1" fontId="2" fillId="0" borderId="1" xfId="2" applyNumberFormat="1" applyFont="1" applyFill="1" applyBorder="1" applyAlignment="1">
      <alignment horizontal="left" vertical="center"/>
    </xf>
    <xf numFmtId="0" fontId="2" fillId="0" borderId="1" xfId="2" applyNumberFormat="1" applyFont="1" applyFill="1" applyBorder="1" applyAlignment="1">
      <alignment horizontal="justify" vertical="center"/>
    </xf>
    <xf numFmtId="164" fontId="2" fillId="0" borderId="1" xfId="7" applyFont="1" applyFill="1" applyBorder="1" applyAlignment="1">
      <alignment horizontal="justify" vertical="center"/>
    </xf>
    <xf numFmtId="1" fontId="15" fillId="0" borderId="1" xfId="0" applyNumberFormat="1" applyFont="1" applyFill="1" applyBorder="1" applyAlignment="1">
      <alignment vertical="center"/>
    </xf>
    <xf numFmtId="1" fontId="2" fillId="0" borderId="1" xfId="2" applyNumberFormat="1" applyFont="1" applyFill="1" applyBorder="1" applyAlignment="1">
      <alignment horizontal="justify" vertical="center"/>
    </xf>
    <xf numFmtId="0" fontId="0" fillId="0" borderId="7" xfId="0" applyFill="1" applyBorder="1"/>
    <xf numFmtId="3" fontId="0" fillId="0" borderId="7" xfId="0" applyNumberFormat="1" applyBorder="1"/>
    <xf numFmtId="0" fontId="0" fillId="0" borderId="5" xfId="0" applyFill="1" applyBorder="1"/>
    <xf numFmtId="0" fontId="4" fillId="0" borderId="1" xfId="2" applyNumberFormat="1" applyFont="1" applyFill="1" applyBorder="1" applyAlignment="1">
      <alignment horizontal="center" vertical="center" wrapText="1"/>
    </xf>
    <xf numFmtId="0" fontId="2" fillId="3" borderId="0" xfId="2" applyFont="1" applyFill="1"/>
    <xf numFmtId="0" fontId="3" fillId="0" borderId="1" xfId="2" applyFont="1" applyFill="1" applyBorder="1" applyAlignment="1">
      <alignment horizontal="center" vertical="center"/>
    </xf>
    <xf numFmtId="0" fontId="3" fillId="0" borderId="15" xfId="6" applyNumberFormat="1" applyFont="1" applyFill="1" applyBorder="1" applyAlignment="1">
      <alignment horizontal="justify" vertical="center"/>
    </xf>
    <xf numFmtId="0" fontId="8" fillId="0" borderId="0" xfId="0" applyFont="1" applyFill="1" applyAlignment="1">
      <alignment vertical="center"/>
    </xf>
    <xf numFmtId="0" fontId="3" fillId="0" borderId="15" xfId="6" applyNumberFormat="1" applyFont="1" applyFill="1" applyBorder="1" applyAlignment="1">
      <alignment horizontal="center" vertical="center" wrapText="1"/>
    </xf>
    <xf numFmtId="0" fontId="3" fillId="0" borderId="16" xfId="2" applyFont="1" applyFill="1" applyBorder="1" applyAlignment="1">
      <alignment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 wrapText="1"/>
    </xf>
    <xf numFmtId="169" fontId="3" fillId="0" borderId="15" xfId="2" applyNumberFormat="1" applyFont="1" applyFill="1" applyBorder="1" applyAlignment="1">
      <alignment horizontal="center" vertical="center"/>
    </xf>
    <xf numFmtId="167" fontId="3" fillId="0" borderId="15" xfId="1" applyNumberFormat="1" applyFont="1" applyFill="1" applyBorder="1" applyAlignment="1">
      <alignment horizontal="justify" vertical="center"/>
    </xf>
    <xf numFmtId="164" fontId="3" fillId="0" borderId="15" xfId="6" applyFont="1" applyFill="1" applyBorder="1" applyAlignment="1">
      <alignment horizontal="justify" vertical="center"/>
    </xf>
    <xf numFmtId="169" fontId="3" fillId="0" borderId="15" xfId="2" applyNumberFormat="1" applyFont="1" applyFill="1" applyBorder="1" applyAlignment="1">
      <alignment horizontal="justify" vertical="center"/>
    </xf>
    <xf numFmtId="1" fontId="3" fillId="0" borderId="15" xfId="2" quotePrefix="1" applyNumberFormat="1" applyFont="1" applyFill="1" applyBorder="1" applyAlignment="1">
      <alignment horizontal="center" vertical="center" wrapText="1"/>
    </xf>
    <xf numFmtId="1" fontId="3" fillId="0" borderId="15" xfId="2" applyNumberFormat="1" applyFont="1" applyFill="1" applyBorder="1" applyAlignment="1">
      <alignment horizontal="justify" vertical="center"/>
    </xf>
    <xf numFmtId="49" fontId="3" fillId="0" borderId="15" xfId="2" quotePrefix="1" applyNumberFormat="1" applyFont="1" applyFill="1" applyBorder="1" applyAlignment="1">
      <alignment horizontal="justify" vertical="center"/>
    </xf>
    <xf numFmtId="170" fontId="3" fillId="0" borderId="15" xfId="2" applyNumberFormat="1" applyFont="1" applyFill="1" applyBorder="1" applyAlignment="1">
      <alignment horizontal="left" vertical="center"/>
    </xf>
    <xf numFmtId="169" fontId="3" fillId="0" borderId="15" xfId="2" quotePrefix="1" applyNumberFormat="1" applyFont="1" applyFill="1" applyBorder="1" applyAlignment="1">
      <alignment horizontal="center" vertical="center"/>
    </xf>
    <xf numFmtId="0" fontId="3" fillId="0" borderId="15" xfId="2" applyNumberFormat="1" applyFont="1" applyFill="1" applyBorder="1" applyAlignment="1">
      <alignment horizontal="justify" vertical="center"/>
    </xf>
    <xf numFmtId="164" fontId="3" fillId="0" borderId="15" xfId="7" applyFont="1" applyFill="1" applyBorder="1" applyAlignment="1">
      <alignment horizontal="justify" vertical="center"/>
    </xf>
    <xf numFmtId="1" fontId="3" fillId="0" borderId="15" xfId="2" applyNumberFormat="1" applyFont="1" applyFill="1" applyBorder="1" applyAlignment="1">
      <alignment horizontal="center" vertical="center"/>
    </xf>
    <xf numFmtId="49" fontId="3" fillId="0" borderId="15" xfId="2" applyNumberFormat="1" applyFont="1" applyFill="1" applyBorder="1" applyAlignment="1">
      <alignment horizontal="justify" vertical="center"/>
    </xf>
    <xf numFmtId="170" fontId="3" fillId="0" borderId="15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" fontId="3" fillId="0" borderId="15" xfId="2" applyNumberFormat="1" applyFont="1" applyFill="1" applyBorder="1" applyAlignment="1">
      <alignment horizontal="center" vertical="center" wrapText="1"/>
    </xf>
    <xf numFmtId="0" fontId="3" fillId="0" borderId="15" xfId="6" applyNumberFormat="1" applyFont="1" applyFill="1" applyBorder="1" applyAlignment="1">
      <alignment horizontal="center" vertical="center"/>
    </xf>
    <xf numFmtId="169" fontId="3" fillId="0" borderId="15" xfId="2" applyNumberFormat="1" applyFont="1" applyFill="1" applyBorder="1" applyAlignment="1">
      <alignment horizontal="left" vertical="center"/>
    </xf>
    <xf numFmtId="0" fontId="8" fillId="0" borderId="15" xfId="0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horizontal="center" vertical="center" wrapText="1"/>
    </xf>
    <xf numFmtId="1" fontId="3" fillId="0" borderId="7" xfId="2" applyNumberFormat="1" applyFont="1" applyFill="1" applyBorder="1" applyAlignment="1">
      <alignment horizontal="center" vertical="center"/>
    </xf>
    <xf numFmtId="0" fontId="3" fillId="0" borderId="17" xfId="6" applyNumberFormat="1" applyFont="1" applyFill="1" applyBorder="1" applyAlignment="1">
      <alignment horizontal="justify" vertical="center"/>
    </xf>
    <xf numFmtId="167" fontId="3" fillId="0" borderId="16" xfId="1" applyNumberFormat="1" applyFont="1" applyFill="1" applyBorder="1" applyAlignment="1">
      <alignment horizontal="justify" vertical="center"/>
    </xf>
    <xf numFmtId="164" fontId="3" fillId="0" borderId="16" xfId="6" applyFont="1" applyFill="1" applyBorder="1" applyAlignment="1">
      <alignment horizontal="justify" vertical="center"/>
    </xf>
    <xf numFmtId="1" fontId="19" fillId="0" borderId="5" xfId="0" quotePrefix="1" applyNumberFormat="1" applyFont="1" applyFill="1" applyBorder="1" applyAlignment="1">
      <alignment horizontal="center" vertical="center" wrapText="1"/>
    </xf>
    <xf numFmtId="1" fontId="3" fillId="0" borderId="16" xfId="2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center" vertical="center"/>
    </xf>
    <xf numFmtId="170" fontId="3" fillId="0" borderId="16" xfId="2" applyNumberFormat="1" applyFont="1" applyFill="1" applyBorder="1" applyAlignment="1">
      <alignment horizontal="center" vertical="center"/>
    </xf>
    <xf numFmtId="0" fontId="16" fillId="0" borderId="1" xfId="6" applyNumberFormat="1" applyFont="1" applyFill="1" applyBorder="1" applyAlignment="1">
      <alignment horizontal="justify" vertical="center"/>
    </xf>
    <xf numFmtId="1" fontId="3" fillId="0" borderId="5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/>
    </xf>
    <xf numFmtId="1" fontId="3" fillId="0" borderId="16" xfId="2" applyNumberFormat="1" applyFont="1" applyFill="1" applyBorder="1" applyAlignment="1">
      <alignment horizontal="justify" vertical="center"/>
    </xf>
    <xf numFmtId="0" fontId="3" fillId="0" borderId="15" xfId="2" applyFont="1" applyFill="1" applyBorder="1" applyAlignment="1">
      <alignment vertical="center"/>
    </xf>
    <xf numFmtId="164" fontId="3" fillId="0" borderId="16" xfId="7" applyFont="1" applyFill="1" applyBorder="1" applyAlignment="1">
      <alignment horizontal="justify" vertical="center"/>
    </xf>
    <xf numFmtId="164" fontId="3" fillId="0" borderId="5" xfId="7" applyFont="1" applyFill="1" applyBorder="1" applyAlignment="1">
      <alignment horizontal="justify" vertical="center"/>
    </xf>
    <xf numFmtId="1" fontId="3" fillId="0" borderId="5" xfId="2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69" fontId="3" fillId="0" borderId="5" xfId="2" applyNumberFormat="1" applyFont="1" applyFill="1" applyBorder="1" applyAlignment="1">
      <alignment horizontal="center" vertical="center"/>
    </xf>
    <xf numFmtId="0" fontId="3" fillId="0" borderId="5" xfId="2" applyNumberFormat="1" applyFont="1" applyFill="1" applyBorder="1" applyAlignment="1">
      <alignment horizontal="justify" vertical="center"/>
    </xf>
    <xf numFmtId="169" fontId="3" fillId="0" borderId="5" xfId="2" quotePrefix="1" applyNumberFormat="1" applyFont="1" applyFill="1" applyBorder="1" applyAlignment="1">
      <alignment horizontal="center" vertical="center"/>
    </xf>
    <xf numFmtId="0" fontId="16" fillId="0" borderId="5" xfId="6" quotePrefix="1" applyNumberFormat="1" applyFont="1" applyFill="1" applyBorder="1" applyAlignment="1">
      <alignment horizontal="justify" vertical="center"/>
    </xf>
    <xf numFmtId="0" fontId="3" fillId="0" borderId="17" xfId="6" quotePrefix="1" applyNumberFormat="1" applyFont="1" applyFill="1" applyBorder="1" applyAlignment="1">
      <alignment horizontal="justify" vertical="center"/>
    </xf>
    <xf numFmtId="169" fontId="3" fillId="0" borderId="7" xfId="2" applyNumberFormat="1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7" fillId="0" borderId="17" xfId="6" applyNumberFormat="1" applyFont="1" applyFill="1" applyBorder="1" applyAlignment="1">
      <alignment horizontal="justify" vertical="center"/>
    </xf>
    <xf numFmtId="0" fontId="17" fillId="0" borderId="15" xfId="6" applyNumberFormat="1" applyFont="1" applyFill="1" applyBorder="1" applyAlignment="1">
      <alignment horizontal="center" vertical="center" wrapText="1"/>
    </xf>
    <xf numFmtId="0" fontId="17" fillId="0" borderId="15" xfId="2" applyFont="1" applyFill="1" applyBorder="1" applyAlignment="1">
      <alignment horizontal="center" vertical="center"/>
    </xf>
    <xf numFmtId="0" fontId="17" fillId="0" borderId="15" xfId="2" applyFont="1" applyFill="1" applyBorder="1" applyAlignment="1">
      <alignment horizontal="center" vertical="center" wrapText="1"/>
    </xf>
    <xf numFmtId="169" fontId="17" fillId="0" borderId="15" xfId="2" applyNumberFormat="1" applyFont="1" applyFill="1" applyBorder="1" applyAlignment="1">
      <alignment horizontal="center" vertical="center"/>
    </xf>
    <xf numFmtId="164" fontId="17" fillId="0" borderId="16" xfId="6" applyFont="1" applyFill="1" applyBorder="1" applyAlignment="1">
      <alignment horizontal="justify" vertical="center"/>
    </xf>
    <xf numFmtId="169" fontId="17" fillId="0" borderId="15" xfId="2" applyNumberFormat="1" applyFont="1" applyFill="1" applyBorder="1" applyAlignment="1">
      <alignment horizontal="justify" vertical="center"/>
    </xf>
    <xf numFmtId="1" fontId="17" fillId="0" borderId="5" xfId="2" applyNumberFormat="1" applyFont="1" applyFill="1" applyBorder="1" applyAlignment="1">
      <alignment horizontal="center" vertical="center" wrapText="1"/>
    </xf>
    <xf numFmtId="1" fontId="17" fillId="0" borderId="15" xfId="2" applyNumberFormat="1" applyFont="1" applyFill="1" applyBorder="1" applyAlignment="1">
      <alignment horizontal="justify" vertical="center"/>
    </xf>
    <xf numFmtId="49" fontId="17" fillId="0" borderId="15" xfId="2" applyNumberFormat="1" applyFont="1" applyFill="1" applyBorder="1" applyAlignment="1">
      <alignment horizontal="justify" vertical="center"/>
    </xf>
    <xf numFmtId="1" fontId="17" fillId="0" borderId="16" xfId="2" applyNumberFormat="1" applyFont="1" applyFill="1" applyBorder="1" applyAlignment="1">
      <alignment horizontal="left" vertical="center"/>
    </xf>
    <xf numFmtId="169" fontId="17" fillId="0" borderId="5" xfId="2" quotePrefix="1" applyNumberFormat="1" applyFont="1" applyFill="1" applyBorder="1" applyAlignment="1">
      <alignment horizontal="center" vertical="center"/>
    </xf>
    <xf numFmtId="0" fontId="17" fillId="0" borderId="5" xfId="2" applyNumberFormat="1" applyFont="1" applyFill="1" applyBorder="1" applyAlignment="1">
      <alignment horizontal="justify" vertical="center"/>
    </xf>
    <xf numFmtId="0" fontId="17" fillId="0" borderId="15" xfId="2" applyNumberFormat="1" applyFont="1" applyFill="1" applyBorder="1" applyAlignment="1">
      <alignment horizontal="justify" vertical="center"/>
    </xf>
    <xf numFmtId="164" fontId="17" fillId="0" borderId="5" xfId="7" applyFont="1" applyFill="1" applyBorder="1" applyAlignment="1">
      <alignment horizontal="justify" vertical="center"/>
    </xf>
    <xf numFmtId="1" fontId="17" fillId="0" borderId="16" xfId="2" applyNumberFormat="1" applyFont="1" applyFill="1" applyBorder="1" applyAlignment="1">
      <alignment horizontal="justify" vertical="center"/>
    </xf>
    <xf numFmtId="169" fontId="17" fillId="0" borderId="15" xfId="2" applyNumberFormat="1" applyFont="1" applyFill="1" applyBorder="1" applyAlignment="1">
      <alignment horizontal="left" vertical="center"/>
    </xf>
    <xf numFmtId="164" fontId="17" fillId="0" borderId="16" xfId="7" applyFont="1" applyFill="1" applyBorder="1" applyAlignment="1">
      <alignment horizontal="justify" vertical="center"/>
    </xf>
    <xf numFmtId="0" fontId="3" fillId="0" borderId="15" xfId="6" quotePrefix="1" applyNumberFormat="1" applyFont="1" applyFill="1" applyBorder="1" applyAlignment="1">
      <alignment horizontal="justify" vertical="center"/>
    </xf>
    <xf numFmtId="170" fontId="3" fillId="0" borderId="5" xfId="2" applyNumberFormat="1" applyFont="1" applyFill="1" applyBorder="1" applyAlignment="1">
      <alignment horizontal="justify" vertical="center"/>
    </xf>
    <xf numFmtId="0" fontId="18" fillId="0" borderId="1" xfId="6" quotePrefix="1" applyNumberFormat="1" applyFont="1" applyFill="1" applyBorder="1" applyAlignment="1">
      <alignment horizontal="justify" vertical="center"/>
    </xf>
    <xf numFmtId="0" fontId="17" fillId="0" borderId="16" xfId="2" applyFont="1" applyFill="1" applyBorder="1" applyAlignment="1">
      <alignment vertical="center"/>
    </xf>
    <xf numFmtId="1" fontId="17" fillId="0" borderId="7" xfId="2" applyNumberFormat="1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169" fontId="3" fillId="0" borderId="17" xfId="2" quotePrefix="1" applyNumberFormat="1" applyFont="1" applyFill="1" applyBorder="1" applyAlignment="1">
      <alignment horizontal="justify" vertical="center"/>
    </xf>
    <xf numFmtId="1" fontId="3" fillId="0" borderId="16" xfId="2" quotePrefix="1" applyNumberFormat="1" applyFont="1" applyFill="1" applyBorder="1" applyAlignment="1">
      <alignment horizontal="center" vertical="center" wrapText="1"/>
    </xf>
    <xf numFmtId="1" fontId="3" fillId="0" borderId="16" xfId="2" quotePrefix="1" applyNumberFormat="1" applyFont="1" applyFill="1" applyBorder="1" applyAlignment="1">
      <alignment horizontal="justify" vertical="center"/>
    </xf>
    <xf numFmtId="1" fontId="3" fillId="0" borderId="7" xfId="2" quotePrefix="1" applyNumberFormat="1" applyFont="1" applyFill="1" applyBorder="1" applyAlignment="1">
      <alignment horizontal="center" vertical="center"/>
    </xf>
    <xf numFmtId="0" fontId="3" fillId="0" borderId="18" xfId="2" quotePrefix="1" applyFont="1" applyFill="1" applyBorder="1" applyAlignment="1">
      <alignment horizontal="center" vertical="center" wrapText="1"/>
    </xf>
    <xf numFmtId="0" fontId="3" fillId="0" borderId="7" xfId="6" applyNumberFormat="1" applyFont="1" applyFill="1" applyBorder="1" applyAlignment="1">
      <alignment vertical="center"/>
    </xf>
    <xf numFmtId="49" fontId="3" fillId="0" borderId="5" xfId="2" applyNumberFormat="1" applyFont="1" applyFill="1" applyBorder="1" applyAlignment="1">
      <alignment horizontal="justify" vertical="center"/>
    </xf>
    <xf numFmtId="0" fontId="3" fillId="0" borderId="7" xfId="2" applyFont="1" applyFill="1" applyBorder="1" applyAlignment="1">
      <alignment vertical="center"/>
    </xf>
    <xf numFmtId="0" fontId="3" fillId="0" borderId="7" xfId="2" applyFont="1" applyFill="1" applyBorder="1" applyAlignment="1">
      <alignment horizontal="center" vertical="center" wrapText="1"/>
    </xf>
    <xf numFmtId="167" fontId="3" fillId="0" borderId="7" xfId="1" applyNumberFormat="1" applyFont="1" applyFill="1" applyBorder="1" applyAlignment="1">
      <alignment horizontal="justify" vertical="center"/>
    </xf>
    <xf numFmtId="164" fontId="3" fillId="0" borderId="7" xfId="6" applyFont="1" applyFill="1" applyBorder="1" applyAlignment="1">
      <alignment horizontal="justify" vertical="center"/>
    </xf>
    <xf numFmtId="169" fontId="3" fillId="0" borderId="7" xfId="2" applyNumberFormat="1" applyFont="1" applyFill="1" applyBorder="1" applyAlignment="1">
      <alignment horizontal="justify" vertical="center"/>
    </xf>
    <xf numFmtId="1" fontId="3" fillId="0" borderId="7" xfId="2" applyNumberFormat="1" applyFont="1" applyFill="1" applyBorder="1" applyAlignment="1">
      <alignment horizontal="justify" vertical="center" wrapText="1"/>
    </xf>
    <xf numFmtId="1" fontId="3" fillId="0" borderId="7" xfId="2" applyNumberFormat="1" applyFont="1" applyFill="1" applyBorder="1" applyAlignment="1">
      <alignment horizontal="justify" vertical="center"/>
    </xf>
    <xf numFmtId="49" fontId="3" fillId="0" borderId="7" xfId="2" applyNumberFormat="1" applyFont="1" applyFill="1" applyBorder="1" applyAlignment="1">
      <alignment horizontal="justify" vertical="center"/>
    </xf>
    <xf numFmtId="1" fontId="3" fillId="0" borderId="7" xfId="2" applyNumberFormat="1" applyFont="1" applyFill="1" applyBorder="1" applyAlignment="1">
      <alignment horizontal="left" vertical="center"/>
    </xf>
    <xf numFmtId="0" fontId="3" fillId="0" borderId="7" xfId="2" applyNumberFormat="1" applyFont="1" applyFill="1" applyBorder="1" applyAlignment="1">
      <alignment horizontal="justify" vertical="center"/>
    </xf>
    <xf numFmtId="164" fontId="3" fillId="0" borderId="7" xfId="7" applyFont="1" applyFill="1" applyBorder="1" applyAlignment="1">
      <alignment horizontal="justify" vertical="center"/>
    </xf>
    <xf numFmtId="0" fontId="3" fillId="0" borderId="7" xfId="2" quotePrefix="1" applyFont="1" applyFill="1" applyBorder="1"/>
    <xf numFmtId="0" fontId="20" fillId="0" borderId="5" xfId="0" applyFont="1" applyBorder="1" applyAlignment="1">
      <alignment horizontal="center" vertical="center" wrapText="1"/>
    </xf>
    <xf numFmtId="167" fontId="2" fillId="3" borderId="0" xfId="2" applyNumberFormat="1" applyFont="1" applyFill="1"/>
    <xf numFmtId="0" fontId="2" fillId="0" borderId="1" xfId="6" applyNumberFormat="1" applyFont="1" applyFill="1" applyBorder="1" applyAlignment="1">
      <alignment horizontal="justify" vertical="center"/>
    </xf>
    <xf numFmtId="0" fontId="0" fillId="0" borderId="0" xfId="0" applyBorder="1"/>
    <xf numFmtId="0" fontId="0" fillId="0" borderId="1" xfId="0" applyFill="1" applyBorder="1"/>
    <xf numFmtId="0" fontId="2" fillId="0" borderId="5" xfId="2" applyFont="1" applyFill="1" applyBorder="1" applyAlignment="1">
      <alignment vertical="center"/>
    </xf>
    <xf numFmtId="3" fontId="0" fillId="0" borderId="1" xfId="0" applyNumberFormat="1" applyBorder="1"/>
    <xf numFmtId="0" fontId="0" fillId="0" borderId="1" xfId="0" quotePrefix="1" applyBorder="1"/>
    <xf numFmtId="167" fontId="4" fillId="0" borderId="1" xfId="1" applyNumberFormat="1" applyFont="1" applyFill="1" applyBorder="1" applyAlignment="1">
      <alignment horizontal="justify" vertical="center"/>
    </xf>
    <xf numFmtId="167" fontId="11" fillId="0" borderId="7" xfId="4" applyNumberFormat="1" applyFont="1" applyFill="1" applyBorder="1" applyAlignment="1">
      <alignment horizontal="center" vertical="center" wrapText="1"/>
    </xf>
    <xf numFmtId="167" fontId="17" fillId="0" borderId="7" xfId="1" applyNumberFormat="1" applyFont="1" applyFill="1" applyBorder="1" applyAlignment="1">
      <alignment horizontal="justify" vertical="center"/>
    </xf>
    <xf numFmtId="168" fontId="11" fillId="0" borderId="1" xfId="3" applyNumberFormat="1" applyFont="1" applyFill="1" applyBorder="1" applyAlignment="1">
      <alignment horizontal="center"/>
    </xf>
    <xf numFmtId="168" fontId="11" fillId="0" borderId="7" xfId="3" applyNumberFormat="1" applyFont="1" applyFill="1" applyBorder="1" applyAlignment="1">
      <alignment horizontal="center"/>
    </xf>
    <xf numFmtId="0" fontId="2" fillId="0" borderId="7" xfId="6" quotePrefix="1" applyNumberFormat="1" applyFont="1" applyFill="1" applyBorder="1" applyAlignment="1">
      <alignment horizontal="left" vertical="center"/>
    </xf>
    <xf numFmtId="167" fontId="2" fillId="0" borderId="7" xfId="1" applyNumberFormat="1" applyFont="1" applyFill="1" applyBorder="1" applyAlignment="1">
      <alignment horizontal="center" vertical="center"/>
    </xf>
    <xf numFmtId="167" fontId="12" fillId="0" borderId="7" xfId="4" applyNumberFormat="1" applyFont="1" applyFill="1" applyBorder="1" applyAlignment="1">
      <alignment horizontal="center" vertical="center"/>
    </xf>
    <xf numFmtId="167" fontId="2" fillId="0" borderId="7" xfId="6" applyNumberFormat="1" applyFont="1" applyFill="1" applyBorder="1" applyAlignment="1">
      <alignment horizontal="center" vertical="center"/>
    </xf>
    <xf numFmtId="0" fontId="5" fillId="0" borderId="7" xfId="0" applyFont="1" applyFill="1" applyBorder="1"/>
    <xf numFmtId="167" fontId="12" fillId="0" borderId="7" xfId="4" applyNumberFormat="1" applyFont="1" applyFill="1" applyBorder="1" applyAlignment="1">
      <alignment horizontal="center" vertical="top"/>
    </xf>
    <xf numFmtId="164" fontId="12" fillId="0" borderId="7" xfId="6" quotePrefix="1" applyFont="1" applyFill="1" applyBorder="1" applyAlignment="1">
      <alignment horizontal="justify" vertical="top"/>
    </xf>
    <xf numFmtId="164" fontId="12" fillId="0" borderId="7" xfId="6" applyFont="1" applyFill="1" applyBorder="1" applyAlignment="1">
      <alignment vertical="top"/>
    </xf>
    <xf numFmtId="167" fontId="2" fillId="0" borderId="7" xfId="1" applyNumberFormat="1" applyFont="1" applyFill="1" applyBorder="1" applyAlignment="1">
      <alignment horizontal="left" vertical="center"/>
    </xf>
    <xf numFmtId="164" fontId="12" fillId="0" borderId="7" xfId="6" applyFont="1" applyFill="1" applyBorder="1" applyAlignment="1">
      <alignment vertical="center"/>
    </xf>
    <xf numFmtId="164" fontId="12" fillId="0" borderId="7" xfId="6" applyFont="1" applyFill="1" applyBorder="1" applyAlignment="1">
      <alignment horizontal="right" vertical="center"/>
    </xf>
    <xf numFmtId="0" fontId="11" fillId="0" borderId="0" xfId="3" applyFont="1" applyFill="1" applyAlignment="1">
      <alignment horizontal="center"/>
    </xf>
    <xf numFmtId="0" fontId="11" fillId="0" borderId="0" xfId="3" applyFont="1" applyFill="1" applyAlignment="1">
      <alignment horizontal="center" wrapText="1"/>
    </xf>
    <xf numFmtId="0" fontId="14" fillId="0" borderId="7" xfId="2" applyFont="1" applyFill="1" applyBorder="1"/>
    <xf numFmtId="169" fontId="12" fillId="0" borderId="7" xfId="2" applyNumberFormat="1" applyFont="1" applyFill="1" applyBorder="1" applyAlignment="1">
      <alignment vertical="top"/>
    </xf>
    <xf numFmtId="0" fontId="14" fillId="0" borderId="0" xfId="2" applyFont="1" applyFill="1"/>
    <xf numFmtId="0" fontId="14" fillId="0" borderId="0" xfId="0" applyFont="1" applyFill="1"/>
    <xf numFmtId="0" fontId="14" fillId="0" borderId="7" xfId="0" applyFont="1" applyFill="1" applyBorder="1"/>
    <xf numFmtId="15" fontId="14" fillId="0" borderId="7" xfId="0" applyNumberFormat="1" applyFont="1" applyFill="1" applyBorder="1" applyAlignment="1">
      <alignment horizontal="center" vertical="center"/>
    </xf>
    <xf numFmtId="3" fontId="14" fillId="0" borderId="7" xfId="0" applyNumberFormat="1" applyFont="1" applyFill="1" applyBorder="1" applyAlignment="1">
      <alignment horizontal="center" vertical="center"/>
    </xf>
    <xf numFmtId="0" fontId="14" fillId="0" borderId="0" xfId="2" applyFont="1" applyFill="1" applyAlignment="1">
      <alignment wrapText="1"/>
    </xf>
    <xf numFmtId="4" fontId="14" fillId="0" borderId="0" xfId="2" applyNumberFormat="1" applyFont="1" applyFill="1"/>
    <xf numFmtId="166" fontId="14" fillId="0" borderId="0" xfId="2" applyNumberFormat="1" applyFont="1" applyFill="1"/>
    <xf numFmtId="165" fontId="21" fillId="0" borderId="0" xfId="2" applyNumberFormat="1" applyFont="1" applyFill="1"/>
    <xf numFmtId="164" fontId="14" fillId="0" borderId="0" xfId="2" applyNumberFormat="1" applyFont="1" applyFill="1"/>
    <xf numFmtId="0" fontId="22" fillId="0" borderId="0" xfId="2" applyFont="1" applyFill="1"/>
    <xf numFmtId="1" fontId="2" fillId="0" borderId="7" xfId="2" quotePrefix="1" applyNumberFormat="1" applyFont="1" applyFill="1" applyBorder="1" applyAlignment="1">
      <alignment horizontal="justify" vertical="center" wrapText="1"/>
    </xf>
    <xf numFmtId="1" fontId="2" fillId="0" borderId="7" xfId="2" quotePrefix="1" applyNumberFormat="1" applyFont="1" applyFill="1" applyBorder="1" applyAlignment="1">
      <alignment horizontal="justify" vertical="center"/>
    </xf>
    <xf numFmtId="15" fontId="12" fillId="0" borderId="7" xfId="2" applyNumberFormat="1" applyFont="1" applyFill="1" applyBorder="1" applyAlignment="1">
      <alignment horizontal="center" vertical="top"/>
    </xf>
    <xf numFmtId="1" fontId="15" fillId="0" borderId="7" xfId="0" quotePrefix="1" applyNumberFormat="1" applyFont="1" applyBorder="1" applyAlignment="1">
      <alignment vertical="center"/>
    </xf>
    <xf numFmtId="0" fontId="12" fillId="0" borderId="7" xfId="2" applyFont="1" applyFill="1" applyBorder="1" applyAlignment="1">
      <alignment horizontal="left" vertical="top"/>
    </xf>
    <xf numFmtId="0" fontId="12" fillId="0" borderId="7" xfId="6" quotePrefix="1" applyNumberFormat="1" applyFont="1" applyFill="1" applyBorder="1" applyAlignment="1">
      <alignment horizontal="left" vertical="top"/>
    </xf>
    <xf numFmtId="3" fontId="12" fillId="0" borderId="7" xfId="6" applyNumberFormat="1" applyFont="1" applyFill="1" applyBorder="1" applyAlignment="1">
      <alignment horizontal="right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7" xfId="6" applyNumberFormat="1" applyFont="1" applyFill="1" applyBorder="1" applyAlignment="1">
      <alignment horizontal="justify" vertical="center"/>
    </xf>
    <xf numFmtId="0" fontId="2" fillId="2" borderId="7" xfId="0" applyFont="1" applyFill="1" applyBorder="1" applyAlignment="1">
      <alignment vertical="center" wrapText="1"/>
    </xf>
    <xf numFmtId="0" fontId="2" fillId="2" borderId="7" xfId="6" applyNumberFormat="1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center" vertical="center" wrapText="1"/>
    </xf>
    <xf numFmtId="167" fontId="2" fillId="2" borderId="7" xfId="1" applyNumberFormat="1" applyFont="1" applyFill="1" applyBorder="1" applyAlignment="1">
      <alignment horizontal="justify" vertical="center"/>
    </xf>
    <xf numFmtId="164" fontId="2" fillId="2" borderId="7" xfId="6" applyFont="1" applyFill="1" applyBorder="1" applyAlignment="1">
      <alignment horizontal="justify" vertical="center"/>
    </xf>
    <xf numFmtId="169" fontId="2" fillId="2" borderId="7" xfId="2" applyNumberFormat="1" applyFont="1" applyFill="1" applyBorder="1" applyAlignment="1">
      <alignment horizontal="justify" vertical="center"/>
    </xf>
    <xf numFmtId="1" fontId="2" fillId="2" borderId="7" xfId="2" applyNumberFormat="1" applyFont="1" applyFill="1" applyBorder="1" applyAlignment="1">
      <alignment horizontal="justify" vertical="center"/>
    </xf>
    <xf numFmtId="49" fontId="2" fillId="2" borderId="7" xfId="2" applyNumberFormat="1" applyFont="1" applyFill="1" applyBorder="1" applyAlignment="1">
      <alignment horizontal="justify" vertical="center"/>
    </xf>
    <xf numFmtId="170" fontId="2" fillId="2" borderId="7" xfId="2" applyNumberFormat="1" applyFont="1" applyFill="1" applyBorder="1" applyAlignment="1">
      <alignment horizontal="left" vertical="center"/>
    </xf>
    <xf numFmtId="0" fontId="2" fillId="2" borderId="7" xfId="2" applyNumberFormat="1" applyFont="1" applyFill="1" applyBorder="1" applyAlignment="1">
      <alignment horizontal="justify" vertical="center"/>
    </xf>
    <xf numFmtId="164" fontId="2" fillId="2" borderId="7" xfId="7" applyFont="1" applyFill="1" applyBorder="1" applyAlignment="1">
      <alignment horizontal="justify" vertical="center"/>
    </xf>
    <xf numFmtId="0" fontId="2" fillId="0" borderId="7" xfId="0" quotePrefix="1" applyFont="1" applyFill="1" applyBorder="1" applyAlignment="1">
      <alignment horizontal="left" vertical="center" wrapText="1"/>
    </xf>
    <xf numFmtId="1" fontId="2" fillId="2" borderId="7" xfId="2" applyNumberFormat="1" applyFont="1" applyFill="1" applyBorder="1" applyAlignment="1">
      <alignment horizontal="justify" vertical="center" wrapText="1"/>
    </xf>
    <xf numFmtId="1" fontId="15" fillId="0" borderId="5" xfId="0" quotePrefix="1" applyNumberFormat="1" applyFont="1" applyBorder="1" applyAlignment="1">
      <alignment vertical="center" wrapText="1"/>
    </xf>
    <xf numFmtId="0" fontId="8" fillId="0" borderId="0" xfId="0" applyFont="1" applyAlignment="1">
      <alignment horizontal="justify" vertical="top" wrapText="1"/>
    </xf>
    <xf numFmtId="0" fontId="8" fillId="0" borderId="0" xfId="0" applyFont="1" applyAlignment="1">
      <alignment horizontal="justify" vertical="top"/>
    </xf>
    <xf numFmtId="165" fontId="4" fillId="0" borderId="1" xfId="4" applyFont="1" applyFill="1" applyBorder="1" applyAlignment="1">
      <alignment horizontal="center" vertical="center" wrapText="1"/>
    </xf>
    <xf numFmtId="165" fontId="4" fillId="0" borderId="6" xfId="4" applyFont="1" applyFill="1" applyBorder="1" applyAlignment="1">
      <alignment horizontal="center" vertical="center" wrapText="1"/>
    </xf>
    <xf numFmtId="164" fontId="4" fillId="0" borderId="1" xfId="6" applyFont="1" applyFill="1" applyBorder="1" applyAlignment="1">
      <alignment horizontal="center" vertical="center" wrapText="1"/>
    </xf>
    <xf numFmtId="164" fontId="4" fillId="0" borderId="6" xfId="6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 vertical="center" wrapText="1"/>
    </xf>
    <xf numFmtId="0" fontId="4" fillId="0" borderId="1" xfId="5" applyFont="1" applyFill="1" applyBorder="1" applyAlignment="1">
      <alignment horizontal="center" vertical="center" wrapText="1"/>
    </xf>
    <xf numFmtId="0" fontId="4" fillId="0" borderId="6" xfId="5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168" fontId="4" fillId="0" borderId="2" xfId="3" applyNumberFormat="1" applyFont="1" applyFill="1" applyBorder="1" applyAlignment="1">
      <alignment horizontal="center" vertical="center"/>
    </xf>
    <xf numFmtId="168" fontId="4" fillId="0" borderId="4" xfId="3" applyNumberFormat="1" applyFont="1" applyFill="1" applyBorder="1" applyAlignment="1">
      <alignment horizontal="center" vertical="center"/>
    </xf>
    <xf numFmtId="0" fontId="4" fillId="0" borderId="0" xfId="3" applyFont="1" applyFill="1" applyAlignment="1">
      <alignment horizont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2" xfId="2" applyNumberFormat="1" applyFont="1" applyFill="1" applyBorder="1" applyAlignment="1">
      <alignment horizontal="center" vertical="center" wrapText="1"/>
    </xf>
    <xf numFmtId="0" fontId="4" fillId="0" borderId="3" xfId="2" applyNumberFormat="1" applyFont="1" applyFill="1" applyBorder="1" applyAlignment="1">
      <alignment horizontal="center" vertical="center" wrapText="1"/>
    </xf>
    <xf numFmtId="0" fontId="4" fillId="0" borderId="4" xfId="2" applyNumberFormat="1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167" fontId="4" fillId="0" borderId="2" xfId="4" applyNumberFormat="1" applyFont="1" applyFill="1" applyBorder="1" applyAlignment="1">
      <alignment horizontal="center" vertical="center"/>
    </xf>
    <xf numFmtId="167" fontId="4" fillId="0" borderId="3" xfId="4" applyNumberFormat="1" applyFont="1" applyFill="1" applyBorder="1" applyAlignment="1">
      <alignment horizontal="center" vertical="center"/>
    </xf>
    <xf numFmtId="167" fontId="4" fillId="0" borderId="4" xfId="4" applyNumberFormat="1" applyFont="1" applyFill="1" applyBorder="1" applyAlignment="1">
      <alignment horizontal="center" vertical="center"/>
    </xf>
    <xf numFmtId="0" fontId="4" fillId="0" borderId="2" xfId="5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168" fontId="4" fillId="0" borderId="3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169" fontId="4" fillId="0" borderId="1" xfId="2" applyNumberFormat="1" applyFont="1" applyFill="1" applyBorder="1" applyAlignment="1">
      <alignment horizontal="center" vertical="center" wrapText="1"/>
    </xf>
    <xf numFmtId="169" fontId="4" fillId="0" borderId="6" xfId="2" applyNumberFormat="1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top"/>
    </xf>
    <xf numFmtId="0" fontId="11" fillId="0" borderId="12" xfId="2" applyFont="1" applyFill="1" applyBorder="1" applyAlignment="1">
      <alignment horizontal="center" vertical="top"/>
    </xf>
    <xf numFmtId="0" fontId="11" fillId="0" borderId="13" xfId="2" applyFont="1" applyFill="1" applyBorder="1" applyAlignment="1">
      <alignment horizontal="center" vertical="top"/>
    </xf>
    <xf numFmtId="0" fontId="11" fillId="0" borderId="1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center"/>
    </xf>
    <xf numFmtId="0" fontId="11" fillId="0" borderId="3" xfId="3" applyFont="1" applyFill="1" applyBorder="1" applyAlignment="1">
      <alignment horizontal="center"/>
    </xf>
    <xf numFmtId="0" fontId="11" fillId="0" borderId="4" xfId="3" applyFont="1" applyFill="1" applyBorder="1" applyAlignment="1">
      <alignment horizontal="center"/>
    </xf>
    <xf numFmtId="167" fontId="11" fillId="0" borderId="8" xfId="4" applyNumberFormat="1" applyFont="1" applyFill="1" applyBorder="1" applyAlignment="1">
      <alignment horizontal="center" vertical="center"/>
    </xf>
    <xf numFmtId="167" fontId="11" fillId="0" borderId="9" xfId="4" applyNumberFormat="1" applyFont="1" applyFill="1" applyBorder="1" applyAlignment="1">
      <alignment horizontal="center" vertical="center"/>
    </xf>
    <xf numFmtId="167" fontId="11" fillId="0" borderId="10" xfId="4" applyNumberFormat="1" applyFont="1" applyFill="1" applyBorder="1" applyAlignment="1">
      <alignment horizontal="center" vertical="center"/>
    </xf>
    <xf numFmtId="168" fontId="11" fillId="0" borderId="2" xfId="3" applyNumberFormat="1" applyFont="1" applyFill="1" applyBorder="1" applyAlignment="1">
      <alignment horizontal="center"/>
    </xf>
    <xf numFmtId="168" fontId="11" fillId="0" borderId="4" xfId="3" applyNumberFormat="1" applyFont="1" applyFill="1" applyBorder="1" applyAlignment="1">
      <alignment horizontal="center"/>
    </xf>
    <xf numFmtId="165" fontId="11" fillId="0" borderId="1" xfId="4" applyFont="1" applyFill="1" applyBorder="1" applyAlignment="1">
      <alignment horizontal="center" vertical="center" wrapText="1"/>
    </xf>
    <xf numFmtId="165" fontId="11" fillId="0" borderId="6" xfId="4" applyFont="1" applyFill="1" applyBorder="1" applyAlignment="1">
      <alignment horizontal="center" vertical="center" wrapText="1"/>
    </xf>
    <xf numFmtId="167" fontId="11" fillId="0" borderId="7" xfId="4" applyNumberFormat="1" applyFont="1" applyFill="1" applyBorder="1" applyAlignment="1">
      <alignment horizontal="center" vertical="center" wrapText="1"/>
    </xf>
    <xf numFmtId="0" fontId="11" fillId="0" borderId="0" xfId="3" applyFont="1" applyFill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 wrapText="1"/>
    </xf>
    <xf numFmtId="169" fontId="11" fillId="0" borderId="5" xfId="2" applyNumberFormat="1" applyFont="1" applyFill="1" applyBorder="1" applyAlignment="1">
      <alignment horizontal="center" vertical="center" wrapText="1"/>
    </xf>
    <xf numFmtId="0" fontId="11" fillId="0" borderId="1" xfId="2" applyNumberFormat="1" applyFont="1" applyFill="1" applyBorder="1" applyAlignment="1">
      <alignment horizontal="center" vertical="center" wrapText="1"/>
    </xf>
    <xf numFmtId="0" fontId="11" fillId="0" borderId="5" xfId="2" applyNumberFormat="1" applyFont="1" applyFill="1" applyBorder="1" applyAlignment="1">
      <alignment horizontal="center" vertical="center" wrapText="1"/>
    </xf>
    <xf numFmtId="164" fontId="11" fillId="0" borderId="1" xfId="6" applyFont="1" applyFill="1" applyBorder="1" applyAlignment="1">
      <alignment horizontal="center" vertical="center" wrapText="1"/>
    </xf>
    <xf numFmtId="164" fontId="11" fillId="0" borderId="5" xfId="6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 wrapText="1"/>
    </xf>
  </cellXfs>
  <cellStyles count="8">
    <cellStyle name="Comma" xfId="1" builtinId="3"/>
    <cellStyle name="Comma [0] 2 2" xfId="6"/>
    <cellStyle name="Comma [0] 3" xfId="7"/>
    <cellStyle name="Comma 2" xfId="4"/>
    <cellStyle name="Normal" xfId="0" builtinId="0"/>
    <cellStyle name="Normal 2 4" xfId="2"/>
    <cellStyle name="Normal_(TP 23) PERJALANAN DINAS LAMPIRAN 1B" xfId="5"/>
    <cellStyle name="Normal_Lampiran TP SPPD DPRD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B13" sqref="B13:H13"/>
    </sheetView>
  </sheetViews>
  <sheetFormatPr defaultColWidth="9.140625" defaultRowHeight="12.75" x14ac:dyDescent="0.25"/>
  <cols>
    <col min="1" max="1" width="3.42578125" style="15" bestFit="1" customWidth="1"/>
    <col min="2" max="7" width="9.140625" style="15"/>
    <col min="8" max="8" width="37.28515625" style="15" customWidth="1"/>
    <col min="9" max="16384" width="9.140625" style="15"/>
  </cols>
  <sheetData>
    <row r="2" spans="1:8" x14ac:dyDescent="0.25">
      <c r="A2" s="14" t="s">
        <v>41</v>
      </c>
    </row>
    <row r="3" spans="1:8" ht="15" customHeight="1" x14ac:dyDescent="0.25">
      <c r="A3" s="16">
        <v>1</v>
      </c>
      <c r="B3" s="274" t="s">
        <v>42</v>
      </c>
      <c r="C3" s="274"/>
      <c r="D3" s="274"/>
      <c r="E3" s="274"/>
      <c r="F3" s="274"/>
      <c r="G3" s="274"/>
      <c r="H3" s="274"/>
    </row>
    <row r="4" spans="1:8" ht="29.25" customHeight="1" x14ac:dyDescent="0.25">
      <c r="A4" s="16">
        <v>2</v>
      </c>
      <c r="B4" s="273" t="s">
        <v>43</v>
      </c>
      <c r="C4" s="273"/>
      <c r="D4" s="273"/>
      <c r="E4" s="273"/>
      <c r="F4" s="273"/>
      <c r="G4" s="273"/>
      <c r="H4" s="273"/>
    </row>
    <row r="5" spans="1:8" ht="18" customHeight="1" x14ac:dyDescent="0.25">
      <c r="A5" s="16">
        <v>3</v>
      </c>
      <c r="B5" s="273" t="s">
        <v>44</v>
      </c>
      <c r="C5" s="273"/>
      <c r="D5" s="273"/>
      <c r="E5" s="273"/>
      <c r="F5" s="273"/>
      <c r="G5" s="273"/>
      <c r="H5" s="273"/>
    </row>
    <row r="6" spans="1:8" ht="15" customHeight="1" x14ac:dyDescent="0.25">
      <c r="A6" s="16">
        <v>4</v>
      </c>
      <c r="B6" s="273" t="s">
        <v>45</v>
      </c>
      <c r="C6" s="273"/>
      <c r="D6" s="273"/>
      <c r="E6" s="273"/>
      <c r="F6" s="273"/>
      <c r="G6" s="273"/>
      <c r="H6" s="273"/>
    </row>
    <row r="7" spans="1:8" ht="30.75" customHeight="1" x14ac:dyDescent="0.25">
      <c r="A7" s="16">
        <v>5</v>
      </c>
      <c r="B7" s="273" t="s">
        <v>46</v>
      </c>
      <c r="C7" s="273"/>
      <c r="D7" s="273"/>
      <c r="E7" s="273"/>
      <c r="F7" s="273"/>
      <c r="G7" s="273"/>
      <c r="H7" s="273"/>
    </row>
    <row r="8" spans="1:8" ht="32.25" customHeight="1" x14ac:dyDescent="0.25">
      <c r="A8" s="16">
        <v>6</v>
      </c>
      <c r="B8" s="273" t="s">
        <v>47</v>
      </c>
      <c r="C8" s="273"/>
      <c r="D8" s="273"/>
      <c r="E8" s="273"/>
      <c r="F8" s="273"/>
      <c r="G8" s="273"/>
      <c r="H8" s="273"/>
    </row>
    <row r="9" spans="1:8" ht="42.75" customHeight="1" x14ac:dyDescent="0.25">
      <c r="A9" s="16">
        <v>7</v>
      </c>
      <c r="B9" s="273" t="s">
        <v>48</v>
      </c>
      <c r="C9" s="273"/>
      <c r="D9" s="273"/>
      <c r="E9" s="273"/>
      <c r="F9" s="273"/>
      <c r="G9" s="273"/>
      <c r="H9" s="273"/>
    </row>
    <row r="10" spans="1:8" ht="43.5" customHeight="1" x14ac:dyDescent="0.25">
      <c r="A10" s="16">
        <v>8</v>
      </c>
      <c r="B10" s="273" t="s">
        <v>49</v>
      </c>
      <c r="C10" s="273"/>
      <c r="D10" s="273"/>
      <c r="E10" s="273"/>
      <c r="F10" s="273"/>
      <c r="G10" s="273"/>
      <c r="H10" s="273"/>
    </row>
    <row r="11" spans="1:8" ht="30" customHeight="1" x14ac:dyDescent="0.25">
      <c r="A11" s="16">
        <v>9</v>
      </c>
      <c r="B11" s="273" t="s">
        <v>62</v>
      </c>
      <c r="C11" s="273"/>
      <c r="D11" s="273"/>
      <c r="E11" s="273"/>
      <c r="F11" s="273"/>
      <c r="G11" s="273"/>
      <c r="H11" s="273"/>
    </row>
    <row r="12" spans="1:8" ht="42.75" customHeight="1" x14ac:dyDescent="0.25">
      <c r="A12" s="16">
        <v>10</v>
      </c>
      <c r="B12" s="273" t="s">
        <v>61</v>
      </c>
      <c r="C12" s="273"/>
      <c r="D12" s="273"/>
      <c r="E12" s="273"/>
      <c r="F12" s="273"/>
      <c r="G12" s="273"/>
      <c r="H12" s="273"/>
    </row>
    <row r="13" spans="1:8" ht="21" customHeight="1" x14ac:dyDescent="0.25">
      <c r="A13" s="15">
        <v>11</v>
      </c>
      <c r="B13" s="273" t="s">
        <v>60</v>
      </c>
      <c r="C13" s="273"/>
      <c r="D13" s="273"/>
      <c r="E13" s="273"/>
      <c r="F13" s="273"/>
      <c r="G13" s="273"/>
      <c r="H13" s="273"/>
    </row>
    <row r="14" spans="1:8" x14ac:dyDescent="0.25">
      <c r="B14" s="273"/>
      <c r="C14" s="273"/>
      <c r="D14" s="273"/>
      <c r="E14" s="273"/>
      <c r="F14" s="273"/>
      <c r="G14" s="273"/>
      <c r="H14" s="273"/>
    </row>
    <row r="15" spans="1:8" x14ac:dyDescent="0.25">
      <c r="B15" s="273"/>
      <c r="C15" s="273"/>
      <c r="D15" s="273"/>
      <c r="E15" s="273"/>
      <c r="F15" s="273"/>
      <c r="G15" s="273"/>
      <c r="H15" s="273"/>
    </row>
    <row r="16" spans="1:8" x14ac:dyDescent="0.25">
      <c r="B16" s="273"/>
      <c r="C16" s="273"/>
      <c r="D16" s="273"/>
      <c r="E16" s="273"/>
      <c r="F16" s="273"/>
      <c r="G16" s="273"/>
      <c r="H16" s="273"/>
    </row>
    <row r="17" spans="2:8" x14ac:dyDescent="0.25">
      <c r="B17" s="273"/>
      <c r="C17" s="273"/>
      <c r="D17" s="273"/>
      <c r="E17" s="273"/>
      <c r="F17" s="273"/>
      <c r="G17" s="273"/>
      <c r="H17" s="273"/>
    </row>
    <row r="18" spans="2:8" x14ac:dyDescent="0.25">
      <c r="B18" s="273"/>
      <c r="C18" s="273"/>
      <c r="D18" s="273"/>
      <c r="E18" s="273"/>
      <c r="F18" s="273"/>
      <c r="G18" s="273"/>
      <c r="H18" s="273"/>
    </row>
  </sheetData>
  <mergeCells count="16">
    <mergeCell ref="B8:H8"/>
    <mergeCell ref="B3:H3"/>
    <mergeCell ref="B4:H4"/>
    <mergeCell ref="B5:H5"/>
    <mergeCell ref="B6:H6"/>
    <mergeCell ref="B7:H7"/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abSelected="1" zoomScaleNormal="100" zoomScaleSheetLayoutView="80" workbookViewId="0">
      <selection activeCell="A3" sqref="A3:AL3"/>
    </sheetView>
  </sheetViews>
  <sheetFormatPr defaultColWidth="9.140625" defaultRowHeight="12" x14ac:dyDescent="0.2"/>
  <cols>
    <col min="1" max="1" width="3.42578125" style="5" customWidth="1"/>
    <col min="2" max="2" width="23.7109375" style="5" bestFit="1" customWidth="1"/>
    <col min="3" max="3" width="22.42578125" style="7" customWidth="1"/>
    <col min="4" max="4" width="16.7109375" style="5" customWidth="1"/>
    <col min="5" max="5" width="15.42578125" style="5" customWidth="1"/>
    <col min="6" max="6" width="7.5703125" style="5" customWidth="1"/>
    <col min="7" max="7" width="12.7109375" style="5" customWidth="1"/>
    <col min="8" max="8" width="14.7109375" style="33" customWidth="1"/>
    <col min="9" max="9" width="12.42578125" style="13" customWidth="1"/>
    <col min="10" max="10" width="13" style="13" customWidth="1"/>
    <col min="11" max="11" width="9.7109375" style="5" customWidth="1"/>
    <col min="12" max="12" width="8.140625" style="5" customWidth="1"/>
    <col min="13" max="13" width="9.5703125" style="5" customWidth="1"/>
    <col min="14" max="14" width="14" style="115" customWidth="1"/>
    <col min="15" max="15" width="12.28515625" style="24" customWidth="1"/>
    <col min="16" max="16" width="11.28515625" style="24" customWidth="1"/>
    <col min="17" max="17" width="11.7109375" style="24" customWidth="1"/>
    <col min="18" max="18" width="11.85546875" style="5" bestFit="1" customWidth="1"/>
    <col min="19" max="19" width="9.85546875" style="5" bestFit="1" customWidth="1"/>
    <col min="20" max="20" width="11.28515625" style="33" bestFit="1" customWidth="1"/>
    <col min="21" max="21" width="8" style="5" customWidth="1"/>
    <col min="22" max="22" width="16.140625" style="37" bestFit="1" customWidth="1"/>
    <col min="23" max="23" width="6.42578125" style="5" bestFit="1" customWidth="1"/>
    <col min="24" max="24" width="11.42578125" style="31" bestFit="1" customWidth="1"/>
    <col min="25" max="25" width="7.42578125" style="40" customWidth="1"/>
    <col min="26" max="26" width="11.5703125" style="5" customWidth="1"/>
    <col min="27" max="27" width="6.42578125" style="5" customWidth="1"/>
    <col min="28" max="28" width="6.42578125" style="5" bestFit="1" customWidth="1"/>
    <col min="29" max="29" width="12.140625" style="24" customWidth="1"/>
    <col min="30" max="30" width="8.140625" style="5" customWidth="1"/>
    <col min="31" max="31" width="16.7109375" style="7" customWidth="1"/>
    <col min="32" max="32" width="8" style="5" customWidth="1"/>
    <col min="33" max="33" width="7.42578125" style="31" customWidth="1"/>
    <col min="34" max="34" width="7.28515625" style="5" customWidth="1"/>
    <col min="35" max="35" width="11.28515625" style="5" customWidth="1"/>
    <col min="36" max="36" width="9.28515625" style="5" customWidth="1"/>
    <col min="37" max="37" width="6.42578125" style="5" bestFit="1" customWidth="1"/>
    <col min="38" max="38" width="14.7109375" style="24" customWidth="1"/>
    <col min="39" max="16384" width="9.140625" style="5"/>
  </cols>
  <sheetData>
    <row r="1" spans="1:38" x14ac:dyDescent="0.2">
      <c r="A1" s="1"/>
      <c r="B1" s="2"/>
      <c r="C1" s="27"/>
      <c r="D1" s="3"/>
      <c r="E1" s="3"/>
      <c r="F1" s="1"/>
      <c r="G1" s="4"/>
      <c r="H1" s="32"/>
      <c r="I1" s="4"/>
      <c r="J1" s="4"/>
      <c r="K1" s="1"/>
      <c r="L1" s="1"/>
      <c r="M1" s="1"/>
      <c r="N1" s="23"/>
      <c r="O1" s="23"/>
      <c r="P1" s="23"/>
      <c r="Q1" s="23"/>
      <c r="R1" s="1"/>
      <c r="S1" s="1"/>
      <c r="T1" s="32"/>
      <c r="U1" s="4"/>
      <c r="V1" s="36"/>
      <c r="W1" s="1"/>
      <c r="X1" s="29"/>
      <c r="Y1" s="38"/>
      <c r="Z1" s="1"/>
      <c r="AA1" s="1"/>
      <c r="AB1" s="1"/>
      <c r="AJ1" s="5" t="s">
        <v>58</v>
      </c>
      <c r="AL1" s="25"/>
    </row>
    <row r="2" spans="1:38" x14ac:dyDescent="0.2">
      <c r="A2" s="287" t="s">
        <v>59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</row>
    <row r="3" spans="1:38" x14ac:dyDescent="0.2">
      <c r="A3" s="287" t="s">
        <v>63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</row>
    <row r="4" spans="1:38" ht="24" customHeight="1" x14ac:dyDescent="0.2">
      <c r="A4" s="6"/>
      <c r="B4" s="6"/>
      <c r="C4" s="28"/>
      <c r="D4" s="6"/>
      <c r="E4" s="6"/>
      <c r="F4" s="6"/>
      <c r="G4" s="6"/>
      <c r="H4" s="34"/>
      <c r="I4" s="4"/>
      <c r="J4" s="4"/>
      <c r="K4" s="1"/>
      <c r="L4" s="1"/>
      <c r="M4" s="1"/>
      <c r="N4" s="23"/>
      <c r="O4" s="23"/>
      <c r="P4" s="23"/>
      <c r="Q4" s="23"/>
      <c r="R4" s="1"/>
      <c r="S4" s="1"/>
      <c r="T4" s="32"/>
      <c r="U4" s="4"/>
      <c r="V4" s="36"/>
      <c r="W4" s="1"/>
      <c r="X4" s="29"/>
      <c r="Y4" s="38"/>
      <c r="Z4" s="1"/>
      <c r="AA4" s="1"/>
      <c r="AB4" s="1"/>
      <c r="AC4" s="23"/>
      <c r="AD4" s="1"/>
      <c r="AE4" s="35"/>
      <c r="AF4" s="1"/>
      <c r="AG4" s="29"/>
      <c r="AH4" s="1"/>
      <c r="AI4" s="1"/>
    </row>
    <row r="5" spans="1:38" s="7" customFormat="1" x14ac:dyDescent="0.25">
      <c r="A5" s="283" t="s">
        <v>0</v>
      </c>
      <c r="B5" s="289" t="s">
        <v>1</v>
      </c>
      <c r="C5" s="290"/>
      <c r="D5" s="290"/>
      <c r="E5" s="291"/>
      <c r="F5" s="292" t="s">
        <v>2</v>
      </c>
      <c r="G5" s="293"/>
      <c r="H5" s="293"/>
      <c r="I5" s="293"/>
      <c r="J5" s="293"/>
      <c r="K5" s="294"/>
      <c r="L5" s="295" t="s">
        <v>3</v>
      </c>
      <c r="M5" s="296"/>
      <c r="N5" s="296"/>
      <c r="O5" s="296"/>
      <c r="P5" s="296"/>
      <c r="Q5" s="296"/>
      <c r="R5" s="296"/>
      <c r="S5" s="297"/>
      <c r="T5" s="298" t="s">
        <v>4</v>
      </c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300"/>
    </row>
    <row r="6" spans="1:38" s="7" customFormat="1" ht="12" customHeight="1" x14ac:dyDescent="0.25">
      <c r="A6" s="288"/>
      <c r="B6" s="279" t="s">
        <v>5</v>
      </c>
      <c r="C6" s="279" t="s">
        <v>6</v>
      </c>
      <c r="D6" s="279" t="s">
        <v>7</v>
      </c>
      <c r="E6" s="279" t="s">
        <v>8</v>
      </c>
      <c r="F6" s="281" t="s">
        <v>9</v>
      </c>
      <c r="G6" s="283" t="s">
        <v>10</v>
      </c>
      <c r="H6" s="283" t="s">
        <v>11</v>
      </c>
      <c r="I6" s="285" t="s">
        <v>12</v>
      </c>
      <c r="J6" s="286"/>
      <c r="K6" s="275" t="s">
        <v>13</v>
      </c>
      <c r="L6" s="283" t="s">
        <v>14</v>
      </c>
      <c r="M6" s="304" t="s">
        <v>15</v>
      </c>
      <c r="N6" s="277" t="s">
        <v>16</v>
      </c>
      <c r="O6" s="295" t="s">
        <v>17</v>
      </c>
      <c r="P6" s="296"/>
      <c r="Q6" s="296"/>
      <c r="R6" s="296"/>
      <c r="S6" s="296"/>
      <c r="T6" s="302" t="s">
        <v>18</v>
      </c>
      <c r="U6" s="285" t="s">
        <v>19</v>
      </c>
      <c r="V6" s="301"/>
      <c r="W6" s="301"/>
      <c r="X6" s="301"/>
      <c r="Y6" s="301"/>
      <c r="Z6" s="301"/>
      <c r="AA6" s="301"/>
      <c r="AB6" s="301"/>
      <c r="AC6" s="286"/>
      <c r="AD6" s="285" t="s">
        <v>20</v>
      </c>
      <c r="AE6" s="301"/>
      <c r="AF6" s="301"/>
      <c r="AG6" s="301"/>
      <c r="AH6" s="301"/>
      <c r="AI6" s="301"/>
      <c r="AJ6" s="301"/>
      <c r="AK6" s="301"/>
      <c r="AL6" s="286"/>
    </row>
    <row r="7" spans="1:38" s="7" customFormat="1" ht="36" x14ac:dyDescent="0.25">
      <c r="A7" s="284"/>
      <c r="B7" s="280"/>
      <c r="C7" s="280"/>
      <c r="D7" s="280"/>
      <c r="E7" s="280"/>
      <c r="F7" s="282"/>
      <c r="G7" s="284"/>
      <c r="H7" s="284"/>
      <c r="I7" s="8" t="s">
        <v>21</v>
      </c>
      <c r="J7" s="9" t="s">
        <v>22</v>
      </c>
      <c r="K7" s="276"/>
      <c r="L7" s="284"/>
      <c r="M7" s="305"/>
      <c r="N7" s="278"/>
      <c r="O7" s="10" t="s">
        <v>23</v>
      </c>
      <c r="P7" s="10" t="s">
        <v>24</v>
      </c>
      <c r="Q7" s="10" t="s">
        <v>25</v>
      </c>
      <c r="R7" s="10" t="s">
        <v>26</v>
      </c>
      <c r="S7" s="10" t="s">
        <v>27</v>
      </c>
      <c r="T7" s="303"/>
      <c r="U7" s="11" t="s">
        <v>28</v>
      </c>
      <c r="V7" s="11" t="s">
        <v>29</v>
      </c>
      <c r="W7" s="11" t="s">
        <v>30</v>
      </c>
      <c r="X7" s="30" t="s">
        <v>31</v>
      </c>
      <c r="Y7" s="39" t="s">
        <v>32</v>
      </c>
      <c r="Z7" s="9" t="s">
        <v>12</v>
      </c>
      <c r="AA7" s="11" t="s">
        <v>33</v>
      </c>
      <c r="AB7" s="11" t="s">
        <v>34</v>
      </c>
      <c r="AC7" s="9" t="s">
        <v>35</v>
      </c>
      <c r="AD7" s="11" t="s">
        <v>28</v>
      </c>
      <c r="AE7" s="11" t="s">
        <v>29</v>
      </c>
      <c r="AF7" s="11" t="s">
        <v>30</v>
      </c>
      <c r="AG7" s="30" t="s">
        <v>31</v>
      </c>
      <c r="AH7" s="11" t="s">
        <v>32</v>
      </c>
      <c r="AI7" s="9" t="s">
        <v>12</v>
      </c>
      <c r="AJ7" s="11" t="s">
        <v>33</v>
      </c>
      <c r="AK7" s="11" t="s">
        <v>34</v>
      </c>
      <c r="AL7" s="9" t="s">
        <v>35</v>
      </c>
    </row>
    <row r="8" spans="1:38" s="12" customFormat="1" x14ac:dyDescent="0.25">
      <c r="A8" s="26">
        <v>1</v>
      </c>
      <c r="B8" s="26">
        <v>2</v>
      </c>
      <c r="C8" s="26">
        <v>3</v>
      </c>
      <c r="D8" s="26">
        <v>4</v>
      </c>
      <c r="E8" s="26">
        <v>5</v>
      </c>
      <c r="F8" s="26">
        <v>6</v>
      </c>
      <c r="G8" s="26">
        <v>7</v>
      </c>
      <c r="H8" s="26">
        <v>8</v>
      </c>
      <c r="I8" s="26">
        <v>9</v>
      </c>
      <c r="J8" s="26">
        <v>10</v>
      </c>
      <c r="K8" s="26">
        <v>11</v>
      </c>
      <c r="L8" s="26">
        <v>12</v>
      </c>
      <c r="M8" s="26">
        <v>13</v>
      </c>
      <c r="N8" s="114">
        <v>14</v>
      </c>
      <c r="O8" s="26">
        <v>15</v>
      </c>
      <c r="P8" s="26">
        <v>16</v>
      </c>
      <c r="Q8" s="26">
        <v>17</v>
      </c>
      <c r="R8" s="26">
        <v>18</v>
      </c>
      <c r="S8" s="26">
        <v>19</v>
      </c>
      <c r="T8" s="26">
        <v>20</v>
      </c>
      <c r="U8" s="26">
        <v>21</v>
      </c>
      <c r="V8" s="26">
        <v>22</v>
      </c>
      <c r="W8" s="26">
        <v>23</v>
      </c>
      <c r="X8" s="41">
        <v>24</v>
      </c>
      <c r="Y8" s="42">
        <v>25</v>
      </c>
      <c r="Z8" s="26">
        <v>26</v>
      </c>
      <c r="AA8" s="26">
        <v>27</v>
      </c>
      <c r="AB8" s="26">
        <v>28</v>
      </c>
      <c r="AC8" s="26">
        <v>29</v>
      </c>
      <c r="AD8" s="26">
        <v>30</v>
      </c>
      <c r="AE8" s="26">
        <v>31</v>
      </c>
      <c r="AF8" s="26">
        <v>32</v>
      </c>
      <c r="AG8" s="41">
        <v>33</v>
      </c>
      <c r="AH8" s="26">
        <v>34</v>
      </c>
      <c r="AI8" s="26">
        <v>35</v>
      </c>
      <c r="AJ8" s="26">
        <v>36</v>
      </c>
      <c r="AK8" s="26">
        <v>37</v>
      </c>
      <c r="AL8" s="26">
        <v>38</v>
      </c>
    </row>
    <row r="9" spans="1:38" s="56" customFormat="1" ht="46.5" customHeight="1" x14ac:dyDescent="0.25">
      <c r="A9" s="256">
        <v>1</v>
      </c>
      <c r="B9" s="257" t="s">
        <v>67</v>
      </c>
      <c r="C9" s="258" t="s">
        <v>69</v>
      </c>
      <c r="D9" s="80" t="s">
        <v>70</v>
      </c>
      <c r="E9" s="259"/>
      <c r="F9" s="260" t="s">
        <v>68</v>
      </c>
      <c r="G9" s="256" t="s">
        <v>71</v>
      </c>
      <c r="H9" s="261" t="s">
        <v>72</v>
      </c>
      <c r="I9" s="59">
        <v>43104</v>
      </c>
      <c r="J9" s="59">
        <v>43107</v>
      </c>
      <c r="K9" s="43">
        <v>3</v>
      </c>
      <c r="L9" s="256"/>
      <c r="M9" s="256"/>
      <c r="N9" s="262">
        <v>7250000</v>
      </c>
      <c r="O9" s="263">
        <v>5550000</v>
      </c>
      <c r="P9" s="263">
        <v>500000</v>
      </c>
      <c r="Q9" s="263">
        <v>750000</v>
      </c>
      <c r="R9" s="263">
        <v>450000</v>
      </c>
      <c r="S9" s="263">
        <v>0</v>
      </c>
      <c r="T9" s="261" t="s">
        <v>131</v>
      </c>
      <c r="U9" s="264" t="s">
        <v>132</v>
      </c>
      <c r="V9" s="271" t="s">
        <v>133</v>
      </c>
      <c r="W9" s="265">
        <v>93</v>
      </c>
      <c r="X9" s="266" t="s">
        <v>134</v>
      </c>
      <c r="Y9" s="267" t="s">
        <v>135</v>
      </c>
      <c r="Z9" s="59">
        <v>43104</v>
      </c>
      <c r="AA9" s="268" t="s">
        <v>81</v>
      </c>
      <c r="AB9" s="268" t="s">
        <v>136</v>
      </c>
      <c r="AC9" s="269">
        <v>250000</v>
      </c>
      <c r="AD9" s="264" t="s">
        <v>132</v>
      </c>
      <c r="AE9" s="265" t="s">
        <v>137</v>
      </c>
      <c r="AF9" s="265">
        <v>96</v>
      </c>
      <c r="AG9" s="266" t="s">
        <v>138</v>
      </c>
      <c r="AH9" s="267" t="s">
        <v>139</v>
      </c>
      <c r="AI9" s="59">
        <v>43107</v>
      </c>
      <c r="AJ9" s="264" t="s">
        <v>136</v>
      </c>
      <c r="AK9" s="264" t="s">
        <v>81</v>
      </c>
      <c r="AL9" s="269">
        <v>250000</v>
      </c>
    </row>
    <row r="10" spans="1:38" s="56" customFormat="1" ht="84.75" customHeight="1" x14ac:dyDescent="0.25">
      <c r="A10" s="43">
        <f>A9+1</f>
        <v>2</v>
      </c>
      <c r="B10" s="44" t="s">
        <v>67</v>
      </c>
      <c r="C10" s="79" t="s">
        <v>69</v>
      </c>
      <c r="D10" s="80" t="s">
        <v>73</v>
      </c>
      <c r="E10" s="76"/>
      <c r="F10" s="45" t="s">
        <v>68</v>
      </c>
      <c r="G10" s="43" t="s">
        <v>74</v>
      </c>
      <c r="H10" s="46" t="s">
        <v>75</v>
      </c>
      <c r="I10" s="59">
        <v>43118</v>
      </c>
      <c r="J10" s="59">
        <v>43120</v>
      </c>
      <c r="K10" s="43">
        <f>(J10-I10)+1</f>
        <v>3</v>
      </c>
      <c r="L10" s="43"/>
      <c r="M10" s="43"/>
      <c r="N10" s="48">
        <v>9828500</v>
      </c>
      <c r="O10" s="49">
        <v>5550000</v>
      </c>
      <c r="P10" s="49">
        <v>1628500</v>
      </c>
      <c r="Q10" s="49">
        <v>2200000</v>
      </c>
      <c r="R10" s="49">
        <v>450000</v>
      </c>
      <c r="S10" s="49">
        <v>0</v>
      </c>
      <c r="T10" s="46" t="s">
        <v>76</v>
      </c>
      <c r="U10" s="50" t="s">
        <v>116</v>
      </c>
      <c r="V10" s="51" t="s">
        <v>77</v>
      </c>
      <c r="W10" s="52" t="s">
        <v>78</v>
      </c>
      <c r="X10" s="53" t="s">
        <v>79</v>
      </c>
      <c r="Y10" s="77" t="s">
        <v>80</v>
      </c>
      <c r="Z10" s="59">
        <v>43118</v>
      </c>
      <c r="AA10" s="54" t="s">
        <v>81</v>
      </c>
      <c r="AB10" s="54" t="s">
        <v>82</v>
      </c>
      <c r="AC10" s="55">
        <v>536500</v>
      </c>
      <c r="AD10" s="50" t="s">
        <v>117</v>
      </c>
      <c r="AE10" s="250" t="s">
        <v>83</v>
      </c>
      <c r="AF10" s="52" t="s">
        <v>84</v>
      </c>
      <c r="AG10" s="53" t="s">
        <v>85</v>
      </c>
      <c r="AH10" s="78" t="s">
        <v>86</v>
      </c>
      <c r="AI10" s="59">
        <v>43118</v>
      </c>
      <c r="AJ10" s="50" t="s">
        <v>82</v>
      </c>
      <c r="AK10" s="50" t="s">
        <v>81</v>
      </c>
      <c r="AL10" s="55">
        <v>847000</v>
      </c>
    </row>
    <row r="11" spans="1:38" s="56" customFormat="1" ht="94.5" customHeight="1" x14ac:dyDescent="0.25">
      <c r="A11" s="43">
        <f t="shared" ref="A11:A20" si="0">A10+1</f>
        <v>3</v>
      </c>
      <c r="B11" s="44" t="s">
        <v>92</v>
      </c>
      <c r="C11" s="270" t="s">
        <v>94</v>
      </c>
      <c r="D11" s="80" t="s">
        <v>96</v>
      </c>
      <c r="E11" s="76"/>
      <c r="F11" s="45" t="s">
        <v>90</v>
      </c>
      <c r="G11" s="43" t="s">
        <v>98</v>
      </c>
      <c r="H11" s="46" t="s">
        <v>99</v>
      </c>
      <c r="I11" s="59">
        <v>43125</v>
      </c>
      <c r="J11" s="59">
        <v>43126</v>
      </c>
      <c r="K11" s="43">
        <f t="shared" ref="K11:K14" si="1">(J11-I11)+1</f>
        <v>2</v>
      </c>
      <c r="L11" s="43"/>
      <c r="M11" s="43"/>
      <c r="N11" s="48">
        <v>4976800</v>
      </c>
      <c r="O11" s="49">
        <v>2000000</v>
      </c>
      <c r="P11" s="49">
        <v>2506800</v>
      </c>
      <c r="Q11" s="49">
        <v>470000</v>
      </c>
      <c r="R11" s="49">
        <v>0</v>
      </c>
      <c r="S11" s="49">
        <v>0</v>
      </c>
      <c r="T11" s="46" t="s">
        <v>100</v>
      </c>
      <c r="U11" s="50" t="s">
        <v>115</v>
      </c>
      <c r="V11" s="249" t="s">
        <v>101</v>
      </c>
      <c r="W11" s="52" t="s">
        <v>103</v>
      </c>
      <c r="X11" s="53" t="s">
        <v>104</v>
      </c>
      <c r="Y11" s="77" t="s">
        <v>105</v>
      </c>
      <c r="Z11" s="59">
        <v>43125</v>
      </c>
      <c r="AA11" s="54" t="s">
        <v>107</v>
      </c>
      <c r="AB11" s="54" t="s">
        <v>108</v>
      </c>
      <c r="AC11" s="55">
        <v>933800</v>
      </c>
      <c r="AD11" s="50" t="s">
        <v>115</v>
      </c>
      <c r="AE11" s="249" t="s">
        <v>109</v>
      </c>
      <c r="AF11" s="52" t="s">
        <v>111</v>
      </c>
      <c r="AG11" s="53" t="s">
        <v>112</v>
      </c>
      <c r="AH11" s="78" t="s">
        <v>113</v>
      </c>
      <c r="AI11" s="59">
        <v>43126</v>
      </c>
      <c r="AJ11" s="50" t="s">
        <v>108</v>
      </c>
      <c r="AK11" s="50" t="s">
        <v>107</v>
      </c>
      <c r="AL11" s="55">
        <v>1073000</v>
      </c>
    </row>
    <row r="12" spans="1:38" s="58" customFormat="1" ht="72" x14ac:dyDescent="0.2">
      <c r="A12" s="43">
        <f t="shared" si="0"/>
        <v>4</v>
      </c>
      <c r="B12" s="44" t="s">
        <v>93</v>
      </c>
      <c r="C12" s="270" t="s">
        <v>95</v>
      </c>
      <c r="D12" s="80" t="s">
        <v>96</v>
      </c>
      <c r="E12" s="76"/>
      <c r="F12" s="45" t="s">
        <v>97</v>
      </c>
      <c r="G12" s="43" t="s">
        <v>98</v>
      </c>
      <c r="H12" s="46" t="s">
        <v>99</v>
      </c>
      <c r="I12" s="59">
        <v>43125</v>
      </c>
      <c r="J12" s="59">
        <v>43126</v>
      </c>
      <c r="K12" s="43">
        <f t="shared" si="1"/>
        <v>2</v>
      </c>
      <c r="L12" s="43"/>
      <c r="M12" s="43"/>
      <c r="N12" s="48">
        <v>3806800</v>
      </c>
      <c r="O12" s="49">
        <v>1800000</v>
      </c>
      <c r="P12" s="49">
        <v>2006800</v>
      </c>
      <c r="Q12" s="49">
        <v>0</v>
      </c>
      <c r="R12" s="49">
        <v>0</v>
      </c>
      <c r="S12" s="49">
        <v>0</v>
      </c>
      <c r="T12" s="46"/>
      <c r="U12" s="50" t="s">
        <v>115</v>
      </c>
      <c r="V12" s="249" t="s">
        <v>102</v>
      </c>
      <c r="W12" s="52" t="s">
        <v>103</v>
      </c>
      <c r="X12" s="53" t="s">
        <v>104</v>
      </c>
      <c r="Y12" s="57" t="s">
        <v>106</v>
      </c>
      <c r="Z12" s="59">
        <v>43125</v>
      </c>
      <c r="AA12" s="54" t="s">
        <v>107</v>
      </c>
      <c r="AB12" s="54" t="s">
        <v>108</v>
      </c>
      <c r="AC12" s="55">
        <v>933800</v>
      </c>
      <c r="AD12" s="50" t="s">
        <v>115</v>
      </c>
      <c r="AE12" s="249" t="s">
        <v>110</v>
      </c>
      <c r="AF12" s="52" t="s">
        <v>111</v>
      </c>
      <c r="AG12" s="53" t="s">
        <v>112</v>
      </c>
      <c r="AH12" s="78" t="s">
        <v>114</v>
      </c>
      <c r="AI12" s="59">
        <v>43126</v>
      </c>
      <c r="AJ12" s="50" t="s">
        <v>108</v>
      </c>
      <c r="AK12" s="50" t="s">
        <v>107</v>
      </c>
      <c r="AL12" s="55">
        <v>1073000</v>
      </c>
    </row>
    <row r="13" spans="1:38" s="58" customFormat="1" ht="48" x14ac:dyDescent="0.2">
      <c r="A13" s="43">
        <f t="shared" si="0"/>
        <v>5</v>
      </c>
      <c r="B13" s="44" t="s">
        <v>67</v>
      </c>
      <c r="C13" s="79" t="s">
        <v>69</v>
      </c>
      <c r="D13" s="80" t="s">
        <v>120</v>
      </c>
      <c r="E13" s="76"/>
      <c r="F13" s="45" t="s">
        <v>68</v>
      </c>
      <c r="G13" s="43" t="s">
        <v>74</v>
      </c>
      <c r="H13" s="46" t="s">
        <v>122</v>
      </c>
      <c r="I13" s="59">
        <v>43129</v>
      </c>
      <c r="J13" s="59">
        <v>43131</v>
      </c>
      <c r="K13" s="43">
        <f t="shared" si="1"/>
        <v>3</v>
      </c>
      <c r="L13" s="43"/>
      <c r="M13" s="43"/>
      <c r="N13" s="48">
        <v>10742800</v>
      </c>
      <c r="O13" s="48">
        <v>5550000</v>
      </c>
      <c r="P13" s="49">
        <v>1742800</v>
      </c>
      <c r="Q13" s="49">
        <v>3000000</v>
      </c>
      <c r="R13" s="49">
        <v>0</v>
      </c>
      <c r="S13" s="49">
        <v>0</v>
      </c>
      <c r="T13" s="46" t="s">
        <v>123</v>
      </c>
      <c r="U13" s="50" t="s">
        <v>116</v>
      </c>
      <c r="V13" s="82" t="s">
        <v>124</v>
      </c>
      <c r="W13" s="52" t="s">
        <v>78</v>
      </c>
      <c r="X13" s="53" t="s">
        <v>79</v>
      </c>
      <c r="Y13" s="57" t="s">
        <v>125</v>
      </c>
      <c r="Z13" s="59">
        <v>43129</v>
      </c>
      <c r="AA13" s="54" t="s">
        <v>81</v>
      </c>
      <c r="AB13" s="54" t="s">
        <v>82</v>
      </c>
      <c r="AC13" s="55">
        <v>671800</v>
      </c>
      <c r="AD13" s="50" t="s">
        <v>117</v>
      </c>
      <c r="AE13" s="250" t="s">
        <v>127</v>
      </c>
      <c r="AF13" s="52" t="s">
        <v>84</v>
      </c>
      <c r="AG13" s="53" t="s">
        <v>85</v>
      </c>
      <c r="AH13" s="78" t="s">
        <v>129</v>
      </c>
      <c r="AI13" s="59">
        <v>43131</v>
      </c>
      <c r="AJ13" s="50" t="s">
        <v>82</v>
      </c>
      <c r="AK13" s="50" t="s">
        <v>81</v>
      </c>
      <c r="AL13" s="55">
        <v>616000</v>
      </c>
    </row>
    <row r="14" spans="1:38" s="58" customFormat="1" ht="48" x14ac:dyDescent="0.2">
      <c r="A14" s="43">
        <f t="shared" si="0"/>
        <v>6</v>
      </c>
      <c r="B14" s="44" t="s">
        <v>118</v>
      </c>
      <c r="C14" s="60" t="s">
        <v>119</v>
      </c>
      <c r="D14" s="80" t="s">
        <v>120</v>
      </c>
      <c r="E14" s="76"/>
      <c r="F14" s="45" t="s">
        <v>121</v>
      </c>
      <c r="G14" s="43" t="s">
        <v>74</v>
      </c>
      <c r="H14" s="46" t="s">
        <v>122</v>
      </c>
      <c r="I14" s="59">
        <v>43129</v>
      </c>
      <c r="J14" s="59">
        <v>43131</v>
      </c>
      <c r="K14" s="43">
        <f t="shared" si="1"/>
        <v>3</v>
      </c>
      <c r="L14" s="43"/>
      <c r="M14" s="43"/>
      <c r="N14" s="48">
        <v>5037800</v>
      </c>
      <c r="O14" s="48">
        <v>3750000</v>
      </c>
      <c r="P14" s="49">
        <v>1287800</v>
      </c>
      <c r="Q14" s="49">
        <v>0</v>
      </c>
      <c r="R14" s="49">
        <v>0</v>
      </c>
      <c r="S14" s="49">
        <v>0</v>
      </c>
      <c r="T14" s="46"/>
      <c r="U14" s="50" t="s">
        <v>116</v>
      </c>
      <c r="V14" s="82" t="s">
        <v>124</v>
      </c>
      <c r="W14" s="52" t="s">
        <v>78</v>
      </c>
      <c r="X14" s="53" t="s">
        <v>79</v>
      </c>
      <c r="Y14" s="57" t="s">
        <v>126</v>
      </c>
      <c r="Z14" s="59">
        <v>43129</v>
      </c>
      <c r="AA14" s="54" t="s">
        <v>81</v>
      </c>
      <c r="AB14" s="54" t="s">
        <v>82</v>
      </c>
      <c r="AC14" s="55">
        <v>671800</v>
      </c>
      <c r="AD14" s="50" t="s">
        <v>117</v>
      </c>
      <c r="AE14" s="250" t="s">
        <v>128</v>
      </c>
      <c r="AF14" s="52" t="s">
        <v>84</v>
      </c>
      <c r="AG14" s="53" t="s">
        <v>85</v>
      </c>
      <c r="AH14" s="52" t="s">
        <v>130</v>
      </c>
      <c r="AI14" s="59">
        <v>43131</v>
      </c>
      <c r="AJ14" s="50" t="s">
        <v>82</v>
      </c>
      <c r="AK14" s="50" t="s">
        <v>81</v>
      </c>
      <c r="AL14" s="55">
        <v>616000</v>
      </c>
    </row>
    <row r="15" spans="1:38" s="58" customFormat="1" ht="24" x14ac:dyDescent="0.2">
      <c r="A15" s="43">
        <f t="shared" si="0"/>
        <v>7</v>
      </c>
      <c r="B15" s="44" t="s">
        <v>67</v>
      </c>
      <c r="C15" s="79" t="s">
        <v>69</v>
      </c>
      <c r="D15" s="80" t="s">
        <v>145</v>
      </c>
      <c r="E15" s="76"/>
      <c r="F15" s="45" t="s">
        <v>68</v>
      </c>
      <c r="G15" s="43" t="s">
        <v>146</v>
      </c>
      <c r="H15" s="46" t="s">
        <v>99</v>
      </c>
      <c r="I15" s="59">
        <v>43156</v>
      </c>
      <c r="J15" s="59">
        <v>43158</v>
      </c>
      <c r="K15" s="43">
        <f t="shared" ref="K15:K17" si="2">(J15-I15)+1</f>
        <v>3</v>
      </c>
      <c r="L15" s="43"/>
      <c r="M15" s="43"/>
      <c r="N15" s="48">
        <v>9266600</v>
      </c>
      <c r="O15" s="48">
        <v>5550000</v>
      </c>
      <c r="P15" s="49">
        <v>1244600</v>
      </c>
      <c r="Q15" s="49">
        <v>1522000</v>
      </c>
      <c r="R15" s="49">
        <v>450000</v>
      </c>
      <c r="S15" s="49">
        <v>0</v>
      </c>
      <c r="T15" s="46" t="s">
        <v>147</v>
      </c>
      <c r="U15" s="50" t="s">
        <v>116</v>
      </c>
      <c r="V15" s="82" t="s">
        <v>148</v>
      </c>
      <c r="W15" s="52" t="s">
        <v>149</v>
      </c>
      <c r="X15" s="53" t="s">
        <v>150</v>
      </c>
      <c r="Y15" s="57" t="s">
        <v>151</v>
      </c>
      <c r="Z15" s="59">
        <v>43156</v>
      </c>
      <c r="AA15" s="54" t="s">
        <v>107</v>
      </c>
      <c r="AB15" s="54" t="s">
        <v>152</v>
      </c>
      <c r="AC15" s="55">
        <v>695600</v>
      </c>
      <c r="AD15" s="50" t="s">
        <v>116</v>
      </c>
      <c r="AE15" s="52" t="s">
        <v>153</v>
      </c>
      <c r="AF15" s="52" t="s">
        <v>154</v>
      </c>
      <c r="AG15" s="53" t="s">
        <v>155</v>
      </c>
      <c r="AH15" s="78" t="s">
        <v>156</v>
      </c>
      <c r="AI15" s="59">
        <v>43158</v>
      </c>
      <c r="AJ15" s="50" t="s">
        <v>152</v>
      </c>
      <c r="AK15" s="50" t="s">
        <v>82</v>
      </c>
      <c r="AL15" s="55">
        <v>549000</v>
      </c>
    </row>
    <row r="16" spans="1:38" s="58" customFormat="1" ht="24" x14ac:dyDescent="0.2">
      <c r="A16" s="43">
        <f t="shared" si="0"/>
        <v>8</v>
      </c>
      <c r="B16" s="44" t="s">
        <v>118</v>
      </c>
      <c r="C16" s="60" t="s">
        <v>119</v>
      </c>
      <c r="D16" s="80" t="s">
        <v>157</v>
      </c>
      <c r="E16" s="76"/>
      <c r="F16" s="45" t="s">
        <v>121</v>
      </c>
      <c r="G16" s="43" t="s">
        <v>74</v>
      </c>
      <c r="H16" s="46" t="s">
        <v>158</v>
      </c>
      <c r="I16" s="59">
        <v>43158</v>
      </c>
      <c r="J16" s="59">
        <v>43160</v>
      </c>
      <c r="K16" s="43">
        <f t="shared" si="2"/>
        <v>3</v>
      </c>
      <c r="L16" s="43"/>
      <c r="M16" s="43"/>
      <c r="N16" s="48">
        <v>7954000</v>
      </c>
      <c r="O16" s="48">
        <v>3750000</v>
      </c>
      <c r="P16" s="49">
        <v>1092000</v>
      </c>
      <c r="Q16" s="49">
        <v>2662000</v>
      </c>
      <c r="R16" s="49">
        <v>0</v>
      </c>
      <c r="S16" s="49">
        <v>450000</v>
      </c>
      <c r="T16" s="46"/>
      <c r="U16" s="50" t="s">
        <v>159</v>
      </c>
      <c r="V16" s="272" t="s">
        <v>160</v>
      </c>
      <c r="W16" s="52" t="s">
        <v>161</v>
      </c>
      <c r="X16" s="53" t="s">
        <v>162</v>
      </c>
      <c r="Y16" s="57"/>
      <c r="Z16" s="59">
        <v>43158</v>
      </c>
      <c r="AA16" s="54" t="s">
        <v>81</v>
      </c>
      <c r="AB16" s="54" t="s">
        <v>82</v>
      </c>
      <c r="AC16" s="55">
        <v>531000</v>
      </c>
      <c r="AD16" s="50" t="s">
        <v>159</v>
      </c>
      <c r="AE16" s="250" t="s">
        <v>163</v>
      </c>
      <c r="AF16" s="52" t="s">
        <v>84</v>
      </c>
      <c r="AG16" s="53" t="s">
        <v>85</v>
      </c>
      <c r="AH16" s="52"/>
      <c r="AI16" s="59">
        <v>43160</v>
      </c>
      <c r="AJ16" s="50" t="s">
        <v>82</v>
      </c>
      <c r="AK16" s="50" t="s">
        <v>81</v>
      </c>
      <c r="AL16" s="55">
        <v>561000</v>
      </c>
    </row>
    <row r="17" spans="1:38" s="58" customFormat="1" ht="48" x14ac:dyDescent="0.2">
      <c r="A17" s="43">
        <f t="shared" si="0"/>
        <v>9</v>
      </c>
      <c r="B17" s="253" t="s">
        <v>166</v>
      </c>
      <c r="C17" s="223" t="s">
        <v>88</v>
      </c>
      <c r="D17" s="44" t="s">
        <v>170</v>
      </c>
      <c r="E17" s="76"/>
      <c r="F17" s="45" t="s">
        <v>90</v>
      </c>
      <c r="G17" s="43" t="s">
        <v>171</v>
      </c>
      <c r="H17" s="46" t="s">
        <v>172</v>
      </c>
      <c r="I17" s="59">
        <v>43201</v>
      </c>
      <c r="J17" s="59">
        <v>43203</v>
      </c>
      <c r="K17" s="43">
        <f t="shared" si="2"/>
        <v>3</v>
      </c>
      <c r="L17" s="43"/>
      <c r="M17" s="43"/>
      <c r="N17" s="48">
        <v>5484000</v>
      </c>
      <c r="O17" s="48">
        <v>1000000</v>
      </c>
      <c r="P17" s="263">
        <v>1108000</v>
      </c>
      <c r="Q17" s="49">
        <v>1376000</v>
      </c>
      <c r="R17" s="49">
        <v>0</v>
      </c>
      <c r="S17" s="49">
        <v>0</v>
      </c>
      <c r="T17" s="46" t="s">
        <v>173</v>
      </c>
      <c r="U17" s="50" t="s">
        <v>159</v>
      </c>
      <c r="V17" s="252" t="s">
        <v>174</v>
      </c>
      <c r="W17" s="52" t="s">
        <v>175</v>
      </c>
      <c r="X17" s="53" t="s">
        <v>176</v>
      </c>
      <c r="Y17" s="57" t="s">
        <v>177</v>
      </c>
      <c r="Z17" s="59">
        <v>43201</v>
      </c>
      <c r="AA17" s="54" t="s">
        <v>107</v>
      </c>
      <c r="AB17" s="54" t="s">
        <v>178</v>
      </c>
      <c r="AC17" s="269">
        <v>678000</v>
      </c>
      <c r="AD17" s="50"/>
      <c r="AE17" s="252"/>
      <c r="AF17" s="52"/>
      <c r="AG17" s="53"/>
      <c r="AH17" s="52"/>
      <c r="AI17" s="59"/>
      <c r="AJ17" s="50"/>
      <c r="AK17" s="50"/>
      <c r="AL17" s="55">
        <v>0</v>
      </c>
    </row>
    <row r="18" spans="1:38" s="58" customFormat="1" ht="96" x14ac:dyDescent="0.2">
      <c r="A18" s="43">
        <f t="shared" si="0"/>
        <v>10</v>
      </c>
      <c r="B18" s="253" t="s">
        <v>166</v>
      </c>
      <c r="C18" s="223" t="s">
        <v>88</v>
      </c>
      <c r="D18" s="44" t="s">
        <v>192</v>
      </c>
      <c r="E18" s="76"/>
      <c r="F18" s="45" t="s">
        <v>90</v>
      </c>
      <c r="G18" s="43" t="s">
        <v>171</v>
      </c>
      <c r="H18" s="46" t="s">
        <v>172</v>
      </c>
      <c r="I18" s="59">
        <v>43284</v>
      </c>
      <c r="J18" s="59">
        <v>43286</v>
      </c>
      <c r="K18" s="43">
        <f t="shared" ref="K18:K25" si="3">(J18-I18)+1</f>
        <v>3</v>
      </c>
      <c r="L18" s="43"/>
      <c r="M18" s="43"/>
      <c r="N18" s="48">
        <v>5345000</v>
      </c>
      <c r="O18" s="48">
        <v>3000000</v>
      </c>
      <c r="P18" s="263">
        <v>869000</v>
      </c>
      <c r="Q18" s="49">
        <v>1476000</v>
      </c>
      <c r="R18" s="49">
        <v>0</v>
      </c>
      <c r="S18" s="49">
        <v>0</v>
      </c>
      <c r="T18" s="46" t="s">
        <v>173</v>
      </c>
      <c r="U18" s="50" t="s">
        <v>193</v>
      </c>
      <c r="V18" s="252" t="s">
        <v>194</v>
      </c>
      <c r="W18" s="52" t="s">
        <v>195</v>
      </c>
      <c r="X18" s="53" t="s">
        <v>196</v>
      </c>
      <c r="Y18" s="57" t="s">
        <v>197</v>
      </c>
      <c r="Z18" s="59">
        <v>43284</v>
      </c>
      <c r="AA18" s="54" t="s">
        <v>107</v>
      </c>
      <c r="AB18" s="54" t="s">
        <v>178</v>
      </c>
      <c r="AC18" s="269">
        <v>414000</v>
      </c>
      <c r="AD18" s="50"/>
      <c r="AE18" s="252"/>
      <c r="AF18" s="52"/>
      <c r="AG18" s="53"/>
      <c r="AH18" s="52"/>
      <c r="AI18" s="59"/>
      <c r="AJ18" s="50"/>
      <c r="AK18" s="50"/>
      <c r="AL18" s="55">
        <v>0</v>
      </c>
    </row>
    <row r="19" spans="1:38" s="58" customFormat="1" ht="24" x14ac:dyDescent="0.2">
      <c r="A19" s="43">
        <f t="shared" si="0"/>
        <v>11</v>
      </c>
      <c r="B19" s="44" t="s">
        <v>67</v>
      </c>
      <c r="C19" s="79" t="s">
        <v>69</v>
      </c>
      <c r="D19" s="80" t="s">
        <v>200</v>
      </c>
      <c r="E19" s="76"/>
      <c r="F19" s="45" t="s">
        <v>68</v>
      </c>
      <c r="G19" s="43" t="s">
        <v>201</v>
      </c>
      <c r="H19" s="46" t="s">
        <v>202</v>
      </c>
      <c r="I19" s="59">
        <v>43305</v>
      </c>
      <c r="J19" s="59">
        <v>43308</v>
      </c>
      <c r="K19" s="43">
        <f t="shared" si="3"/>
        <v>4</v>
      </c>
      <c r="L19" s="43"/>
      <c r="M19" s="43"/>
      <c r="N19" s="48">
        <v>12100000</v>
      </c>
      <c r="O19" s="48">
        <v>7400000</v>
      </c>
      <c r="P19" s="49">
        <v>3470000</v>
      </c>
      <c r="Q19" s="49">
        <v>630000</v>
      </c>
      <c r="R19" s="49">
        <v>600000</v>
      </c>
      <c r="S19" s="49">
        <v>0</v>
      </c>
      <c r="T19" s="46" t="s">
        <v>203</v>
      </c>
      <c r="U19" s="50" t="s">
        <v>159</v>
      </c>
      <c r="V19" s="272" t="s">
        <v>204</v>
      </c>
      <c r="W19" s="52" t="s">
        <v>205</v>
      </c>
      <c r="X19" s="53" t="s">
        <v>206</v>
      </c>
      <c r="Y19" s="57" t="s">
        <v>207</v>
      </c>
      <c r="Z19" s="59">
        <v>43305</v>
      </c>
      <c r="AA19" s="54" t="s">
        <v>107</v>
      </c>
      <c r="AB19" s="54" t="s">
        <v>208</v>
      </c>
      <c r="AC19" s="55">
        <v>1745000</v>
      </c>
      <c r="AD19" s="50" t="s">
        <v>159</v>
      </c>
      <c r="AE19" s="250" t="s">
        <v>209</v>
      </c>
      <c r="AF19" s="52" t="s">
        <v>210</v>
      </c>
      <c r="AG19" s="53" t="s">
        <v>211</v>
      </c>
      <c r="AH19" s="78" t="s">
        <v>207</v>
      </c>
      <c r="AI19" s="59">
        <v>43308</v>
      </c>
      <c r="AJ19" s="50" t="s">
        <v>208</v>
      </c>
      <c r="AK19" s="50" t="s">
        <v>107</v>
      </c>
      <c r="AL19" s="55">
        <v>1255000</v>
      </c>
    </row>
    <row r="20" spans="1:38" s="58" customFormat="1" ht="48" x14ac:dyDescent="0.2">
      <c r="A20" s="43">
        <f t="shared" si="0"/>
        <v>12</v>
      </c>
      <c r="B20" s="44" t="s">
        <v>118</v>
      </c>
      <c r="C20" s="60" t="s">
        <v>119</v>
      </c>
      <c r="D20" s="80" t="s">
        <v>212</v>
      </c>
      <c r="E20" s="76"/>
      <c r="F20" s="45" t="s">
        <v>121</v>
      </c>
      <c r="G20" s="43" t="s">
        <v>74</v>
      </c>
      <c r="H20" s="46" t="s">
        <v>213</v>
      </c>
      <c r="I20" s="59">
        <v>43306</v>
      </c>
      <c r="J20" s="59">
        <v>43308</v>
      </c>
      <c r="K20" s="43">
        <f t="shared" si="3"/>
        <v>3</v>
      </c>
      <c r="L20" s="43"/>
      <c r="M20" s="43"/>
      <c r="N20" s="48">
        <v>7768940</v>
      </c>
      <c r="O20" s="48">
        <v>3750000</v>
      </c>
      <c r="P20" s="49">
        <v>1945000</v>
      </c>
      <c r="Q20" s="49">
        <v>2073940</v>
      </c>
      <c r="R20" s="49">
        <v>0</v>
      </c>
      <c r="S20" s="49">
        <v>0</v>
      </c>
      <c r="T20" s="46" t="s">
        <v>214</v>
      </c>
      <c r="U20" s="50" t="s">
        <v>215</v>
      </c>
      <c r="V20" s="82" t="s">
        <v>216</v>
      </c>
      <c r="W20" s="52" t="s">
        <v>217</v>
      </c>
      <c r="X20" s="53" t="s">
        <v>218</v>
      </c>
      <c r="Y20" s="57" t="s">
        <v>219</v>
      </c>
      <c r="Z20" s="59">
        <v>43306</v>
      </c>
      <c r="AA20" s="54" t="s">
        <v>81</v>
      </c>
      <c r="AB20" s="54" t="s">
        <v>82</v>
      </c>
      <c r="AC20" s="55">
        <v>575000</v>
      </c>
      <c r="AD20" s="50" t="s">
        <v>159</v>
      </c>
      <c r="AE20" s="250" t="s">
        <v>220</v>
      </c>
      <c r="AF20" s="52" t="s">
        <v>84</v>
      </c>
      <c r="AG20" s="53" t="s">
        <v>85</v>
      </c>
      <c r="AH20" s="52" t="s">
        <v>221</v>
      </c>
      <c r="AI20" s="59">
        <v>43308</v>
      </c>
      <c r="AJ20" s="50" t="s">
        <v>82</v>
      </c>
      <c r="AK20" s="50" t="s">
        <v>81</v>
      </c>
      <c r="AL20" s="55">
        <v>990000</v>
      </c>
    </row>
    <row r="21" spans="1:38" s="58" customFormat="1" ht="60" x14ac:dyDescent="0.2">
      <c r="A21" s="43"/>
      <c r="B21" s="44" t="s">
        <v>67</v>
      </c>
      <c r="C21" s="79" t="s">
        <v>69</v>
      </c>
      <c r="D21" s="44" t="s">
        <v>233</v>
      </c>
      <c r="E21" s="76"/>
      <c r="F21" s="45"/>
      <c r="G21" s="43" t="s">
        <v>171</v>
      </c>
      <c r="H21" s="46" t="s">
        <v>234</v>
      </c>
      <c r="I21" s="59">
        <v>43454</v>
      </c>
      <c r="J21" s="59">
        <v>43456</v>
      </c>
      <c r="K21" s="43">
        <f t="shared" si="3"/>
        <v>3</v>
      </c>
      <c r="L21" s="43"/>
      <c r="M21" s="43"/>
      <c r="N21" s="48">
        <v>11045500</v>
      </c>
      <c r="O21" s="49">
        <v>5550000</v>
      </c>
      <c r="P21" s="49">
        <v>2235500</v>
      </c>
      <c r="Q21" s="49">
        <v>2810000</v>
      </c>
      <c r="R21" s="49">
        <v>450000</v>
      </c>
      <c r="S21" s="49">
        <v>360000</v>
      </c>
      <c r="T21" s="46" t="s">
        <v>235</v>
      </c>
      <c r="U21" s="50" t="s">
        <v>236</v>
      </c>
      <c r="V21" s="81" t="s">
        <v>237</v>
      </c>
      <c r="W21" s="52">
        <v>43</v>
      </c>
      <c r="X21" s="53" t="s">
        <v>240</v>
      </c>
      <c r="Y21" s="57" t="s">
        <v>245</v>
      </c>
      <c r="Z21" s="59">
        <v>43454</v>
      </c>
      <c r="AA21" s="54" t="s">
        <v>81</v>
      </c>
      <c r="AB21" s="54" t="s">
        <v>136</v>
      </c>
      <c r="AC21" s="49">
        <v>440000</v>
      </c>
      <c r="AD21" s="50" t="s">
        <v>246</v>
      </c>
      <c r="AE21" s="252" t="s">
        <v>247</v>
      </c>
      <c r="AF21" s="52" t="s">
        <v>248</v>
      </c>
      <c r="AG21" s="53" t="s">
        <v>196</v>
      </c>
      <c r="AH21" s="52" t="s">
        <v>249</v>
      </c>
      <c r="AI21" s="59">
        <v>43456</v>
      </c>
      <c r="AJ21" s="50" t="s">
        <v>136</v>
      </c>
      <c r="AK21" s="50" t="s">
        <v>91</v>
      </c>
      <c r="AL21" s="55">
        <v>1435500</v>
      </c>
    </row>
    <row r="22" spans="1:38" s="58" customFormat="1" ht="60" x14ac:dyDescent="0.2">
      <c r="A22" s="43"/>
      <c r="B22" s="253" t="s">
        <v>166</v>
      </c>
      <c r="C22" s="223" t="s">
        <v>88</v>
      </c>
      <c r="D22" s="44" t="s">
        <v>233</v>
      </c>
      <c r="E22" s="76"/>
      <c r="F22" s="45"/>
      <c r="G22" s="43" t="s">
        <v>171</v>
      </c>
      <c r="H22" s="46" t="s">
        <v>234</v>
      </c>
      <c r="I22" s="59">
        <v>43454</v>
      </c>
      <c r="J22" s="59">
        <v>43456</v>
      </c>
      <c r="K22" s="43">
        <f t="shared" si="3"/>
        <v>3</v>
      </c>
      <c r="L22" s="43"/>
      <c r="M22" s="43"/>
      <c r="N22" s="48">
        <v>3440000</v>
      </c>
      <c r="O22" s="49">
        <v>3000000</v>
      </c>
      <c r="P22" s="49">
        <v>440000</v>
      </c>
      <c r="Q22" s="49"/>
      <c r="R22" s="49"/>
      <c r="S22" s="49"/>
      <c r="T22" s="46" t="s">
        <v>235</v>
      </c>
      <c r="U22" s="50" t="s">
        <v>236</v>
      </c>
      <c r="V22" s="81" t="s">
        <v>238</v>
      </c>
      <c r="W22" s="52">
        <v>43</v>
      </c>
      <c r="X22" s="53" t="s">
        <v>240</v>
      </c>
      <c r="Y22" s="57" t="s">
        <v>244</v>
      </c>
      <c r="Z22" s="59">
        <v>43454</v>
      </c>
      <c r="AA22" s="54" t="s">
        <v>81</v>
      </c>
      <c r="AB22" s="54" t="s">
        <v>136</v>
      </c>
      <c r="AC22" s="49">
        <v>440000</v>
      </c>
      <c r="AD22" s="50"/>
      <c r="AE22" s="81"/>
      <c r="AF22" s="52"/>
      <c r="AG22" s="53"/>
      <c r="AH22" s="52"/>
      <c r="AI22" s="47"/>
      <c r="AJ22" s="50"/>
      <c r="AK22" s="50"/>
      <c r="AL22" s="55"/>
    </row>
    <row r="23" spans="1:38" s="58" customFormat="1" ht="60" x14ac:dyDescent="0.2">
      <c r="A23" s="43"/>
      <c r="B23" s="44" t="s">
        <v>92</v>
      </c>
      <c r="C23" s="270" t="s">
        <v>94</v>
      </c>
      <c r="D23" s="44" t="s">
        <v>233</v>
      </c>
      <c r="E23" s="76"/>
      <c r="F23" s="45"/>
      <c r="G23" s="43" t="s">
        <v>171</v>
      </c>
      <c r="H23" s="46" t="s">
        <v>234</v>
      </c>
      <c r="I23" s="59">
        <v>43454</v>
      </c>
      <c r="J23" s="59">
        <v>43456</v>
      </c>
      <c r="K23" s="43">
        <f t="shared" si="3"/>
        <v>3</v>
      </c>
      <c r="L23" s="43"/>
      <c r="M23" s="43"/>
      <c r="N23" s="48">
        <v>6915500</v>
      </c>
      <c r="O23" s="49">
        <v>3000000</v>
      </c>
      <c r="P23" s="49">
        <v>1985500</v>
      </c>
      <c r="Q23" s="49">
        <v>1930000</v>
      </c>
      <c r="R23" s="49"/>
      <c r="S23" s="49">
        <v>110000</v>
      </c>
      <c r="T23" s="46" t="s">
        <v>235</v>
      </c>
      <c r="U23" s="50" t="s">
        <v>236</v>
      </c>
      <c r="V23" s="81" t="s">
        <v>239</v>
      </c>
      <c r="W23" s="52">
        <v>43</v>
      </c>
      <c r="X23" s="53" t="s">
        <v>240</v>
      </c>
      <c r="Y23" s="57" t="s">
        <v>243</v>
      </c>
      <c r="Z23" s="59">
        <v>43454</v>
      </c>
      <c r="AA23" s="54" t="s">
        <v>81</v>
      </c>
      <c r="AB23" s="54" t="s">
        <v>136</v>
      </c>
      <c r="AC23" s="49">
        <v>440000</v>
      </c>
      <c r="AD23" s="50" t="s">
        <v>246</v>
      </c>
      <c r="AE23" s="252" t="s">
        <v>250</v>
      </c>
      <c r="AF23" s="52" t="s">
        <v>248</v>
      </c>
      <c r="AG23" s="53" t="s">
        <v>196</v>
      </c>
      <c r="AH23" s="52" t="s">
        <v>251</v>
      </c>
      <c r="AI23" s="59">
        <v>43456</v>
      </c>
      <c r="AJ23" s="50" t="s">
        <v>136</v>
      </c>
      <c r="AK23" s="50" t="s">
        <v>91</v>
      </c>
      <c r="AL23" s="55">
        <v>1435500</v>
      </c>
    </row>
    <row r="24" spans="1:38" s="58" customFormat="1" ht="60" x14ac:dyDescent="0.2">
      <c r="A24" s="43"/>
      <c r="B24" s="44" t="s">
        <v>93</v>
      </c>
      <c r="C24" s="270" t="s">
        <v>95</v>
      </c>
      <c r="D24" s="44" t="s">
        <v>233</v>
      </c>
      <c r="E24" s="76"/>
      <c r="F24" s="45"/>
      <c r="G24" s="43" t="s">
        <v>171</v>
      </c>
      <c r="H24" s="46" t="s">
        <v>234</v>
      </c>
      <c r="I24" s="59">
        <v>43454</v>
      </c>
      <c r="J24" s="59">
        <v>43456</v>
      </c>
      <c r="K24" s="43">
        <f t="shared" si="3"/>
        <v>3</v>
      </c>
      <c r="L24" s="43"/>
      <c r="M24" s="43"/>
      <c r="N24" s="48">
        <v>6465500</v>
      </c>
      <c r="O24" s="49">
        <v>2700000</v>
      </c>
      <c r="P24" s="49">
        <v>1985500</v>
      </c>
      <c r="Q24" s="49">
        <v>1780000</v>
      </c>
      <c r="R24" s="49"/>
      <c r="S24" s="49">
        <v>110000</v>
      </c>
      <c r="T24" s="46" t="s">
        <v>235</v>
      </c>
      <c r="U24" s="50" t="s">
        <v>236</v>
      </c>
      <c r="V24" s="81" t="s">
        <v>238</v>
      </c>
      <c r="W24" s="52">
        <v>43</v>
      </c>
      <c r="X24" s="53" t="s">
        <v>240</v>
      </c>
      <c r="Y24" s="57" t="s">
        <v>241</v>
      </c>
      <c r="Z24" s="59">
        <v>43454</v>
      </c>
      <c r="AA24" s="54" t="s">
        <v>81</v>
      </c>
      <c r="AB24" s="54" t="s">
        <v>136</v>
      </c>
      <c r="AC24" s="49">
        <v>440000</v>
      </c>
      <c r="AD24" s="50" t="s">
        <v>246</v>
      </c>
      <c r="AE24" s="252" t="s">
        <v>252</v>
      </c>
      <c r="AF24" s="52" t="s">
        <v>248</v>
      </c>
      <c r="AG24" s="53" t="s">
        <v>196</v>
      </c>
      <c r="AH24" s="52" t="s">
        <v>251</v>
      </c>
      <c r="AI24" s="59">
        <v>43456</v>
      </c>
      <c r="AJ24" s="50" t="s">
        <v>136</v>
      </c>
      <c r="AK24" s="50" t="s">
        <v>91</v>
      </c>
      <c r="AL24" s="55">
        <v>1435500</v>
      </c>
    </row>
    <row r="25" spans="1:38" s="58" customFormat="1" ht="60" x14ac:dyDescent="0.2">
      <c r="A25" s="43"/>
      <c r="B25" s="253" t="s">
        <v>179</v>
      </c>
      <c r="C25" s="83"/>
      <c r="D25" s="44" t="s">
        <v>233</v>
      </c>
      <c r="E25" s="76"/>
      <c r="F25" s="45"/>
      <c r="G25" s="43" t="s">
        <v>171</v>
      </c>
      <c r="H25" s="46" t="s">
        <v>234</v>
      </c>
      <c r="I25" s="59">
        <v>43454</v>
      </c>
      <c r="J25" s="59">
        <v>43456</v>
      </c>
      <c r="K25" s="43">
        <f t="shared" si="3"/>
        <v>3</v>
      </c>
      <c r="L25" s="43"/>
      <c r="M25" s="43"/>
      <c r="N25" s="48">
        <v>4685500</v>
      </c>
      <c r="O25" s="49">
        <v>2700000</v>
      </c>
      <c r="P25" s="49">
        <v>1985500</v>
      </c>
      <c r="Q25" s="49"/>
      <c r="R25" s="49"/>
      <c r="S25" s="49">
        <v>110000</v>
      </c>
      <c r="T25" s="46" t="s">
        <v>235</v>
      </c>
      <c r="U25" s="50" t="s">
        <v>236</v>
      </c>
      <c r="V25" s="81" t="s">
        <v>238</v>
      </c>
      <c r="W25" s="52">
        <v>43</v>
      </c>
      <c r="X25" s="53" t="s">
        <v>240</v>
      </c>
      <c r="Y25" s="57" t="s">
        <v>242</v>
      </c>
      <c r="Z25" s="59">
        <v>43454</v>
      </c>
      <c r="AA25" s="54" t="s">
        <v>81</v>
      </c>
      <c r="AB25" s="54" t="s">
        <v>136</v>
      </c>
      <c r="AC25" s="49">
        <v>440000</v>
      </c>
      <c r="AD25" s="50" t="s">
        <v>246</v>
      </c>
      <c r="AE25" s="252" t="s">
        <v>252</v>
      </c>
      <c r="AF25" s="52" t="s">
        <v>248</v>
      </c>
      <c r="AG25" s="53" t="s">
        <v>196</v>
      </c>
      <c r="AH25" s="52" t="s">
        <v>251</v>
      </c>
      <c r="AI25" s="59">
        <v>43456</v>
      </c>
      <c r="AJ25" s="50" t="s">
        <v>136</v>
      </c>
      <c r="AK25" s="50" t="s">
        <v>91</v>
      </c>
      <c r="AL25" s="55">
        <v>1435500</v>
      </c>
    </row>
    <row r="26" spans="1:38" s="58" customFormat="1" x14ac:dyDescent="0.2">
      <c r="A26" s="43"/>
      <c r="B26" s="44"/>
      <c r="C26" s="44"/>
      <c r="D26" s="44"/>
      <c r="E26" s="76"/>
      <c r="F26" s="45"/>
      <c r="G26" s="43"/>
      <c r="H26" s="46"/>
      <c r="I26" s="47"/>
      <c r="J26" s="47"/>
      <c r="K26" s="43"/>
      <c r="L26" s="43"/>
      <c r="M26" s="43"/>
      <c r="N26" s="48"/>
      <c r="O26" s="49"/>
      <c r="P26" s="49"/>
      <c r="Q26" s="49"/>
      <c r="R26" s="49"/>
      <c r="S26" s="49"/>
      <c r="T26" s="46"/>
      <c r="U26" s="50"/>
      <c r="V26" s="252"/>
      <c r="W26" s="52"/>
      <c r="X26" s="53"/>
      <c r="Y26" s="57"/>
      <c r="Z26" s="47"/>
      <c r="AA26" s="54"/>
      <c r="AB26" s="54"/>
      <c r="AC26" s="55"/>
      <c r="AD26" s="50"/>
      <c r="AE26" s="252"/>
      <c r="AF26" s="52"/>
      <c r="AG26" s="53"/>
      <c r="AH26" s="52"/>
      <c r="AI26" s="47"/>
      <c r="AJ26" s="50"/>
      <c r="AK26" s="50"/>
      <c r="AL26" s="55"/>
    </row>
    <row r="27" spans="1:38" s="58" customFormat="1" x14ac:dyDescent="0.2">
      <c r="A27" s="43"/>
      <c r="B27" s="44"/>
      <c r="C27" s="44"/>
      <c r="D27" s="44"/>
      <c r="E27" s="76"/>
      <c r="F27" s="45"/>
      <c r="G27" s="43"/>
      <c r="H27" s="46"/>
      <c r="I27" s="47"/>
      <c r="J27" s="47"/>
      <c r="K27" s="43"/>
      <c r="L27" s="43"/>
      <c r="M27" s="43"/>
      <c r="N27" s="48"/>
      <c r="O27" s="49"/>
      <c r="P27" s="49"/>
      <c r="Q27" s="49"/>
      <c r="R27" s="49"/>
      <c r="S27" s="49"/>
      <c r="T27" s="46"/>
      <c r="U27" s="50"/>
      <c r="V27" s="252"/>
      <c r="W27" s="52"/>
      <c r="X27" s="53"/>
      <c r="Y27" s="57"/>
      <c r="Z27" s="47"/>
      <c r="AA27" s="54"/>
      <c r="AB27" s="54"/>
      <c r="AC27" s="55"/>
      <c r="AD27" s="50"/>
      <c r="AE27" s="252"/>
      <c r="AF27" s="52"/>
      <c r="AG27" s="53"/>
      <c r="AH27" s="52"/>
      <c r="AI27" s="47"/>
      <c r="AJ27" s="50"/>
      <c r="AK27" s="50"/>
      <c r="AL27" s="55"/>
    </row>
    <row r="28" spans="1:38" s="58" customFormat="1" x14ac:dyDescent="0.2">
      <c r="A28" s="43"/>
      <c r="B28" s="44"/>
      <c r="C28" s="44"/>
      <c r="D28" s="44"/>
      <c r="E28" s="76"/>
      <c r="F28" s="45"/>
      <c r="G28" s="43"/>
      <c r="H28" s="46"/>
      <c r="I28" s="47"/>
      <c r="J28" s="47"/>
      <c r="K28" s="43"/>
      <c r="L28" s="43"/>
      <c r="M28" s="43"/>
      <c r="N28" s="48"/>
      <c r="O28" s="49"/>
      <c r="P28" s="49"/>
      <c r="Q28" s="49"/>
      <c r="R28" s="49"/>
      <c r="S28" s="49"/>
      <c r="T28" s="46"/>
      <c r="U28" s="50"/>
      <c r="V28" s="52"/>
      <c r="W28" s="52"/>
      <c r="X28" s="53"/>
      <c r="Y28" s="57"/>
      <c r="Z28" s="47"/>
      <c r="AA28" s="54"/>
      <c r="AB28" s="54"/>
      <c r="AC28" s="55"/>
      <c r="AD28" s="50"/>
      <c r="AE28" s="209"/>
      <c r="AG28" s="53"/>
      <c r="AH28" s="52"/>
      <c r="AI28" s="47"/>
      <c r="AJ28" s="50"/>
      <c r="AK28" s="50"/>
      <c r="AL28" s="55"/>
    </row>
    <row r="29" spans="1:38" s="58" customFormat="1" ht="60" customHeight="1" x14ac:dyDescent="0.2">
      <c r="A29" s="43"/>
      <c r="B29" s="44"/>
      <c r="C29" s="44"/>
      <c r="D29" s="44"/>
      <c r="E29" s="76"/>
      <c r="F29" s="45"/>
      <c r="G29" s="43"/>
      <c r="H29" s="46"/>
      <c r="I29" s="47"/>
      <c r="J29" s="47"/>
      <c r="K29" s="86"/>
      <c r="L29" s="43"/>
      <c r="M29" s="43"/>
      <c r="N29" s="48"/>
      <c r="O29" s="49"/>
      <c r="P29" s="49"/>
      <c r="Q29" s="49"/>
      <c r="R29" s="49"/>
      <c r="S29" s="49"/>
      <c r="T29" s="46"/>
      <c r="U29" s="50"/>
      <c r="V29" s="51"/>
      <c r="W29" s="52"/>
      <c r="X29" s="53"/>
      <c r="Y29" s="57"/>
      <c r="Z29" s="47"/>
      <c r="AA29" s="54"/>
      <c r="AB29" s="54"/>
      <c r="AC29" s="55"/>
      <c r="AD29" s="50"/>
      <c r="AE29" s="52"/>
      <c r="AF29" s="52"/>
      <c r="AG29" s="53"/>
      <c r="AH29" s="52"/>
      <c r="AI29" s="47"/>
      <c r="AJ29" s="50"/>
      <c r="AK29" s="50"/>
      <c r="AL29" s="55"/>
    </row>
    <row r="30" spans="1:38" s="58" customFormat="1" ht="93.75" customHeight="1" x14ac:dyDescent="0.2">
      <c r="A30" s="43"/>
      <c r="B30" s="44"/>
      <c r="C30" s="83"/>
      <c r="D30" s="44"/>
      <c r="E30" s="76"/>
      <c r="F30" s="45"/>
      <c r="G30" s="43"/>
      <c r="H30" s="46"/>
      <c r="I30" s="47"/>
      <c r="J30" s="47"/>
      <c r="K30" s="86"/>
      <c r="L30" s="43"/>
      <c r="M30" s="43"/>
      <c r="N30" s="48"/>
      <c r="O30" s="49"/>
      <c r="P30" s="49"/>
      <c r="Q30" s="49"/>
      <c r="R30" s="49"/>
      <c r="S30" s="49"/>
      <c r="T30" s="46"/>
      <c r="U30" s="50"/>
      <c r="V30" s="51"/>
      <c r="W30" s="52"/>
      <c r="X30" s="53"/>
      <c r="Y30" s="57"/>
      <c r="Z30" s="47"/>
      <c r="AA30" s="54"/>
      <c r="AB30" s="54"/>
      <c r="AC30" s="55"/>
      <c r="AD30" s="50"/>
      <c r="AE30" s="52"/>
      <c r="AF30" s="52"/>
      <c r="AG30" s="53"/>
      <c r="AH30" s="52"/>
      <c r="AI30" s="47"/>
      <c r="AJ30" s="50"/>
      <c r="AK30" s="50"/>
      <c r="AL30" s="55"/>
    </row>
    <row r="31" spans="1:38" s="58" customFormat="1" x14ac:dyDescent="0.2">
      <c r="A31" s="43">
        <v>23</v>
      </c>
      <c r="B31" s="44"/>
      <c r="C31" s="74"/>
      <c r="D31" s="44"/>
      <c r="E31" s="76"/>
      <c r="F31" s="45"/>
      <c r="G31" s="43"/>
      <c r="H31" s="46"/>
      <c r="I31" s="47"/>
      <c r="J31" s="47"/>
      <c r="K31" s="43"/>
      <c r="L31" s="43"/>
      <c r="M31" s="43"/>
      <c r="N31" s="48"/>
      <c r="O31" s="49"/>
      <c r="P31" s="49"/>
      <c r="Q31" s="49"/>
      <c r="R31" s="49"/>
      <c r="S31" s="49"/>
      <c r="T31" s="46"/>
      <c r="U31" s="50"/>
      <c r="V31" s="51"/>
      <c r="W31" s="52"/>
      <c r="X31" s="53"/>
      <c r="Y31" s="57"/>
      <c r="Z31" s="47"/>
      <c r="AA31" s="54"/>
      <c r="AB31" s="54"/>
      <c r="AC31" s="55"/>
      <c r="AD31" s="50"/>
      <c r="AE31" s="52"/>
      <c r="AF31" s="52"/>
      <c r="AG31" s="53"/>
      <c r="AH31" s="52"/>
      <c r="AI31" s="47"/>
      <c r="AJ31" s="50"/>
      <c r="AK31" s="50"/>
      <c r="AL31" s="55"/>
    </row>
    <row r="32" spans="1:38" s="58" customFormat="1" x14ac:dyDescent="0.2">
      <c r="A32" s="43">
        <v>24</v>
      </c>
      <c r="B32" s="44"/>
      <c r="C32" s="74"/>
      <c r="D32" s="44"/>
      <c r="E32" s="76"/>
      <c r="F32" s="45"/>
      <c r="G32" s="43"/>
      <c r="H32" s="43"/>
      <c r="I32" s="47"/>
      <c r="J32" s="47"/>
      <c r="K32" s="43"/>
      <c r="L32" s="43"/>
      <c r="M32" s="43"/>
      <c r="N32" s="48"/>
      <c r="O32" s="49"/>
      <c r="P32" s="49"/>
      <c r="Q32" s="49"/>
      <c r="R32" s="49"/>
      <c r="S32" s="49"/>
      <c r="T32" s="46"/>
      <c r="U32" s="50"/>
      <c r="V32" s="87"/>
      <c r="W32" s="52"/>
      <c r="X32" s="53"/>
      <c r="Y32" s="57"/>
      <c r="Z32" s="47"/>
      <c r="AA32" s="54"/>
      <c r="AB32" s="54"/>
      <c r="AC32" s="55"/>
      <c r="AD32" s="50"/>
      <c r="AE32" s="52"/>
      <c r="AF32" s="52"/>
      <c r="AG32" s="53"/>
      <c r="AH32" s="52"/>
      <c r="AI32" s="47"/>
      <c r="AJ32" s="50"/>
      <c r="AK32" s="50"/>
      <c r="AL32" s="55"/>
    </row>
    <row r="33" spans="1:38" s="58" customFormat="1" ht="120.75" customHeight="1" x14ac:dyDescent="0.2">
      <c r="A33" s="91">
        <v>25</v>
      </c>
      <c r="B33" s="89"/>
      <c r="C33" s="88"/>
      <c r="D33" s="89"/>
      <c r="E33" s="196"/>
      <c r="F33" s="198"/>
      <c r="G33" s="91"/>
      <c r="H33" s="199"/>
      <c r="I33" s="165"/>
      <c r="J33" s="165"/>
      <c r="K33" s="91"/>
      <c r="L33" s="91"/>
      <c r="M33" s="91"/>
      <c r="N33" s="200"/>
      <c r="O33" s="200"/>
      <c r="P33" s="201"/>
      <c r="Q33" s="201"/>
      <c r="R33" s="201"/>
      <c r="S33" s="201"/>
      <c r="T33" s="199"/>
      <c r="U33" s="210"/>
      <c r="V33" s="203"/>
      <c r="W33" s="204"/>
      <c r="X33" s="205"/>
      <c r="Y33" s="206"/>
      <c r="Z33" s="165"/>
      <c r="AA33" s="207"/>
      <c r="AB33" s="207"/>
      <c r="AC33" s="208"/>
      <c r="AD33" s="202"/>
      <c r="AE33" s="204"/>
      <c r="AF33" s="204"/>
      <c r="AG33" s="205"/>
      <c r="AH33" s="204"/>
      <c r="AI33" s="165"/>
      <c r="AJ33" s="202"/>
      <c r="AK33" s="202"/>
      <c r="AL33" s="208"/>
    </row>
    <row r="34" spans="1:38" customFormat="1" ht="41.25" customHeight="1" x14ac:dyDescent="0.25">
      <c r="A34" s="43">
        <v>28</v>
      </c>
      <c r="B34" s="44"/>
      <c r="C34" s="44"/>
      <c r="D34" s="75"/>
      <c r="E34" s="76"/>
      <c r="F34" s="45"/>
      <c r="G34" s="46"/>
      <c r="H34" s="46"/>
      <c r="I34" s="47"/>
      <c r="J34" s="47"/>
      <c r="K34" s="43"/>
      <c r="L34" s="43"/>
      <c r="M34" s="43"/>
      <c r="N34" s="220"/>
      <c r="O34" s="49"/>
      <c r="P34" s="49"/>
      <c r="Q34" s="49"/>
      <c r="R34" s="49"/>
      <c r="S34" s="49"/>
      <c r="T34" s="46"/>
      <c r="U34" s="50"/>
      <c r="V34" s="81"/>
      <c r="W34" s="53"/>
      <c r="X34" s="53"/>
      <c r="Y34" s="57"/>
      <c r="Z34" s="47"/>
      <c r="AA34" s="54"/>
      <c r="AB34" s="54"/>
      <c r="AC34" s="55"/>
      <c r="AD34" s="50"/>
      <c r="AE34" s="81"/>
      <c r="AF34" s="53"/>
      <c r="AG34" s="53"/>
      <c r="AH34" s="52"/>
      <c r="AI34" s="47"/>
      <c r="AJ34" s="50"/>
      <c r="AK34" s="50"/>
      <c r="AL34" s="55"/>
    </row>
    <row r="35" spans="1:38" customFormat="1" ht="41.25" customHeight="1" x14ac:dyDescent="0.25">
      <c r="A35" s="43">
        <v>29</v>
      </c>
      <c r="B35" s="89"/>
      <c r="C35" s="93"/>
      <c r="D35" s="90"/>
      <c r="E35" s="76"/>
      <c r="F35" s="45"/>
      <c r="G35" s="46"/>
      <c r="H35" s="46"/>
      <c r="I35" s="59"/>
      <c r="J35" s="47"/>
      <c r="K35" s="43"/>
      <c r="L35" s="43"/>
      <c r="M35" s="43"/>
      <c r="N35" s="48"/>
      <c r="O35" s="49"/>
      <c r="P35" s="49"/>
      <c r="Q35" s="49"/>
      <c r="R35" s="49"/>
      <c r="S35" s="49"/>
      <c r="T35" s="46"/>
      <c r="U35" s="50"/>
      <c r="V35" s="81"/>
      <c r="W35" s="52"/>
      <c r="X35" s="53"/>
      <c r="Y35" s="57"/>
      <c r="Z35" s="59"/>
      <c r="AA35" s="54"/>
      <c r="AB35" s="54"/>
      <c r="AC35" s="55"/>
      <c r="AD35" s="50"/>
      <c r="AE35" s="81"/>
      <c r="AF35" s="52"/>
      <c r="AG35" s="53"/>
      <c r="AH35" s="52"/>
      <c r="AI35" s="59"/>
      <c r="AJ35" s="50"/>
      <c r="AK35" s="50"/>
      <c r="AL35" s="55"/>
    </row>
    <row r="36" spans="1:38" customFormat="1" ht="41.25" customHeight="1" x14ac:dyDescent="0.25">
      <c r="A36" s="43">
        <v>30</v>
      </c>
      <c r="B36" s="89"/>
      <c r="C36" s="92"/>
      <c r="D36" s="92"/>
      <c r="E36" s="76"/>
      <c r="F36" s="92"/>
      <c r="G36" s="46"/>
      <c r="H36" s="46"/>
      <c r="I36" s="94"/>
      <c r="J36" s="94"/>
      <c r="K36" s="43"/>
      <c r="L36" s="92"/>
      <c r="M36" s="92"/>
      <c r="N36" s="48"/>
      <c r="O36" s="49"/>
      <c r="P36" s="49"/>
      <c r="Q36" s="49"/>
      <c r="R36" s="92"/>
      <c r="S36" s="92"/>
      <c r="T36" s="46"/>
      <c r="U36" s="50"/>
      <c r="V36" s="84"/>
      <c r="W36" s="92"/>
      <c r="X36" s="53"/>
      <c r="Y36" s="57"/>
      <c r="Z36" s="95"/>
      <c r="AA36" s="54"/>
      <c r="AB36" s="54"/>
      <c r="AC36" s="55"/>
      <c r="AD36" s="50"/>
      <c r="AE36" s="84"/>
      <c r="AF36" s="92"/>
      <c r="AG36" s="53"/>
      <c r="AH36" s="52"/>
      <c r="AI36" s="94"/>
      <c r="AJ36" s="50"/>
      <c r="AK36" s="50"/>
      <c r="AL36" s="55"/>
    </row>
    <row r="37" spans="1:38" customFormat="1" ht="41.25" customHeight="1" x14ac:dyDescent="0.25">
      <c r="A37" s="43">
        <v>31</v>
      </c>
      <c r="B37" s="44"/>
      <c r="C37" s="92"/>
      <c r="D37" s="92"/>
      <c r="E37" s="76"/>
      <c r="F37" s="45"/>
      <c r="G37" s="46"/>
      <c r="H37" s="46"/>
      <c r="I37" s="94"/>
      <c r="J37" s="94"/>
      <c r="K37" s="43"/>
      <c r="L37" s="92"/>
      <c r="M37" s="92"/>
      <c r="N37" s="48"/>
      <c r="O37" s="49"/>
      <c r="P37" s="49"/>
      <c r="Q37" s="49"/>
      <c r="R37" s="92"/>
      <c r="S37" s="92"/>
      <c r="T37" s="46"/>
      <c r="U37" s="50"/>
      <c r="V37" s="96"/>
      <c r="W37" s="92"/>
      <c r="X37" s="53"/>
      <c r="Y37" s="57"/>
      <c r="Z37" s="94"/>
      <c r="AA37" s="54"/>
      <c r="AB37" s="54"/>
      <c r="AC37" s="55"/>
      <c r="AD37" s="50"/>
      <c r="AE37" s="84"/>
      <c r="AF37" s="92"/>
      <c r="AG37" s="53"/>
      <c r="AH37" s="52"/>
      <c r="AI37" s="94"/>
      <c r="AJ37" s="50"/>
      <c r="AK37" s="50"/>
      <c r="AL37" s="55"/>
    </row>
    <row r="38" spans="1:38" customFormat="1" ht="41.25" customHeight="1" x14ac:dyDescent="0.25">
      <c r="A38" s="43">
        <v>32</v>
      </c>
      <c r="B38" s="89"/>
      <c r="C38" s="92"/>
      <c r="D38" s="92"/>
      <c r="E38" s="76"/>
      <c r="F38" s="45"/>
      <c r="G38" s="46"/>
      <c r="H38" s="46"/>
      <c r="I38" s="94"/>
      <c r="J38" s="94"/>
      <c r="K38" s="43"/>
      <c r="L38" s="92"/>
      <c r="M38" s="92"/>
      <c r="N38" s="48"/>
      <c r="O38" s="49"/>
      <c r="P38" s="49"/>
      <c r="Q38" s="49"/>
      <c r="R38" s="92"/>
      <c r="S38" s="92"/>
      <c r="T38" s="46"/>
      <c r="U38" s="50"/>
      <c r="V38" s="96"/>
      <c r="W38" s="92"/>
      <c r="X38" s="53"/>
      <c r="Y38" s="57"/>
      <c r="Z38" s="94"/>
      <c r="AA38" s="54"/>
      <c r="AB38" s="54"/>
      <c r="AC38" s="55"/>
      <c r="AD38" s="50"/>
      <c r="AE38" s="84"/>
      <c r="AF38" s="92"/>
      <c r="AG38" s="53"/>
      <c r="AH38" s="52"/>
      <c r="AI38" s="94"/>
      <c r="AJ38" s="50"/>
      <c r="AK38" s="50"/>
      <c r="AL38" s="55"/>
    </row>
    <row r="39" spans="1:38" customFormat="1" ht="41.25" customHeight="1" x14ac:dyDescent="0.25">
      <c r="A39" s="43">
        <v>33</v>
      </c>
      <c r="B39" s="44"/>
      <c r="C39" s="97"/>
      <c r="D39" s="97"/>
      <c r="E39" s="76"/>
      <c r="F39" s="98"/>
      <c r="G39" s="99"/>
      <c r="H39" s="99"/>
      <c r="I39" s="100"/>
      <c r="J39" s="100"/>
      <c r="K39" s="101"/>
      <c r="L39" s="97"/>
      <c r="M39" s="97"/>
      <c r="N39" s="48"/>
      <c r="O39" s="102"/>
      <c r="P39" s="102"/>
      <c r="Q39" s="97"/>
      <c r="R39" s="97"/>
      <c r="S39" s="97"/>
      <c r="T39" s="97"/>
      <c r="U39" s="103"/>
      <c r="V39" s="104"/>
      <c r="W39" s="97"/>
      <c r="X39" s="105"/>
      <c r="Y39" s="106"/>
      <c r="Z39" s="100"/>
      <c r="AA39" s="107"/>
      <c r="AB39" s="107"/>
      <c r="AC39" s="108"/>
      <c r="AD39" s="103"/>
      <c r="AE39" s="109"/>
      <c r="AF39" s="97"/>
      <c r="AG39" s="105"/>
      <c r="AH39" s="110"/>
      <c r="AI39" s="100"/>
      <c r="AJ39" s="103"/>
      <c r="AK39" s="103"/>
      <c r="AL39" s="108"/>
    </row>
    <row r="40" spans="1:38" customFormat="1" ht="41.25" customHeight="1" x14ac:dyDescent="0.25">
      <c r="A40" s="43">
        <v>34</v>
      </c>
      <c r="B40" s="89"/>
      <c r="C40" s="92"/>
      <c r="D40" s="111"/>
      <c r="E40" s="76"/>
      <c r="F40" s="45"/>
      <c r="G40" s="46"/>
      <c r="H40" s="46"/>
      <c r="I40" s="94"/>
      <c r="J40" s="94"/>
      <c r="K40" s="43"/>
      <c r="L40" s="92"/>
      <c r="M40" s="92"/>
      <c r="N40" s="48"/>
      <c r="O40" s="49"/>
      <c r="P40" s="49"/>
      <c r="Q40" s="49"/>
      <c r="R40" s="92"/>
      <c r="S40" s="92"/>
      <c r="T40" s="46"/>
      <c r="U40" s="50"/>
      <c r="V40" s="92"/>
      <c r="W40" s="111"/>
      <c r="X40" s="53"/>
      <c r="Y40" s="57"/>
      <c r="Z40" s="94"/>
      <c r="AA40" s="54"/>
      <c r="AB40" s="54"/>
      <c r="AC40" s="55"/>
      <c r="AD40" s="50"/>
      <c r="AE40" s="84"/>
      <c r="AF40" s="111"/>
      <c r="AG40" s="53"/>
      <c r="AH40" s="52"/>
      <c r="AI40" s="94"/>
      <c r="AJ40" s="50"/>
      <c r="AK40" s="50"/>
      <c r="AL40" s="55"/>
    </row>
    <row r="41" spans="1:38" customFormat="1" ht="41.25" customHeight="1" x14ac:dyDescent="0.25">
      <c r="A41" s="43">
        <v>35</v>
      </c>
      <c r="B41" s="44"/>
      <c r="C41" s="111"/>
      <c r="D41" s="111"/>
      <c r="E41" s="76"/>
      <c r="F41" s="45"/>
      <c r="G41" s="46"/>
      <c r="H41" s="46"/>
      <c r="I41" s="94"/>
      <c r="J41" s="94"/>
      <c r="K41" s="43"/>
      <c r="L41" s="92"/>
      <c r="M41" s="92"/>
      <c r="N41" s="48"/>
      <c r="O41" s="49"/>
      <c r="P41" s="49"/>
      <c r="Q41" s="92"/>
      <c r="R41" s="92"/>
      <c r="S41" s="92"/>
      <c r="T41" s="46"/>
      <c r="U41" s="50"/>
      <c r="V41" s="92"/>
      <c r="W41" s="111"/>
      <c r="X41" s="53"/>
      <c r="Y41" s="57"/>
      <c r="Z41" s="94"/>
      <c r="AA41" s="54"/>
      <c r="AB41" s="54"/>
      <c r="AC41" s="55"/>
      <c r="AD41" s="50"/>
      <c r="AE41" s="84"/>
      <c r="AF41" s="111"/>
      <c r="AG41" s="53"/>
      <c r="AH41" s="52"/>
      <c r="AI41" s="94"/>
      <c r="AJ41" s="50"/>
      <c r="AK41" s="50"/>
      <c r="AL41" s="55"/>
    </row>
    <row r="42" spans="1:38" customFormat="1" ht="41.25" customHeight="1" x14ac:dyDescent="0.25">
      <c r="A42" s="43">
        <v>36</v>
      </c>
      <c r="B42" s="89"/>
      <c r="C42" s="96"/>
      <c r="D42" s="111"/>
      <c r="E42" s="76"/>
      <c r="F42" s="45"/>
      <c r="G42" s="46"/>
      <c r="H42" s="46"/>
      <c r="I42" s="94"/>
      <c r="J42" s="94"/>
      <c r="K42" s="43"/>
      <c r="L42" s="92"/>
      <c r="M42" s="92"/>
      <c r="N42" s="48"/>
      <c r="O42" s="49"/>
      <c r="P42" s="49"/>
      <c r="Q42" s="49"/>
      <c r="R42" s="92"/>
      <c r="S42" s="92"/>
      <c r="T42" s="46"/>
      <c r="U42" s="50"/>
      <c r="V42" s="92"/>
      <c r="W42" s="111"/>
      <c r="X42" s="53"/>
      <c r="Y42" s="57"/>
      <c r="Z42" s="94"/>
      <c r="AA42" s="54"/>
      <c r="AB42" s="54"/>
      <c r="AC42" s="55"/>
      <c r="AD42" s="50"/>
      <c r="AE42" s="84"/>
      <c r="AF42" s="111"/>
      <c r="AG42" s="53"/>
      <c r="AH42" s="52"/>
      <c r="AI42" s="94"/>
      <c r="AJ42" s="50"/>
      <c r="AK42" s="50"/>
      <c r="AL42" s="55"/>
    </row>
    <row r="43" spans="1:38" customFormat="1" ht="41.25" customHeight="1" x14ac:dyDescent="0.25">
      <c r="A43" s="43">
        <v>38</v>
      </c>
      <c r="B43" s="89"/>
      <c r="C43" s="113"/>
      <c r="D43" s="111"/>
      <c r="E43" s="76"/>
      <c r="F43" s="45"/>
      <c r="G43" s="46"/>
      <c r="H43" s="46"/>
      <c r="I43" s="94"/>
      <c r="J43" s="94"/>
      <c r="K43" s="43"/>
      <c r="L43" s="92"/>
      <c r="M43" s="92"/>
      <c r="N43" s="48"/>
      <c r="O43" s="49"/>
      <c r="P43" s="49"/>
      <c r="Q43" s="112"/>
      <c r="R43" s="112"/>
      <c r="S43" s="92"/>
      <c r="T43" s="46"/>
      <c r="U43" s="50"/>
      <c r="V43" s="96"/>
      <c r="W43" s="111"/>
      <c r="X43" s="53"/>
      <c r="Y43" s="57"/>
      <c r="Z43" s="94"/>
      <c r="AA43" s="54"/>
      <c r="AB43" s="54"/>
      <c r="AC43" s="55"/>
      <c r="AD43" s="50"/>
      <c r="AE43" s="92"/>
      <c r="AF43" s="111"/>
      <c r="AG43" s="53"/>
      <c r="AH43" s="52"/>
      <c r="AI43" s="94"/>
      <c r="AJ43" s="50"/>
      <c r="AK43" s="50"/>
      <c r="AL43" s="55"/>
    </row>
    <row r="44" spans="1:38" customFormat="1" ht="41.25" customHeight="1" x14ac:dyDescent="0.25">
      <c r="A44" s="43">
        <v>39</v>
      </c>
      <c r="B44" s="44"/>
      <c r="C44" s="92"/>
      <c r="D44" s="111"/>
      <c r="E44" s="76"/>
      <c r="F44" s="45"/>
      <c r="G44" s="46"/>
      <c r="H44" s="46"/>
      <c r="I44" s="94"/>
      <c r="J44" s="94"/>
      <c r="K44" s="43"/>
      <c r="L44" s="92"/>
      <c r="M44" s="92"/>
      <c r="N44" s="48"/>
      <c r="O44" s="49"/>
      <c r="P44" s="49"/>
      <c r="Q44" s="112"/>
      <c r="R44" s="112"/>
      <c r="S44" s="92"/>
      <c r="T44" s="46"/>
      <c r="U44" s="50"/>
      <c r="V44" s="96"/>
      <c r="W44" s="111"/>
      <c r="X44" s="53"/>
      <c r="Y44" s="57"/>
      <c r="Z44" s="94"/>
      <c r="AA44" s="54"/>
      <c r="AB44" s="54"/>
      <c r="AC44" s="55"/>
      <c r="AD44" s="50"/>
      <c r="AE44" s="92"/>
      <c r="AF44" s="111"/>
      <c r="AG44" s="53"/>
      <c r="AH44" s="52"/>
      <c r="AI44" s="94"/>
      <c r="AJ44" s="50"/>
      <c r="AK44" s="50"/>
      <c r="AL44" s="55"/>
    </row>
    <row r="45" spans="1:38" customFormat="1" ht="41.25" customHeight="1" x14ac:dyDescent="0.25">
      <c r="A45" s="101"/>
      <c r="B45" s="212"/>
      <c r="C45" s="213"/>
      <c r="D45" s="214"/>
      <c r="E45" s="76"/>
      <c r="F45" s="215"/>
      <c r="G45" s="99"/>
      <c r="H45" s="99"/>
      <c r="I45" s="100"/>
      <c r="J45" s="100"/>
      <c r="K45" s="101"/>
      <c r="L45" s="97"/>
      <c r="M45" s="97"/>
      <c r="N45" s="218"/>
      <c r="O45" s="102"/>
      <c r="P45" s="102"/>
      <c r="Q45" s="216"/>
      <c r="R45" s="216"/>
      <c r="S45" s="97"/>
      <c r="T45" s="99"/>
      <c r="U45" s="103"/>
      <c r="V45" s="217"/>
      <c r="W45" s="214"/>
      <c r="X45" s="105"/>
      <c r="Y45" s="106"/>
      <c r="Z45" s="100"/>
      <c r="AA45" s="107"/>
      <c r="AB45" s="107"/>
      <c r="AC45" s="108"/>
      <c r="AD45" s="103"/>
      <c r="AE45" s="97"/>
      <c r="AF45" s="214"/>
      <c r="AG45" s="105"/>
      <c r="AH45" s="110"/>
      <c r="AI45" s="100"/>
      <c r="AJ45" s="103"/>
      <c r="AK45" s="103"/>
      <c r="AL45" s="108"/>
    </row>
    <row r="46" spans="1:38" customFormat="1" ht="41.25" customHeight="1" x14ac:dyDescent="0.25">
      <c r="A46" s="101"/>
      <c r="B46" s="212"/>
      <c r="C46" s="213"/>
      <c r="D46" s="214"/>
      <c r="E46" s="76"/>
      <c r="F46" s="215"/>
      <c r="G46" s="99"/>
      <c r="H46" s="99"/>
      <c r="I46" s="100"/>
      <c r="J46" s="100"/>
      <c r="K46" s="101"/>
      <c r="L46" s="97"/>
      <c r="M46" s="97"/>
      <c r="N46" s="218"/>
      <c r="O46" s="102"/>
      <c r="P46" s="102"/>
      <c r="Q46" s="216"/>
      <c r="R46" s="216"/>
      <c r="S46" s="97"/>
      <c r="T46" s="99"/>
      <c r="U46" s="103"/>
      <c r="V46" s="217"/>
      <c r="W46" s="214"/>
      <c r="X46" s="105"/>
      <c r="Y46" s="106"/>
      <c r="Z46" s="100"/>
      <c r="AA46" s="107"/>
      <c r="AB46" s="107"/>
      <c r="AC46" s="108"/>
      <c r="AD46" s="103"/>
      <c r="AE46" s="97"/>
      <c r="AF46" s="214"/>
      <c r="AG46" s="105"/>
      <c r="AH46" s="110"/>
      <c r="AI46" s="100"/>
      <c r="AJ46" s="103"/>
      <c r="AK46" s="103"/>
      <c r="AL46" s="108"/>
    </row>
    <row r="47" spans="1:38" customFormat="1" ht="41.25" customHeight="1" x14ac:dyDescent="0.25">
      <c r="A47" s="101"/>
      <c r="B47" s="212"/>
      <c r="C47" s="213"/>
      <c r="D47" s="214"/>
      <c r="E47" s="76"/>
      <c r="F47" s="215"/>
      <c r="G47" s="99"/>
      <c r="H47" s="99"/>
      <c r="I47" s="100"/>
      <c r="J47" s="100"/>
      <c r="K47" s="101"/>
      <c r="L47" s="97"/>
      <c r="M47" s="97"/>
      <c r="N47" s="218"/>
      <c r="O47" s="102"/>
      <c r="P47" s="102"/>
      <c r="Q47" s="216"/>
      <c r="R47" s="216"/>
      <c r="S47" s="97"/>
      <c r="T47" s="99"/>
      <c r="U47" s="103"/>
      <c r="V47" s="217"/>
      <c r="W47" s="214"/>
      <c r="X47" s="105"/>
      <c r="Y47" s="106"/>
      <c r="Z47" s="100"/>
      <c r="AA47" s="107"/>
      <c r="AB47" s="107"/>
      <c r="AC47" s="108"/>
      <c r="AD47" s="103"/>
      <c r="AE47" s="97"/>
      <c r="AF47" s="214"/>
      <c r="AG47" s="105"/>
      <c r="AH47" s="110"/>
      <c r="AI47" s="100"/>
      <c r="AJ47" s="103"/>
      <c r="AK47" s="103"/>
      <c r="AL47" s="108"/>
    </row>
    <row r="48" spans="1:38" ht="12.75" x14ac:dyDescent="0.2">
      <c r="A48" s="116">
        <v>1</v>
      </c>
      <c r="B48" s="117"/>
      <c r="C48" s="118"/>
      <c r="D48" s="119"/>
      <c r="E48" s="76"/>
      <c r="F48" s="120"/>
      <c r="G48" s="121"/>
      <c r="H48" s="122"/>
      <c r="I48" s="123"/>
      <c r="J48" s="123"/>
      <c r="K48" s="121"/>
      <c r="L48" s="121"/>
      <c r="M48" s="121"/>
      <c r="N48" s="124"/>
      <c r="O48" s="125"/>
      <c r="P48" s="125"/>
      <c r="Q48" s="125"/>
      <c r="R48" s="125"/>
      <c r="S48" s="125"/>
      <c r="T48" s="122"/>
      <c r="U48" s="126"/>
      <c r="V48" s="127"/>
      <c r="W48" s="128"/>
      <c r="X48" s="129"/>
      <c r="Y48" s="130"/>
      <c r="Z48" s="131"/>
      <c r="AA48" s="132"/>
      <c r="AB48" s="132"/>
      <c r="AC48" s="133"/>
      <c r="AD48" s="126"/>
      <c r="AE48" s="134"/>
      <c r="AF48" s="128"/>
      <c r="AG48" s="135"/>
      <c r="AH48" s="136"/>
      <c r="AI48" s="131"/>
      <c r="AJ48" s="126"/>
      <c r="AK48" s="126"/>
      <c r="AL48" s="133"/>
    </row>
    <row r="49" spans="1:38" ht="12.75" x14ac:dyDescent="0.2">
      <c r="A49" s="116">
        <v>2</v>
      </c>
      <c r="B49" s="117"/>
      <c r="C49" s="137"/>
      <c r="D49" s="119"/>
      <c r="E49" s="76"/>
      <c r="F49" s="120"/>
      <c r="G49" s="121"/>
      <c r="H49" s="122"/>
      <c r="I49" s="123"/>
      <c r="J49" s="123"/>
      <c r="K49" s="121"/>
      <c r="L49" s="121"/>
      <c r="M49" s="121"/>
      <c r="N49" s="124"/>
      <c r="O49" s="125"/>
      <c r="P49" s="125"/>
      <c r="Q49" s="125"/>
      <c r="R49" s="125"/>
      <c r="S49" s="125"/>
      <c r="T49" s="122"/>
      <c r="U49" s="126"/>
      <c r="V49" s="138"/>
      <c r="W49" s="128"/>
      <c r="X49" s="135"/>
      <c r="Y49" s="130"/>
      <c r="Z49" s="123"/>
      <c r="AA49" s="132"/>
      <c r="AB49" s="132"/>
      <c r="AC49" s="133"/>
      <c r="AD49" s="126"/>
      <c r="AE49" s="134"/>
      <c r="AF49" s="128"/>
      <c r="AG49" s="135"/>
      <c r="AH49" s="136"/>
      <c r="AI49" s="123"/>
      <c r="AJ49" s="126"/>
      <c r="AK49" s="126"/>
      <c r="AL49" s="133"/>
    </row>
    <row r="50" spans="1:38" ht="12.75" x14ac:dyDescent="0.2">
      <c r="A50" s="116">
        <v>3</v>
      </c>
      <c r="B50" s="139"/>
      <c r="C50" s="137"/>
      <c r="D50" s="119"/>
      <c r="E50" s="76"/>
      <c r="F50" s="120"/>
      <c r="G50" s="121"/>
      <c r="H50" s="122"/>
      <c r="I50" s="123"/>
      <c r="J50" s="123"/>
      <c r="K50" s="121"/>
      <c r="L50" s="121"/>
      <c r="M50" s="121"/>
      <c r="N50" s="124"/>
      <c r="O50" s="125"/>
      <c r="P50" s="125"/>
      <c r="Q50" s="125"/>
      <c r="R50" s="125"/>
      <c r="S50" s="125"/>
      <c r="T50" s="122"/>
      <c r="U50" s="126"/>
      <c r="V50" s="138"/>
      <c r="W50" s="128"/>
      <c r="X50" s="135"/>
      <c r="Y50" s="130"/>
      <c r="Z50" s="123"/>
      <c r="AA50" s="132"/>
      <c r="AB50" s="132"/>
      <c r="AC50" s="133"/>
      <c r="AD50" s="126"/>
      <c r="AE50" s="134"/>
      <c r="AF50" s="128"/>
      <c r="AG50" s="135"/>
      <c r="AH50" s="136"/>
      <c r="AI50" s="123"/>
      <c r="AJ50" s="140"/>
      <c r="AK50" s="126"/>
      <c r="AL50" s="133"/>
    </row>
    <row r="51" spans="1:38" ht="12.75" x14ac:dyDescent="0.2">
      <c r="A51" s="116">
        <v>4</v>
      </c>
      <c r="B51" s="117"/>
      <c r="C51" s="141"/>
      <c r="D51" s="119"/>
      <c r="E51" s="76"/>
      <c r="F51" s="120"/>
      <c r="G51" s="121"/>
      <c r="H51" s="122"/>
      <c r="I51" s="123"/>
      <c r="J51" s="123"/>
      <c r="K51" s="121"/>
      <c r="L51" s="121"/>
      <c r="M51" s="121"/>
      <c r="N51" s="124"/>
      <c r="O51" s="125"/>
      <c r="P51" s="125"/>
      <c r="Q51" s="125"/>
      <c r="R51" s="125"/>
      <c r="S51" s="125"/>
      <c r="T51" s="122"/>
      <c r="U51" s="126"/>
      <c r="V51" s="142"/>
      <c r="W51" s="128"/>
      <c r="X51" s="135"/>
      <c r="Y51" s="130"/>
      <c r="Z51" s="123"/>
      <c r="AA51" s="132"/>
      <c r="AB51" s="132"/>
      <c r="AC51" s="133"/>
      <c r="AD51" s="126"/>
      <c r="AE51" s="143"/>
      <c r="AF51" s="128"/>
      <c r="AG51" s="135"/>
      <c r="AH51" s="136"/>
      <c r="AI51" s="123"/>
      <c r="AJ51" s="140"/>
      <c r="AK51" s="126"/>
      <c r="AL51" s="133"/>
    </row>
    <row r="52" spans="1:38" x14ac:dyDescent="0.2">
      <c r="A52" s="116">
        <v>5</v>
      </c>
      <c r="B52" s="117"/>
      <c r="C52" s="144"/>
      <c r="D52" s="119"/>
      <c r="E52" s="76"/>
      <c r="F52" s="120"/>
      <c r="G52" s="121"/>
      <c r="H52" s="122"/>
      <c r="I52" s="123"/>
      <c r="J52" s="123"/>
      <c r="K52" s="121"/>
      <c r="L52" s="121"/>
      <c r="M52" s="121"/>
      <c r="N52" s="124"/>
      <c r="O52" s="145"/>
      <c r="P52" s="125"/>
      <c r="Q52" s="146"/>
      <c r="R52" s="146"/>
      <c r="S52" s="146"/>
      <c r="T52" s="122"/>
      <c r="U52" s="126"/>
      <c r="V52" s="147"/>
      <c r="W52" s="128"/>
      <c r="X52" s="135"/>
      <c r="Y52" s="148"/>
      <c r="Z52" s="123"/>
      <c r="AA52" s="132"/>
      <c r="AB52" s="132"/>
      <c r="AC52" s="133"/>
      <c r="AD52" s="126"/>
      <c r="AE52" s="149"/>
      <c r="AF52" s="128"/>
      <c r="AG52" s="135"/>
      <c r="AH52" s="150"/>
      <c r="AI52" s="123"/>
      <c r="AJ52" s="140"/>
      <c r="AK52" s="126"/>
      <c r="AL52" s="133"/>
    </row>
    <row r="53" spans="1:38" ht="12.75" x14ac:dyDescent="0.2">
      <c r="A53" s="116">
        <v>6</v>
      </c>
      <c r="B53" s="144"/>
      <c r="C53" s="151"/>
      <c r="D53" s="119"/>
      <c r="E53" s="76"/>
      <c r="F53" s="120"/>
      <c r="G53" s="121"/>
      <c r="H53" s="122"/>
      <c r="I53" s="123"/>
      <c r="J53" s="123"/>
      <c r="K53" s="121"/>
      <c r="L53" s="121"/>
      <c r="M53" s="121"/>
      <c r="N53" s="124"/>
      <c r="O53" s="145"/>
      <c r="P53" s="125"/>
      <c r="Q53" s="146"/>
      <c r="R53" s="146"/>
      <c r="S53" s="146"/>
      <c r="T53" s="122"/>
      <c r="U53" s="126"/>
      <c r="V53" s="152"/>
      <c r="W53" s="128"/>
      <c r="X53" s="135"/>
      <c r="Y53" s="148"/>
      <c r="Z53" s="123"/>
      <c r="AA53" s="132"/>
      <c r="AB53" s="132"/>
      <c r="AC53" s="133"/>
      <c r="AD53" s="126"/>
      <c r="AE53" s="153"/>
      <c r="AF53" s="128"/>
      <c r="AG53" s="135"/>
      <c r="AH53" s="150"/>
      <c r="AI53" s="123"/>
      <c r="AJ53" s="140"/>
      <c r="AK53" s="126"/>
      <c r="AL53" s="133"/>
    </row>
    <row r="54" spans="1:38" x14ac:dyDescent="0.2">
      <c r="A54" s="116">
        <v>7</v>
      </c>
      <c r="B54" s="144"/>
      <c r="C54" s="144"/>
      <c r="D54" s="119"/>
      <c r="E54" s="76"/>
      <c r="F54" s="120"/>
      <c r="G54" s="121"/>
      <c r="H54" s="122"/>
      <c r="I54" s="123"/>
      <c r="J54" s="123"/>
      <c r="K54" s="121"/>
      <c r="L54" s="121"/>
      <c r="M54" s="121"/>
      <c r="N54" s="124"/>
      <c r="O54" s="145"/>
      <c r="P54" s="125"/>
      <c r="Q54" s="146"/>
      <c r="R54" s="146"/>
      <c r="S54" s="146"/>
      <c r="T54" s="122"/>
      <c r="U54" s="126"/>
      <c r="V54" s="152"/>
      <c r="W54" s="128"/>
      <c r="X54" s="135"/>
      <c r="Y54" s="148"/>
      <c r="Z54" s="123"/>
      <c r="AA54" s="132"/>
      <c r="AB54" s="132"/>
      <c r="AC54" s="133"/>
      <c r="AD54" s="126"/>
      <c r="AE54" s="153"/>
      <c r="AF54" s="128"/>
      <c r="AG54" s="135"/>
      <c r="AH54" s="154"/>
      <c r="AI54" s="123"/>
      <c r="AJ54" s="140"/>
      <c r="AK54" s="126"/>
      <c r="AL54" s="133"/>
    </row>
    <row r="55" spans="1:38" ht="12.75" x14ac:dyDescent="0.2">
      <c r="A55" s="116">
        <v>8</v>
      </c>
      <c r="B55" s="144"/>
      <c r="C55" s="118"/>
      <c r="D55" s="119"/>
      <c r="E55" s="76"/>
      <c r="F55" s="155"/>
      <c r="G55" s="121"/>
      <c r="H55" s="122"/>
      <c r="I55" s="123"/>
      <c r="J55" s="123"/>
      <c r="K55" s="121"/>
      <c r="L55" s="121"/>
      <c r="M55" s="121"/>
      <c r="N55" s="124"/>
      <c r="O55" s="146"/>
      <c r="P55" s="125"/>
      <c r="Q55" s="146"/>
      <c r="R55" s="146"/>
      <c r="S55" s="146"/>
      <c r="T55" s="122"/>
      <c r="U55" s="126"/>
      <c r="V55" s="138"/>
      <c r="W55" s="128"/>
      <c r="X55" s="135"/>
      <c r="Y55" s="148"/>
      <c r="Z55" s="131"/>
      <c r="AA55" s="132"/>
      <c r="AB55" s="132"/>
      <c r="AC55" s="133"/>
      <c r="AD55" s="126"/>
      <c r="AE55" s="153"/>
      <c r="AF55" s="128"/>
      <c r="AG55" s="135"/>
      <c r="AH55" s="154"/>
      <c r="AI55" s="123"/>
      <c r="AJ55" s="140"/>
      <c r="AK55" s="126"/>
      <c r="AL55" s="156"/>
    </row>
    <row r="56" spans="1:38" x14ac:dyDescent="0.2">
      <c r="A56" s="116">
        <v>9</v>
      </c>
      <c r="B56" s="144"/>
      <c r="C56" s="144"/>
      <c r="D56" s="119"/>
      <c r="E56" s="76"/>
      <c r="F56" s="155"/>
      <c r="G56" s="121"/>
      <c r="H56" s="122"/>
      <c r="I56" s="123"/>
      <c r="J56" s="123"/>
      <c r="K56" s="121"/>
      <c r="L56" s="121"/>
      <c r="M56" s="121"/>
      <c r="N56" s="124"/>
      <c r="O56" s="146"/>
      <c r="P56" s="125"/>
      <c r="Q56" s="146"/>
      <c r="R56" s="146"/>
      <c r="S56" s="146"/>
      <c r="T56" s="122"/>
      <c r="U56" s="126"/>
      <c r="V56" s="138"/>
      <c r="W56" s="128"/>
      <c r="X56" s="135"/>
      <c r="Y56" s="148"/>
      <c r="Z56" s="131"/>
      <c r="AA56" s="132"/>
      <c r="AB56" s="132"/>
      <c r="AC56" s="157"/>
      <c r="AD56" s="126"/>
      <c r="AE56" s="143"/>
      <c r="AF56" s="128"/>
      <c r="AG56" s="135"/>
      <c r="AH56" s="154"/>
      <c r="AI56" s="123"/>
      <c r="AJ56" s="140"/>
      <c r="AK56" s="126"/>
      <c r="AL56" s="156"/>
    </row>
    <row r="57" spans="1:38" x14ac:dyDescent="0.2">
      <c r="A57" s="116">
        <v>10</v>
      </c>
      <c r="B57" s="144"/>
      <c r="C57" s="144"/>
      <c r="D57" s="119"/>
      <c r="E57" s="76"/>
      <c r="F57" s="155"/>
      <c r="G57" s="121"/>
      <c r="H57" s="122"/>
      <c r="I57" s="123"/>
      <c r="J57" s="123"/>
      <c r="K57" s="121"/>
      <c r="L57" s="121"/>
      <c r="M57" s="121"/>
      <c r="N57" s="124"/>
      <c r="O57" s="146"/>
      <c r="P57" s="125"/>
      <c r="Q57" s="146"/>
      <c r="R57" s="146"/>
      <c r="S57" s="146"/>
      <c r="T57" s="122"/>
      <c r="U57" s="126"/>
      <c r="V57" s="138"/>
      <c r="W57" s="128"/>
      <c r="X57" s="135"/>
      <c r="Y57" s="148"/>
      <c r="Z57" s="131"/>
      <c r="AA57" s="132"/>
      <c r="AB57" s="132"/>
      <c r="AC57" s="157"/>
      <c r="AD57" s="126"/>
      <c r="AE57" s="143"/>
      <c r="AF57" s="128"/>
      <c r="AG57" s="135"/>
      <c r="AH57" s="154"/>
      <c r="AI57" s="123"/>
      <c r="AJ57" s="140"/>
      <c r="AK57" s="126"/>
      <c r="AL57" s="156"/>
    </row>
    <row r="58" spans="1:38" x14ac:dyDescent="0.2">
      <c r="A58" s="116">
        <v>11</v>
      </c>
      <c r="B58" s="144"/>
      <c r="C58" s="144"/>
      <c r="D58" s="119"/>
      <c r="E58" s="76"/>
      <c r="F58" s="155"/>
      <c r="G58" s="121"/>
      <c r="H58" s="122"/>
      <c r="I58" s="123"/>
      <c r="J58" s="123"/>
      <c r="K58" s="121"/>
      <c r="L58" s="121"/>
      <c r="M58" s="121"/>
      <c r="N58" s="124"/>
      <c r="O58" s="146"/>
      <c r="P58" s="125"/>
      <c r="Q58" s="146"/>
      <c r="R58" s="146"/>
      <c r="S58" s="146"/>
      <c r="T58" s="122"/>
      <c r="U58" s="126"/>
      <c r="V58" s="138"/>
      <c r="W58" s="128"/>
      <c r="X58" s="135"/>
      <c r="Y58" s="148"/>
      <c r="Z58" s="131"/>
      <c r="AA58" s="132"/>
      <c r="AB58" s="132"/>
      <c r="AC58" s="157"/>
      <c r="AD58" s="126"/>
      <c r="AE58" s="143"/>
      <c r="AF58" s="128"/>
      <c r="AG58" s="135"/>
      <c r="AH58" s="154"/>
      <c r="AI58" s="123"/>
      <c r="AJ58" s="140"/>
      <c r="AK58" s="126"/>
      <c r="AL58" s="156"/>
    </row>
    <row r="59" spans="1:38" x14ac:dyDescent="0.2">
      <c r="A59" s="116">
        <v>12</v>
      </c>
      <c r="B59" s="144"/>
      <c r="C59" s="144"/>
      <c r="D59" s="119"/>
      <c r="E59" s="76"/>
      <c r="F59" s="155"/>
      <c r="G59" s="121"/>
      <c r="H59" s="122"/>
      <c r="I59" s="123"/>
      <c r="J59" s="123"/>
      <c r="K59" s="121"/>
      <c r="L59" s="121"/>
      <c r="M59" s="121"/>
      <c r="N59" s="124"/>
      <c r="O59" s="146"/>
      <c r="P59" s="125"/>
      <c r="Q59" s="146"/>
      <c r="R59" s="146"/>
      <c r="S59" s="146"/>
      <c r="T59" s="122"/>
      <c r="U59" s="126"/>
      <c r="V59" s="138"/>
      <c r="W59" s="128"/>
      <c r="X59" s="135"/>
      <c r="Y59" s="148"/>
      <c r="Z59" s="131"/>
      <c r="AA59" s="132"/>
      <c r="AB59" s="132"/>
      <c r="AC59" s="157"/>
      <c r="AD59" s="126"/>
      <c r="AE59" s="143"/>
      <c r="AF59" s="128"/>
      <c r="AG59" s="135"/>
      <c r="AH59" s="154"/>
      <c r="AI59" s="123"/>
      <c r="AJ59" s="140"/>
      <c r="AK59" s="126"/>
      <c r="AL59" s="156"/>
    </row>
    <row r="60" spans="1:38" x14ac:dyDescent="0.2">
      <c r="A60" s="116">
        <v>13</v>
      </c>
      <c r="B60" s="144"/>
      <c r="C60" s="144"/>
      <c r="D60" s="119"/>
      <c r="E60" s="76"/>
      <c r="F60" s="155"/>
      <c r="G60" s="121"/>
      <c r="H60" s="122"/>
      <c r="I60" s="123"/>
      <c r="J60" s="123"/>
      <c r="K60" s="121"/>
      <c r="L60" s="121"/>
      <c r="M60" s="121"/>
      <c r="N60" s="124"/>
      <c r="O60" s="146"/>
      <c r="P60" s="125"/>
      <c r="Q60" s="146"/>
      <c r="R60" s="146"/>
      <c r="S60" s="146"/>
      <c r="T60" s="122"/>
      <c r="U60" s="126"/>
      <c r="V60" s="138"/>
      <c r="W60" s="128"/>
      <c r="X60" s="135"/>
      <c r="Y60" s="148"/>
      <c r="Z60" s="131"/>
      <c r="AA60" s="132"/>
      <c r="AB60" s="132"/>
      <c r="AC60" s="157"/>
      <c r="AD60" s="126"/>
      <c r="AE60" s="143"/>
      <c r="AF60" s="128"/>
      <c r="AG60" s="135"/>
      <c r="AH60" s="154"/>
      <c r="AI60" s="123"/>
      <c r="AJ60" s="140"/>
      <c r="AK60" s="126"/>
      <c r="AL60" s="156"/>
    </row>
    <row r="61" spans="1:38" x14ac:dyDescent="0.2">
      <c r="A61" s="116">
        <v>14</v>
      </c>
      <c r="B61" s="144"/>
      <c r="C61" s="144"/>
      <c r="D61" s="119"/>
      <c r="E61" s="76"/>
      <c r="F61" s="155"/>
      <c r="G61" s="121"/>
      <c r="H61" s="122"/>
      <c r="I61" s="123"/>
      <c r="J61" s="123"/>
      <c r="K61" s="121"/>
      <c r="L61" s="121"/>
      <c r="M61" s="121"/>
      <c r="N61" s="124"/>
      <c r="O61" s="146"/>
      <c r="P61" s="125"/>
      <c r="Q61" s="146"/>
      <c r="R61" s="146"/>
      <c r="S61" s="146"/>
      <c r="T61" s="122"/>
      <c r="U61" s="126"/>
      <c r="V61" s="138"/>
      <c r="W61" s="128"/>
      <c r="X61" s="135"/>
      <c r="Y61" s="148"/>
      <c r="Z61" s="131"/>
      <c r="AA61" s="132"/>
      <c r="AB61" s="132"/>
      <c r="AC61" s="157"/>
      <c r="AD61" s="126"/>
      <c r="AE61" s="143"/>
      <c r="AF61" s="128"/>
      <c r="AG61" s="135"/>
      <c r="AH61" s="154"/>
      <c r="AI61" s="123"/>
      <c r="AJ61" s="140"/>
      <c r="AK61" s="126"/>
      <c r="AL61" s="156"/>
    </row>
    <row r="62" spans="1:38" x14ac:dyDescent="0.2">
      <c r="A62" s="116">
        <v>15</v>
      </c>
      <c r="B62" s="144"/>
      <c r="C62" s="117"/>
      <c r="D62" s="119"/>
      <c r="E62" s="76"/>
      <c r="F62" s="155"/>
      <c r="G62" s="121"/>
      <c r="H62" s="122"/>
      <c r="I62" s="123"/>
      <c r="J62" s="123"/>
      <c r="K62" s="121"/>
      <c r="L62" s="121"/>
      <c r="M62" s="121"/>
      <c r="N62" s="124"/>
      <c r="O62" s="146"/>
      <c r="P62" s="125"/>
      <c r="Q62" s="146"/>
      <c r="R62" s="146"/>
      <c r="S62" s="146"/>
      <c r="T62" s="122"/>
      <c r="U62" s="126"/>
      <c r="V62" s="138"/>
      <c r="W62" s="128"/>
      <c r="X62" s="135"/>
      <c r="Y62" s="148"/>
      <c r="Z62" s="131"/>
      <c r="AA62" s="132"/>
      <c r="AB62" s="132"/>
      <c r="AC62" s="157"/>
      <c r="AD62" s="126"/>
      <c r="AE62" s="143"/>
      <c r="AF62" s="128"/>
      <c r="AG62" s="135"/>
      <c r="AH62" s="154"/>
      <c r="AI62" s="123"/>
      <c r="AJ62" s="140"/>
      <c r="AK62" s="126"/>
      <c r="AL62" s="156"/>
    </row>
    <row r="63" spans="1:38" x14ac:dyDescent="0.2">
      <c r="A63" s="116">
        <v>16</v>
      </c>
      <c r="B63" s="144"/>
      <c r="C63" s="144"/>
      <c r="D63" s="119"/>
      <c r="E63" s="76"/>
      <c r="F63" s="155"/>
      <c r="G63" s="121"/>
      <c r="H63" s="122"/>
      <c r="I63" s="123"/>
      <c r="J63" s="123"/>
      <c r="K63" s="121"/>
      <c r="L63" s="121"/>
      <c r="M63" s="121"/>
      <c r="N63" s="124"/>
      <c r="O63" s="146"/>
      <c r="P63" s="125"/>
      <c r="Q63" s="146"/>
      <c r="R63" s="146"/>
      <c r="S63" s="146"/>
      <c r="T63" s="122"/>
      <c r="U63" s="126"/>
      <c r="V63" s="138"/>
      <c r="W63" s="128"/>
      <c r="X63" s="135"/>
      <c r="Y63" s="148"/>
      <c r="Z63" s="131"/>
      <c r="AA63" s="132"/>
      <c r="AB63" s="132"/>
      <c r="AC63" s="157"/>
      <c r="AD63" s="126"/>
      <c r="AE63" s="143"/>
      <c r="AF63" s="128"/>
      <c r="AG63" s="135"/>
      <c r="AH63" s="154"/>
      <c r="AI63" s="123"/>
      <c r="AJ63" s="140"/>
      <c r="AK63" s="126"/>
      <c r="AL63" s="156"/>
    </row>
    <row r="64" spans="1:38" x14ac:dyDescent="0.2">
      <c r="A64" s="116">
        <v>17</v>
      </c>
      <c r="B64" s="144"/>
      <c r="C64" s="144"/>
      <c r="D64" s="119"/>
      <c r="E64" s="76"/>
      <c r="F64" s="155"/>
      <c r="G64" s="121"/>
      <c r="H64" s="122"/>
      <c r="I64" s="123"/>
      <c r="J64" s="123"/>
      <c r="K64" s="121"/>
      <c r="L64" s="121"/>
      <c r="M64" s="121"/>
      <c r="N64" s="124"/>
      <c r="O64" s="146"/>
      <c r="P64" s="125"/>
      <c r="Q64" s="146"/>
      <c r="R64" s="146"/>
      <c r="S64" s="146"/>
      <c r="T64" s="122"/>
      <c r="U64" s="126"/>
      <c r="V64" s="138"/>
      <c r="W64" s="128"/>
      <c r="X64" s="135"/>
      <c r="Y64" s="148"/>
      <c r="Z64" s="131"/>
      <c r="AA64" s="132"/>
      <c r="AB64" s="132"/>
      <c r="AC64" s="157"/>
      <c r="AD64" s="126"/>
      <c r="AE64" s="143"/>
      <c r="AF64" s="128"/>
      <c r="AG64" s="135"/>
      <c r="AH64" s="154"/>
      <c r="AI64" s="123"/>
      <c r="AJ64" s="140"/>
      <c r="AK64" s="126"/>
      <c r="AL64" s="156"/>
    </row>
    <row r="65" spans="1:38" ht="12.75" x14ac:dyDescent="0.2">
      <c r="A65" s="116">
        <v>18</v>
      </c>
      <c r="B65" s="144"/>
      <c r="C65" s="151"/>
      <c r="D65" s="119"/>
      <c r="E65" s="76"/>
      <c r="F65" s="120"/>
      <c r="G65" s="121"/>
      <c r="H65" s="122"/>
      <c r="I65" s="123"/>
      <c r="J65" s="123"/>
      <c r="K65" s="121"/>
      <c r="L65" s="121"/>
      <c r="M65" s="121"/>
      <c r="N65" s="124"/>
      <c r="O65" s="146"/>
      <c r="P65" s="125"/>
      <c r="Q65" s="146"/>
      <c r="R65" s="146"/>
      <c r="S65" s="146"/>
      <c r="T65" s="122"/>
      <c r="U65" s="126"/>
      <c r="V65" s="138"/>
      <c r="W65" s="128"/>
      <c r="X65" s="135"/>
      <c r="Y65" s="148"/>
      <c r="Z65" s="131"/>
      <c r="AA65" s="132"/>
      <c r="AB65" s="132"/>
      <c r="AC65" s="157"/>
      <c r="AD65" s="126"/>
      <c r="AE65" s="143"/>
      <c r="AF65" s="128"/>
      <c r="AG65" s="135"/>
      <c r="AH65" s="154"/>
      <c r="AI65" s="123"/>
      <c r="AJ65" s="140"/>
      <c r="AK65" s="126"/>
      <c r="AL65" s="156"/>
    </row>
    <row r="66" spans="1:38" ht="12.75" x14ac:dyDescent="0.2">
      <c r="A66" s="116">
        <v>19</v>
      </c>
      <c r="B66" s="144"/>
      <c r="C66" s="151"/>
      <c r="D66" s="119"/>
      <c r="E66" s="76"/>
      <c r="F66" s="120"/>
      <c r="G66" s="121"/>
      <c r="H66" s="122"/>
      <c r="I66" s="123"/>
      <c r="J66" s="123"/>
      <c r="K66" s="121"/>
      <c r="L66" s="121"/>
      <c r="M66" s="121"/>
      <c r="N66" s="124"/>
      <c r="O66" s="146"/>
      <c r="P66" s="125"/>
      <c r="Q66" s="146"/>
      <c r="R66" s="146"/>
      <c r="S66" s="146"/>
      <c r="T66" s="122"/>
      <c r="U66" s="126"/>
      <c r="V66" s="138"/>
      <c r="W66" s="128"/>
      <c r="X66" s="135"/>
      <c r="Y66" s="148"/>
      <c r="Z66" s="131"/>
      <c r="AA66" s="132"/>
      <c r="AB66" s="132"/>
      <c r="AC66" s="157"/>
      <c r="AD66" s="126"/>
      <c r="AE66" s="143"/>
      <c r="AF66" s="128"/>
      <c r="AG66" s="135"/>
      <c r="AH66" s="154"/>
      <c r="AI66" s="123"/>
      <c r="AJ66" s="140"/>
      <c r="AK66" s="126"/>
      <c r="AL66" s="156"/>
    </row>
    <row r="67" spans="1:38" x14ac:dyDescent="0.2">
      <c r="A67" s="116">
        <v>20</v>
      </c>
      <c r="B67" s="144"/>
      <c r="C67" s="117"/>
      <c r="D67" s="119"/>
      <c r="E67" s="76"/>
      <c r="F67" s="120"/>
      <c r="G67" s="121"/>
      <c r="H67" s="122"/>
      <c r="I67" s="123"/>
      <c r="J67" s="123"/>
      <c r="K67" s="121"/>
      <c r="L67" s="121"/>
      <c r="M67" s="121"/>
      <c r="N67" s="124"/>
      <c r="O67" s="146"/>
      <c r="P67" s="125"/>
      <c r="Q67" s="146"/>
      <c r="R67" s="146"/>
      <c r="S67" s="146"/>
      <c r="T67" s="122"/>
      <c r="U67" s="126"/>
      <c r="V67" s="138"/>
      <c r="W67" s="128"/>
      <c r="X67" s="135"/>
      <c r="Y67" s="148"/>
      <c r="Z67" s="131"/>
      <c r="AA67" s="132"/>
      <c r="AB67" s="132"/>
      <c r="AC67" s="157"/>
      <c r="AD67" s="126"/>
      <c r="AE67" s="143"/>
      <c r="AF67" s="128"/>
      <c r="AG67" s="135"/>
      <c r="AH67" s="154"/>
      <c r="AI67" s="123"/>
      <c r="AJ67" s="140"/>
      <c r="AK67" s="126"/>
      <c r="AL67" s="156"/>
    </row>
    <row r="68" spans="1:38" ht="12.75" x14ac:dyDescent="0.2">
      <c r="A68" s="116">
        <v>21</v>
      </c>
      <c r="B68" s="144"/>
      <c r="C68" s="151"/>
      <c r="D68" s="119"/>
      <c r="E68" s="76"/>
      <c r="F68" s="120"/>
      <c r="G68" s="121"/>
      <c r="H68" s="122"/>
      <c r="I68" s="123"/>
      <c r="J68" s="123"/>
      <c r="K68" s="121"/>
      <c r="L68" s="121"/>
      <c r="M68" s="121"/>
      <c r="N68" s="124"/>
      <c r="O68" s="146"/>
      <c r="P68" s="125"/>
      <c r="Q68" s="146"/>
      <c r="R68" s="146"/>
      <c r="S68" s="146"/>
      <c r="T68" s="122"/>
      <c r="U68" s="126"/>
      <c r="V68" s="138"/>
      <c r="W68" s="128"/>
      <c r="X68" s="135"/>
      <c r="Y68" s="148"/>
      <c r="Z68" s="131"/>
      <c r="AA68" s="132"/>
      <c r="AB68" s="132"/>
      <c r="AC68" s="157"/>
      <c r="AD68" s="126"/>
      <c r="AE68" s="143"/>
      <c r="AF68" s="128"/>
      <c r="AG68" s="135"/>
      <c r="AH68" s="154"/>
      <c r="AI68" s="123"/>
      <c r="AJ68" s="140"/>
      <c r="AK68" s="126"/>
      <c r="AL68" s="156"/>
    </row>
    <row r="69" spans="1:38" x14ac:dyDescent="0.2">
      <c r="A69" s="116">
        <v>22</v>
      </c>
      <c r="B69" s="144"/>
      <c r="C69" s="117"/>
      <c r="D69" s="119"/>
      <c r="E69" s="76"/>
      <c r="F69" s="120"/>
      <c r="G69" s="121"/>
      <c r="H69" s="122"/>
      <c r="I69" s="123"/>
      <c r="J69" s="123"/>
      <c r="K69" s="121"/>
      <c r="L69" s="121"/>
      <c r="M69" s="121"/>
      <c r="N69" s="124"/>
      <c r="O69" s="146"/>
      <c r="P69" s="125"/>
      <c r="Q69" s="146"/>
      <c r="R69" s="146"/>
      <c r="S69" s="146"/>
      <c r="T69" s="122"/>
      <c r="U69" s="126"/>
      <c r="V69" s="138"/>
      <c r="W69" s="128"/>
      <c r="X69" s="135"/>
      <c r="Y69" s="148"/>
      <c r="Z69" s="131"/>
      <c r="AA69" s="132"/>
      <c r="AB69" s="132"/>
      <c r="AC69" s="157"/>
      <c r="AD69" s="126"/>
      <c r="AE69" s="143"/>
      <c r="AF69" s="128"/>
      <c r="AG69" s="135"/>
      <c r="AH69" s="154"/>
      <c r="AI69" s="123"/>
      <c r="AJ69" s="140"/>
      <c r="AK69" s="126"/>
      <c r="AL69" s="156"/>
    </row>
    <row r="70" spans="1:38" x14ac:dyDescent="0.2">
      <c r="A70" s="116">
        <v>23</v>
      </c>
      <c r="B70" s="144"/>
      <c r="C70" s="117"/>
      <c r="D70" s="119"/>
      <c r="E70" s="76"/>
      <c r="F70" s="120"/>
      <c r="G70" s="121"/>
      <c r="H70" s="122"/>
      <c r="I70" s="123"/>
      <c r="J70" s="123"/>
      <c r="K70" s="121"/>
      <c r="L70" s="121"/>
      <c r="M70" s="121"/>
      <c r="N70" s="124"/>
      <c r="O70" s="146"/>
      <c r="P70" s="125"/>
      <c r="Q70" s="146"/>
      <c r="R70" s="146"/>
      <c r="S70" s="146"/>
      <c r="T70" s="122"/>
      <c r="U70" s="126"/>
      <c r="V70" s="158"/>
      <c r="W70" s="128"/>
      <c r="X70" s="135"/>
      <c r="Z70" s="131"/>
      <c r="AA70" s="132"/>
      <c r="AB70" s="132"/>
      <c r="AC70" s="157"/>
      <c r="AD70" s="126"/>
      <c r="AE70" s="143"/>
      <c r="AF70" s="128"/>
      <c r="AG70" s="135"/>
      <c r="AH70" s="154"/>
      <c r="AI70" s="123"/>
      <c r="AJ70" s="140"/>
      <c r="AK70" s="126"/>
      <c r="AL70" s="156"/>
    </row>
    <row r="71" spans="1:38" x14ac:dyDescent="0.2">
      <c r="A71" s="116">
        <v>24</v>
      </c>
      <c r="B71" s="144"/>
      <c r="C71" s="159"/>
      <c r="D71" s="119"/>
      <c r="E71" s="76"/>
      <c r="F71" s="155"/>
      <c r="G71" s="121"/>
      <c r="H71" s="122"/>
      <c r="I71" s="123"/>
      <c r="J71" s="123"/>
      <c r="K71" s="121"/>
      <c r="L71" s="121"/>
      <c r="M71" s="121"/>
      <c r="N71" s="124"/>
      <c r="O71" s="146"/>
      <c r="P71" s="125"/>
      <c r="Q71" s="146"/>
      <c r="R71" s="146"/>
      <c r="S71" s="146"/>
      <c r="T71" s="122"/>
      <c r="U71" s="126"/>
      <c r="V71" s="158"/>
      <c r="W71" s="128"/>
      <c r="X71" s="135"/>
      <c r="Y71" s="148"/>
      <c r="Z71" s="160"/>
      <c r="AA71" s="132"/>
      <c r="AB71" s="132"/>
      <c r="AC71" s="157"/>
      <c r="AD71" s="126"/>
      <c r="AE71" s="143"/>
      <c r="AF71" s="128"/>
      <c r="AG71" s="135"/>
      <c r="AH71" s="154"/>
      <c r="AI71" s="123"/>
      <c r="AJ71" s="140"/>
      <c r="AK71" s="126"/>
      <c r="AL71" s="156"/>
    </row>
    <row r="72" spans="1:38" x14ac:dyDescent="0.2">
      <c r="A72" s="116">
        <v>25</v>
      </c>
      <c r="B72" s="144"/>
      <c r="C72" s="144"/>
      <c r="D72" s="119"/>
      <c r="E72" s="76"/>
      <c r="F72" s="155"/>
      <c r="G72" s="121"/>
      <c r="H72" s="122"/>
      <c r="I72" s="123"/>
      <c r="J72" s="123"/>
      <c r="K72" s="121"/>
      <c r="L72" s="121"/>
      <c r="M72" s="121"/>
      <c r="N72" s="124"/>
      <c r="O72" s="146"/>
      <c r="P72" s="125"/>
      <c r="Q72" s="146"/>
      <c r="R72" s="146"/>
      <c r="S72" s="146"/>
      <c r="T72" s="122"/>
      <c r="U72" s="126"/>
      <c r="V72" s="158"/>
      <c r="W72" s="128"/>
      <c r="X72" s="135"/>
      <c r="Y72" s="148"/>
      <c r="Z72" s="160"/>
      <c r="AA72" s="161"/>
      <c r="AB72" s="132"/>
      <c r="AC72" s="157"/>
      <c r="AD72" s="126"/>
      <c r="AE72" s="143"/>
      <c r="AF72" s="128"/>
      <c r="AG72" s="135"/>
      <c r="AH72" s="154"/>
      <c r="AI72" s="123"/>
      <c r="AJ72" s="140"/>
      <c r="AK72" s="126"/>
      <c r="AL72" s="156"/>
    </row>
    <row r="73" spans="1:38" x14ac:dyDescent="0.2">
      <c r="A73" s="116">
        <v>26</v>
      </c>
      <c r="B73" s="144"/>
      <c r="C73" s="144"/>
      <c r="D73" s="119"/>
      <c r="E73" s="76"/>
      <c r="F73" s="155"/>
      <c r="G73" s="121"/>
      <c r="H73" s="122"/>
      <c r="I73" s="123"/>
      <c r="J73" s="123"/>
      <c r="K73" s="121"/>
      <c r="L73" s="121"/>
      <c r="M73" s="121"/>
      <c r="N73" s="124"/>
      <c r="O73" s="146"/>
      <c r="P73" s="125"/>
      <c r="Q73" s="146"/>
      <c r="R73" s="146"/>
      <c r="S73" s="146"/>
      <c r="T73" s="122"/>
      <c r="U73" s="126"/>
      <c r="V73" s="158"/>
      <c r="W73" s="128"/>
      <c r="X73" s="135"/>
      <c r="Y73" s="148"/>
      <c r="Z73" s="162"/>
      <c r="AA73" s="161"/>
      <c r="AB73" s="132"/>
      <c r="AC73" s="157"/>
      <c r="AD73" s="126"/>
      <c r="AE73" s="143"/>
      <c r="AF73" s="128"/>
      <c r="AG73" s="135"/>
      <c r="AH73" s="154"/>
      <c r="AI73" s="123"/>
      <c r="AJ73" s="140"/>
      <c r="AK73" s="126"/>
      <c r="AL73" s="156"/>
    </row>
    <row r="74" spans="1:38" ht="12.75" x14ac:dyDescent="0.2">
      <c r="A74" s="116">
        <v>27</v>
      </c>
      <c r="B74" s="144"/>
      <c r="C74" s="163"/>
      <c r="D74" s="119"/>
      <c r="E74" s="76"/>
      <c r="F74" s="155"/>
      <c r="G74" s="121"/>
      <c r="H74" s="122"/>
      <c r="I74" s="123"/>
      <c r="J74" s="123"/>
      <c r="K74" s="121"/>
      <c r="L74" s="121"/>
      <c r="M74" s="121"/>
      <c r="N74" s="124"/>
      <c r="O74" s="146"/>
      <c r="P74" s="125"/>
      <c r="Q74" s="146"/>
      <c r="R74" s="146"/>
      <c r="S74" s="146"/>
      <c r="T74" s="122"/>
      <c r="U74" s="126"/>
      <c r="V74" s="158"/>
      <c r="W74" s="128"/>
      <c r="X74" s="135"/>
      <c r="Y74" s="148"/>
      <c r="Z74" s="162"/>
      <c r="AA74" s="161"/>
      <c r="AB74" s="132"/>
      <c r="AC74" s="157"/>
      <c r="AD74" s="126"/>
      <c r="AE74" s="143"/>
      <c r="AF74" s="128"/>
      <c r="AG74" s="135"/>
      <c r="AH74" s="154"/>
      <c r="AI74" s="123"/>
      <c r="AJ74" s="140"/>
      <c r="AK74" s="126"/>
      <c r="AL74" s="156"/>
    </row>
    <row r="75" spans="1:38" ht="12.75" x14ac:dyDescent="0.2">
      <c r="A75" s="116">
        <v>28</v>
      </c>
      <c r="B75" s="144"/>
      <c r="C75" s="163"/>
      <c r="D75" s="119"/>
      <c r="E75" s="76"/>
      <c r="F75" s="155"/>
      <c r="G75" s="121"/>
      <c r="H75" s="122"/>
      <c r="I75" s="123"/>
      <c r="J75" s="123"/>
      <c r="K75" s="121"/>
      <c r="L75" s="121"/>
      <c r="M75" s="121"/>
      <c r="N75" s="124"/>
      <c r="O75" s="146"/>
      <c r="P75" s="125"/>
      <c r="Q75" s="146"/>
      <c r="R75" s="146"/>
      <c r="S75" s="146"/>
      <c r="T75" s="122"/>
      <c r="U75" s="126"/>
      <c r="V75" s="158"/>
      <c r="W75" s="128"/>
      <c r="X75" s="135"/>
      <c r="Y75" s="148"/>
      <c r="Z75" s="162"/>
      <c r="AA75" s="161"/>
      <c r="AB75" s="132"/>
      <c r="AC75" s="157"/>
      <c r="AD75" s="126"/>
      <c r="AE75" s="143"/>
      <c r="AF75" s="128"/>
      <c r="AG75" s="135"/>
      <c r="AH75" s="154"/>
      <c r="AI75" s="123"/>
      <c r="AJ75" s="140"/>
      <c r="AK75" s="126"/>
      <c r="AL75" s="156"/>
    </row>
    <row r="76" spans="1:38" ht="12.75" x14ac:dyDescent="0.2">
      <c r="A76" s="116">
        <v>29</v>
      </c>
      <c r="B76" s="144"/>
      <c r="C76" s="163"/>
      <c r="D76" s="119"/>
      <c r="E76" s="76"/>
      <c r="F76" s="155"/>
      <c r="G76" s="121"/>
      <c r="H76" s="122"/>
      <c r="I76" s="123"/>
      <c r="J76" s="123"/>
      <c r="K76" s="121"/>
      <c r="L76" s="121"/>
      <c r="M76" s="121"/>
      <c r="N76" s="124"/>
      <c r="O76" s="146"/>
      <c r="P76" s="125"/>
      <c r="Q76" s="146"/>
      <c r="R76" s="146"/>
      <c r="S76" s="146"/>
      <c r="T76" s="122"/>
      <c r="U76" s="126"/>
      <c r="V76" s="158"/>
      <c r="W76" s="128"/>
      <c r="X76" s="135"/>
      <c r="Y76" s="148"/>
      <c r="Z76" s="162"/>
      <c r="AA76" s="161"/>
      <c r="AB76" s="132"/>
      <c r="AC76" s="157"/>
      <c r="AD76" s="126"/>
      <c r="AE76" s="143"/>
      <c r="AF76" s="128"/>
      <c r="AG76" s="135"/>
      <c r="AH76" s="154"/>
      <c r="AI76" s="123"/>
      <c r="AJ76" s="140"/>
      <c r="AK76" s="126"/>
      <c r="AL76" s="156"/>
    </row>
    <row r="77" spans="1:38" x14ac:dyDescent="0.2">
      <c r="A77" s="116">
        <v>30</v>
      </c>
      <c r="B77" s="144"/>
      <c r="C77" s="164"/>
      <c r="D77" s="119"/>
      <c r="E77" s="76"/>
      <c r="F77" s="155"/>
      <c r="G77" s="121"/>
      <c r="H77" s="122"/>
      <c r="I77" s="123"/>
      <c r="J77" s="123"/>
      <c r="K77" s="121"/>
      <c r="L77" s="121"/>
      <c r="M77" s="121"/>
      <c r="N77" s="124"/>
      <c r="O77" s="146"/>
      <c r="P77" s="125"/>
      <c r="Q77" s="146"/>
      <c r="R77" s="146"/>
      <c r="S77" s="146"/>
      <c r="T77" s="122"/>
      <c r="U77" s="126"/>
      <c r="V77" s="158"/>
      <c r="W77" s="128"/>
      <c r="X77" s="135"/>
      <c r="Y77" s="148"/>
      <c r="Z77" s="162"/>
      <c r="AA77" s="161"/>
      <c r="AB77" s="132"/>
      <c r="AC77" s="157"/>
      <c r="AD77" s="126"/>
      <c r="AE77" s="165"/>
      <c r="AF77" s="128"/>
      <c r="AG77" s="135"/>
      <c r="AH77" s="154"/>
      <c r="AI77" s="123"/>
      <c r="AJ77" s="140"/>
      <c r="AK77" s="126"/>
      <c r="AL77" s="156"/>
    </row>
    <row r="78" spans="1:38" x14ac:dyDescent="0.2">
      <c r="A78" s="116">
        <v>31</v>
      </c>
      <c r="B78" s="144"/>
      <c r="C78" s="164"/>
      <c r="D78" s="119"/>
      <c r="E78" s="196"/>
      <c r="F78" s="155"/>
      <c r="G78" s="121"/>
      <c r="H78" s="122"/>
      <c r="I78" s="123"/>
      <c r="J78" s="123"/>
      <c r="K78" s="121"/>
      <c r="L78" s="121"/>
      <c r="M78" s="121"/>
      <c r="N78" s="124"/>
      <c r="O78" s="146"/>
      <c r="P78" s="125"/>
      <c r="Q78" s="146"/>
      <c r="R78" s="146"/>
      <c r="S78" s="146"/>
      <c r="T78" s="122"/>
      <c r="U78" s="126"/>
      <c r="V78" s="158"/>
      <c r="W78" s="128"/>
      <c r="X78" s="135"/>
      <c r="Y78" s="148"/>
      <c r="Z78" s="162"/>
      <c r="AA78" s="161"/>
      <c r="AB78" s="132"/>
      <c r="AC78" s="157"/>
      <c r="AD78" s="126"/>
      <c r="AE78" s="165"/>
      <c r="AF78" s="128"/>
      <c r="AG78" s="197"/>
      <c r="AH78" s="154"/>
      <c r="AI78" s="123"/>
      <c r="AJ78" s="140"/>
      <c r="AK78" s="126"/>
      <c r="AL78" s="156"/>
    </row>
    <row r="79" spans="1:38" x14ac:dyDescent="0.2">
      <c r="A79" s="116">
        <v>32</v>
      </c>
      <c r="B79" s="144"/>
      <c r="C79" s="185"/>
      <c r="D79" s="119"/>
      <c r="E79" s="76"/>
      <c r="F79" s="155"/>
      <c r="G79" s="121"/>
      <c r="H79" s="122"/>
      <c r="I79" s="123"/>
      <c r="J79" s="123"/>
      <c r="K79" s="121"/>
      <c r="L79" s="121"/>
      <c r="M79" s="121"/>
      <c r="N79" s="124"/>
      <c r="O79" s="146"/>
      <c r="P79" s="125"/>
      <c r="Q79" s="146"/>
      <c r="R79" s="146"/>
      <c r="S79" s="146"/>
      <c r="T79" s="122"/>
      <c r="U79" s="126"/>
      <c r="V79" s="158"/>
      <c r="W79" s="128"/>
      <c r="X79" s="135"/>
      <c r="Y79" s="148"/>
      <c r="Z79" s="160"/>
      <c r="AA79" s="161"/>
      <c r="AB79" s="132"/>
      <c r="AC79" s="157"/>
      <c r="AD79" s="126"/>
      <c r="AE79" s="165"/>
      <c r="AF79" s="132"/>
      <c r="AG79" s="135"/>
      <c r="AH79" s="186"/>
      <c r="AI79" s="123"/>
      <c r="AJ79" s="140"/>
      <c r="AK79" s="126"/>
      <c r="AL79" s="156"/>
    </row>
    <row r="80" spans="1:38" x14ac:dyDescent="0.2">
      <c r="A80" s="116">
        <v>33</v>
      </c>
      <c r="B80" s="144"/>
      <c r="C80" s="164"/>
      <c r="D80" s="119"/>
      <c r="E80" s="76"/>
      <c r="F80" s="120"/>
      <c r="G80" s="121"/>
      <c r="H80" s="122"/>
      <c r="I80" s="123"/>
      <c r="J80" s="123"/>
      <c r="K80" s="121"/>
      <c r="L80" s="121"/>
      <c r="M80" s="121"/>
      <c r="N80" s="124"/>
      <c r="O80" s="146"/>
      <c r="P80" s="125"/>
      <c r="Q80" s="146"/>
      <c r="R80" s="146"/>
      <c r="S80" s="146"/>
      <c r="T80" s="122"/>
      <c r="U80" s="126"/>
      <c r="V80" s="158"/>
      <c r="W80" s="128"/>
      <c r="X80" s="135"/>
      <c r="Y80" s="148"/>
      <c r="Z80" s="162"/>
      <c r="AA80" s="161"/>
      <c r="AB80" s="132"/>
      <c r="AC80" s="157"/>
      <c r="AD80" s="126"/>
      <c r="AE80" s="143"/>
      <c r="AF80" s="128"/>
      <c r="AG80" s="135"/>
      <c r="AH80" s="186"/>
      <c r="AI80" s="123"/>
      <c r="AJ80" s="140"/>
      <c r="AK80" s="126"/>
      <c r="AL80" s="156"/>
    </row>
    <row r="81" spans="1:38" ht="12.75" x14ac:dyDescent="0.2">
      <c r="A81" s="116">
        <v>34</v>
      </c>
      <c r="B81" s="144"/>
      <c r="C81" s="163"/>
      <c r="D81" s="119"/>
      <c r="E81" s="76"/>
      <c r="F81" s="120"/>
      <c r="G81" s="121"/>
      <c r="H81" s="122"/>
      <c r="I81" s="123"/>
      <c r="J81" s="123"/>
      <c r="K81" s="121"/>
      <c r="L81" s="121"/>
      <c r="M81" s="121"/>
      <c r="N81" s="124"/>
      <c r="O81" s="146"/>
      <c r="P81" s="125"/>
      <c r="Q81" s="146"/>
      <c r="R81" s="146"/>
      <c r="S81" s="146"/>
      <c r="T81" s="122"/>
      <c r="U81" s="126"/>
      <c r="V81" s="158"/>
      <c r="W81" s="128"/>
      <c r="X81" s="135"/>
      <c r="Y81" s="148"/>
      <c r="Z81" s="162"/>
      <c r="AA81" s="161"/>
      <c r="AB81" s="132"/>
      <c r="AC81" s="157"/>
      <c r="AD81" s="126"/>
      <c r="AE81" s="165"/>
      <c r="AF81" s="128"/>
      <c r="AG81" s="135"/>
      <c r="AH81" s="154"/>
      <c r="AI81" s="123"/>
      <c r="AJ81" s="140"/>
      <c r="AK81" s="126"/>
      <c r="AL81" s="156"/>
    </row>
    <row r="82" spans="1:38" ht="12.75" x14ac:dyDescent="0.2">
      <c r="A82" s="116">
        <v>35</v>
      </c>
      <c r="B82" s="144"/>
      <c r="C82" s="163"/>
      <c r="D82" s="119"/>
      <c r="E82" s="76"/>
      <c r="F82" s="120"/>
      <c r="G82" s="121"/>
      <c r="H82" s="122"/>
      <c r="I82" s="123"/>
      <c r="J82" s="123"/>
      <c r="K82" s="121"/>
      <c r="L82" s="121"/>
      <c r="M82" s="121"/>
      <c r="N82" s="124"/>
      <c r="O82" s="146"/>
      <c r="P82" s="125"/>
      <c r="Q82" s="146"/>
      <c r="R82" s="146"/>
      <c r="S82" s="146"/>
      <c r="T82" s="122"/>
      <c r="U82" s="126"/>
      <c r="V82" s="158"/>
      <c r="W82" s="128"/>
      <c r="X82" s="135"/>
      <c r="Y82" s="148"/>
      <c r="Z82" s="162"/>
      <c r="AA82" s="161"/>
      <c r="AB82" s="132"/>
      <c r="AC82" s="157"/>
      <c r="AD82" s="126"/>
      <c r="AE82" s="143"/>
      <c r="AF82" s="128"/>
      <c r="AG82" s="135"/>
      <c r="AH82" s="154"/>
      <c r="AI82" s="123"/>
      <c r="AJ82" s="140"/>
      <c r="AK82" s="126"/>
      <c r="AL82" s="156"/>
    </row>
    <row r="83" spans="1:38" x14ac:dyDescent="0.2">
      <c r="A83" s="116">
        <v>36</v>
      </c>
      <c r="B83" s="144"/>
      <c r="C83" s="164"/>
      <c r="D83" s="119"/>
      <c r="E83" s="76"/>
      <c r="F83" s="120"/>
      <c r="G83" s="121"/>
      <c r="H83" s="122"/>
      <c r="I83" s="123"/>
      <c r="J83" s="123"/>
      <c r="K83" s="121"/>
      <c r="L83" s="121"/>
      <c r="M83" s="121"/>
      <c r="N83" s="124"/>
      <c r="O83" s="146"/>
      <c r="P83" s="125"/>
      <c r="Q83" s="146"/>
      <c r="R83" s="146"/>
      <c r="S83" s="146"/>
      <c r="T83" s="122"/>
      <c r="U83" s="126"/>
      <c r="V83" s="158"/>
      <c r="W83" s="128"/>
      <c r="X83" s="135"/>
      <c r="Y83" s="148"/>
      <c r="Z83" s="162"/>
      <c r="AA83" s="161"/>
      <c r="AB83" s="132"/>
      <c r="AC83" s="157"/>
      <c r="AD83" s="126"/>
      <c r="AE83" s="143"/>
      <c r="AF83" s="128"/>
      <c r="AG83" s="135"/>
      <c r="AH83" s="154"/>
      <c r="AI83" s="123"/>
      <c r="AJ83" s="140"/>
      <c r="AK83" s="126"/>
      <c r="AL83" s="156"/>
    </row>
    <row r="84" spans="1:38" x14ac:dyDescent="0.2">
      <c r="A84" s="116">
        <v>37</v>
      </c>
      <c r="B84" s="144"/>
      <c r="C84" s="164"/>
      <c r="D84" s="119"/>
      <c r="E84" s="76"/>
      <c r="F84" s="120"/>
      <c r="G84" s="121"/>
      <c r="H84" s="122"/>
      <c r="I84" s="123"/>
      <c r="J84" s="123"/>
      <c r="K84" s="121"/>
      <c r="L84" s="121"/>
      <c r="M84" s="121"/>
      <c r="N84" s="124"/>
      <c r="O84" s="146"/>
      <c r="P84" s="125"/>
      <c r="Q84" s="146"/>
      <c r="R84" s="146"/>
      <c r="S84" s="146"/>
      <c r="T84" s="122"/>
      <c r="U84" s="126"/>
      <c r="V84" s="158"/>
      <c r="W84" s="128"/>
      <c r="X84" s="135"/>
      <c r="Y84" s="148"/>
      <c r="Z84" s="162"/>
      <c r="AA84" s="161"/>
      <c r="AB84" s="132"/>
      <c r="AC84" s="157"/>
      <c r="AD84" s="126"/>
      <c r="AE84" s="143"/>
      <c r="AF84" s="128"/>
      <c r="AG84" s="135"/>
      <c r="AH84" s="154"/>
      <c r="AI84" s="123"/>
      <c r="AJ84" s="140"/>
      <c r="AK84" s="126"/>
      <c r="AL84" s="156"/>
    </row>
    <row r="85" spans="1:38" x14ac:dyDescent="0.2">
      <c r="A85" s="116">
        <v>38</v>
      </c>
      <c r="B85" s="144"/>
      <c r="C85" s="164"/>
      <c r="D85" s="119"/>
      <c r="E85" s="76"/>
      <c r="F85" s="120"/>
      <c r="G85" s="121"/>
      <c r="H85" s="122"/>
      <c r="I85" s="123"/>
      <c r="J85" s="123"/>
      <c r="K85" s="121"/>
      <c r="L85" s="121"/>
      <c r="M85" s="121"/>
      <c r="N85" s="124"/>
      <c r="O85" s="146"/>
      <c r="P85" s="125"/>
      <c r="Q85" s="146"/>
      <c r="R85" s="146"/>
      <c r="S85" s="146"/>
      <c r="T85" s="122"/>
      <c r="U85" s="126"/>
      <c r="V85" s="158"/>
      <c r="W85" s="128"/>
      <c r="X85" s="135"/>
      <c r="Y85" s="148"/>
      <c r="Z85" s="162"/>
      <c r="AA85" s="161"/>
      <c r="AB85" s="132"/>
      <c r="AC85" s="157"/>
      <c r="AD85" s="126"/>
      <c r="AE85" s="143"/>
      <c r="AF85" s="128"/>
      <c r="AG85" s="135"/>
      <c r="AH85" s="154"/>
      <c r="AI85" s="123"/>
      <c r="AJ85" s="140"/>
      <c r="AK85" s="126"/>
      <c r="AL85" s="156"/>
    </row>
    <row r="86" spans="1:38" ht="12.75" x14ac:dyDescent="0.2">
      <c r="A86" s="166">
        <v>39</v>
      </c>
      <c r="B86" s="167"/>
      <c r="C86" s="187"/>
      <c r="D86" s="168"/>
      <c r="E86" s="76"/>
      <c r="F86" s="188"/>
      <c r="G86" s="169"/>
      <c r="H86" s="170"/>
      <c r="I86" s="171"/>
      <c r="J86" s="171"/>
      <c r="K86" s="169"/>
      <c r="L86" s="169"/>
      <c r="M86" s="169"/>
      <c r="N86" s="124"/>
      <c r="O86" s="172"/>
      <c r="P86" s="125"/>
      <c r="Q86" s="172"/>
      <c r="R86" s="172"/>
      <c r="S86" s="172"/>
      <c r="T86" s="170"/>
      <c r="U86" s="173"/>
      <c r="V86" s="174"/>
      <c r="W86" s="175"/>
      <c r="X86" s="176"/>
      <c r="Y86" s="177"/>
      <c r="Z86" s="178"/>
      <c r="AA86" s="179"/>
      <c r="AB86" s="180"/>
      <c r="AC86" s="181"/>
      <c r="AD86" s="173"/>
      <c r="AE86" s="189"/>
      <c r="AF86" s="175"/>
      <c r="AG86" s="135"/>
      <c r="AH86" s="182"/>
      <c r="AI86" s="171"/>
      <c r="AJ86" s="183"/>
      <c r="AK86" s="173"/>
      <c r="AL86" s="184"/>
    </row>
    <row r="87" spans="1:38" x14ac:dyDescent="0.2">
      <c r="A87" s="116">
        <v>40</v>
      </c>
      <c r="B87" s="144"/>
      <c r="C87" s="164"/>
      <c r="D87" s="119"/>
      <c r="E87" s="76"/>
      <c r="F87" s="120"/>
      <c r="G87" s="121"/>
      <c r="H87" s="122"/>
      <c r="I87" s="123"/>
      <c r="J87" s="123"/>
      <c r="K87" s="121"/>
      <c r="L87" s="121"/>
      <c r="M87" s="121"/>
      <c r="N87" s="124"/>
      <c r="O87" s="146"/>
      <c r="P87" s="125"/>
      <c r="Q87" s="146"/>
      <c r="R87" s="146"/>
      <c r="S87" s="146"/>
      <c r="T87" s="122"/>
      <c r="U87" s="126"/>
      <c r="V87" s="158"/>
      <c r="W87" s="128"/>
      <c r="X87" s="135"/>
      <c r="Y87" s="148"/>
      <c r="Z87" s="162"/>
      <c r="AA87" s="161"/>
      <c r="AB87" s="132"/>
      <c r="AC87" s="157"/>
      <c r="AD87" s="126"/>
      <c r="AE87" s="143"/>
      <c r="AF87" s="128"/>
      <c r="AG87" s="135"/>
      <c r="AH87" s="154"/>
      <c r="AI87" s="123"/>
      <c r="AJ87" s="140"/>
      <c r="AK87" s="126"/>
      <c r="AL87" s="156"/>
    </row>
    <row r="88" spans="1:38" x14ac:dyDescent="0.2">
      <c r="A88" s="116">
        <v>41</v>
      </c>
      <c r="B88" s="144"/>
      <c r="C88" s="164"/>
      <c r="D88" s="119"/>
      <c r="E88" s="76"/>
      <c r="F88" s="120"/>
      <c r="G88" s="121"/>
      <c r="H88" s="122"/>
      <c r="I88" s="123"/>
      <c r="J88" s="123"/>
      <c r="K88" s="121"/>
      <c r="L88" s="121"/>
      <c r="M88" s="121"/>
      <c r="N88" s="124"/>
      <c r="O88" s="146"/>
      <c r="P88" s="125"/>
      <c r="Q88" s="146"/>
      <c r="R88" s="146"/>
      <c r="S88" s="146"/>
      <c r="T88" s="122"/>
      <c r="U88" s="126"/>
      <c r="V88" s="158"/>
      <c r="W88" s="128"/>
      <c r="X88" s="135"/>
      <c r="Y88" s="148"/>
      <c r="Z88" s="162"/>
      <c r="AA88" s="161"/>
      <c r="AB88" s="132"/>
      <c r="AC88" s="157"/>
      <c r="AD88" s="126"/>
      <c r="AE88" s="143"/>
      <c r="AF88" s="128"/>
      <c r="AG88" s="135"/>
      <c r="AH88" s="154"/>
      <c r="AI88" s="123"/>
      <c r="AJ88" s="140"/>
      <c r="AK88" s="126"/>
      <c r="AL88" s="156"/>
    </row>
    <row r="89" spans="1:38" x14ac:dyDescent="0.2">
      <c r="A89" s="116">
        <v>42</v>
      </c>
      <c r="B89" s="144"/>
      <c r="C89" s="185"/>
      <c r="D89" s="119"/>
      <c r="E89" s="76"/>
      <c r="F89" s="120"/>
      <c r="G89" s="121"/>
      <c r="H89" s="122"/>
      <c r="I89" s="123"/>
      <c r="J89" s="123"/>
      <c r="K89" s="121"/>
      <c r="L89" s="121"/>
      <c r="M89" s="121"/>
      <c r="N89" s="124"/>
      <c r="O89" s="146"/>
      <c r="P89" s="125"/>
      <c r="Q89" s="146"/>
      <c r="R89" s="146"/>
      <c r="S89" s="146"/>
      <c r="T89" s="122"/>
      <c r="U89" s="126"/>
      <c r="V89" s="158"/>
      <c r="W89" s="128"/>
      <c r="X89" s="135"/>
      <c r="Y89" s="148"/>
      <c r="Z89" s="162"/>
      <c r="AA89" s="161"/>
      <c r="AB89" s="132"/>
      <c r="AC89" s="157"/>
      <c r="AD89" s="126"/>
      <c r="AE89" s="143"/>
      <c r="AF89" s="128"/>
      <c r="AG89" s="135"/>
      <c r="AH89" s="154"/>
      <c r="AI89" s="123"/>
      <c r="AJ89" s="140"/>
      <c r="AK89" s="126"/>
      <c r="AL89" s="156"/>
    </row>
    <row r="90" spans="1:38" x14ac:dyDescent="0.2">
      <c r="A90" s="116">
        <v>43</v>
      </c>
      <c r="B90" s="144"/>
      <c r="C90" s="164"/>
      <c r="D90" s="119"/>
      <c r="E90" s="76"/>
      <c r="F90" s="120"/>
      <c r="G90" s="121"/>
      <c r="H90" s="122"/>
      <c r="I90" s="123"/>
      <c r="J90" s="123"/>
      <c r="K90" s="121"/>
      <c r="L90" s="121"/>
      <c r="M90" s="121"/>
      <c r="N90" s="124"/>
      <c r="O90" s="146"/>
      <c r="P90" s="125"/>
      <c r="Q90" s="146"/>
      <c r="R90" s="146"/>
      <c r="S90" s="146"/>
      <c r="T90" s="122"/>
      <c r="U90" s="126"/>
      <c r="V90" s="158"/>
      <c r="W90" s="128"/>
      <c r="X90" s="135"/>
      <c r="Y90" s="148"/>
      <c r="Z90" s="162"/>
      <c r="AA90" s="161"/>
      <c r="AB90" s="132"/>
      <c r="AC90" s="157"/>
      <c r="AD90" s="126"/>
      <c r="AE90" s="143"/>
      <c r="AF90" s="128"/>
      <c r="AG90" s="135"/>
      <c r="AH90" s="154"/>
      <c r="AI90" s="123"/>
      <c r="AJ90" s="140"/>
      <c r="AK90" s="126"/>
      <c r="AL90" s="156"/>
    </row>
    <row r="91" spans="1:38" x14ac:dyDescent="0.2">
      <c r="A91" s="116">
        <v>44</v>
      </c>
      <c r="B91" s="144"/>
      <c r="C91" s="164"/>
      <c r="D91" s="119"/>
      <c r="E91" s="76"/>
      <c r="F91" s="120"/>
      <c r="G91" s="121"/>
      <c r="H91" s="122"/>
      <c r="I91" s="123"/>
      <c r="J91" s="123"/>
      <c r="K91" s="121"/>
      <c r="L91" s="190"/>
      <c r="M91" s="191"/>
      <c r="N91" s="124"/>
      <c r="O91" s="146"/>
      <c r="P91" s="125"/>
      <c r="Q91" s="146"/>
      <c r="R91" s="146"/>
      <c r="S91" s="146"/>
      <c r="T91" s="122"/>
      <c r="U91" s="126"/>
      <c r="V91" s="158"/>
      <c r="W91" s="128"/>
      <c r="X91" s="135"/>
      <c r="Y91" s="148"/>
      <c r="Z91" s="162"/>
      <c r="AA91" s="161"/>
      <c r="AB91" s="132"/>
      <c r="AC91" s="157"/>
      <c r="AD91" s="126"/>
      <c r="AE91" s="143"/>
      <c r="AF91" s="128"/>
      <c r="AG91" s="135"/>
      <c r="AH91" s="154"/>
      <c r="AI91" s="123"/>
      <c r="AJ91" s="140"/>
      <c r="AK91" s="126"/>
      <c r="AL91" s="156"/>
    </row>
    <row r="92" spans="1:38" x14ac:dyDescent="0.2">
      <c r="A92" s="116">
        <v>45</v>
      </c>
      <c r="B92" s="144"/>
      <c r="C92" s="164"/>
      <c r="D92" s="119"/>
      <c r="E92" s="76"/>
      <c r="F92" s="120"/>
      <c r="G92" s="121"/>
      <c r="H92" s="122"/>
      <c r="I92" s="123"/>
      <c r="J92" s="123"/>
      <c r="K92" s="121"/>
      <c r="L92" s="190"/>
      <c r="M92" s="191"/>
      <c r="N92" s="124"/>
      <c r="O92" s="146"/>
      <c r="P92" s="125"/>
      <c r="Q92" s="146"/>
      <c r="R92" s="146"/>
      <c r="S92" s="146"/>
      <c r="T92" s="122"/>
      <c r="U92" s="126"/>
      <c r="V92" s="158"/>
      <c r="W92" s="128"/>
      <c r="X92" s="135"/>
      <c r="Y92" s="148"/>
      <c r="Z92" s="162"/>
      <c r="AA92" s="161"/>
      <c r="AB92" s="132"/>
      <c r="AC92" s="157"/>
      <c r="AD92" s="126"/>
      <c r="AE92" s="143"/>
      <c r="AF92" s="128"/>
      <c r="AG92" s="135"/>
      <c r="AH92" s="154"/>
      <c r="AI92" s="123"/>
      <c r="AJ92" s="140"/>
      <c r="AK92" s="126"/>
      <c r="AL92" s="156"/>
    </row>
    <row r="93" spans="1:38" x14ac:dyDescent="0.2">
      <c r="A93" s="116">
        <v>46</v>
      </c>
      <c r="B93" s="144"/>
      <c r="C93" s="164"/>
      <c r="D93" s="119"/>
      <c r="E93" s="76"/>
      <c r="F93" s="120"/>
      <c r="G93" s="121"/>
      <c r="H93" s="122"/>
      <c r="I93" s="123"/>
      <c r="J93" s="123"/>
      <c r="K93" s="121"/>
      <c r="L93" s="190"/>
      <c r="M93" s="191"/>
      <c r="N93" s="124"/>
      <c r="O93" s="146"/>
      <c r="P93" s="125"/>
      <c r="Q93" s="146"/>
      <c r="R93" s="146"/>
      <c r="S93" s="146"/>
      <c r="T93" s="122"/>
      <c r="U93" s="126"/>
      <c r="V93" s="192"/>
      <c r="W93" s="128"/>
      <c r="X93" s="135"/>
      <c r="Y93" s="148"/>
      <c r="Z93" s="162"/>
      <c r="AA93" s="161"/>
      <c r="AB93" s="132"/>
      <c r="AC93" s="157"/>
      <c r="AD93" s="126"/>
      <c r="AE93" s="143"/>
      <c r="AF93" s="128"/>
      <c r="AG93" s="135"/>
      <c r="AH93" s="154"/>
      <c r="AI93" s="123"/>
      <c r="AJ93" s="140"/>
      <c r="AK93" s="126"/>
      <c r="AL93" s="156"/>
    </row>
    <row r="94" spans="1:38" x14ac:dyDescent="0.2">
      <c r="A94" s="116">
        <v>47</v>
      </c>
      <c r="B94" s="144"/>
      <c r="C94" s="164"/>
      <c r="D94" s="119"/>
      <c r="E94" s="76"/>
      <c r="F94" s="120"/>
      <c r="G94" s="121"/>
      <c r="H94" s="122"/>
      <c r="I94" s="123"/>
      <c r="J94" s="123"/>
      <c r="K94" s="121"/>
      <c r="L94" s="190"/>
      <c r="M94" s="191"/>
      <c r="N94" s="124"/>
      <c r="O94" s="146"/>
      <c r="P94" s="125"/>
      <c r="Q94" s="146"/>
      <c r="R94" s="146"/>
      <c r="S94" s="146"/>
      <c r="T94" s="122"/>
      <c r="U94" s="126"/>
      <c r="V94" s="192"/>
      <c r="W94" s="128"/>
      <c r="X94" s="135"/>
      <c r="Y94" s="148"/>
      <c r="Z94" s="193"/>
      <c r="AA94" s="161"/>
      <c r="AB94" s="132"/>
      <c r="AC94" s="156"/>
      <c r="AD94" s="126"/>
      <c r="AE94" s="194"/>
      <c r="AF94" s="128"/>
      <c r="AG94" s="135"/>
      <c r="AH94" s="154"/>
      <c r="AI94" s="123"/>
      <c r="AJ94" s="140"/>
      <c r="AK94" s="126"/>
      <c r="AL94" s="156"/>
    </row>
    <row r="95" spans="1:38" ht="12.75" thickBot="1" x14ac:dyDescent="0.25">
      <c r="A95" s="116">
        <v>48</v>
      </c>
      <c r="B95" s="144"/>
      <c r="C95" s="164"/>
      <c r="D95" s="119"/>
      <c r="E95" s="76"/>
      <c r="F95" s="120"/>
      <c r="G95" s="121"/>
      <c r="H95" s="122"/>
      <c r="I95" s="123"/>
      <c r="J95" s="123"/>
      <c r="K95" s="121"/>
      <c r="L95" s="190"/>
      <c r="M95" s="191"/>
      <c r="N95" s="124"/>
      <c r="O95" s="146"/>
      <c r="P95" s="125"/>
      <c r="Q95" s="146"/>
      <c r="R95" s="146"/>
      <c r="S95" s="146"/>
      <c r="T95" s="122"/>
      <c r="U95" s="126"/>
      <c r="V95" s="195"/>
      <c r="W95" s="128"/>
      <c r="X95" s="135"/>
      <c r="Y95" s="148"/>
      <c r="Z95" s="193"/>
      <c r="AA95" s="161"/>
      <c r="AB95" s="132"/>
      <c r="AC95" s="156"/>
      <c r="AD95" s="126"/>
      <c r="AE95" s="194"/>
      <c r="AF95" s="128"/>
      <c r="AG95" s="135"/>
      <c r="AH95" s="154"/>
      <c r="AI95" s="123"/>
      <c r="AJ95" s="140"/>
      <c r="AK95" s="126"/>
      <c r="AL95" s="156"/>
    </row>
    <row r="96" spans="1:38" ht="12.75" thickTop="1" x14ac:dyDescent="0.2">
      <c r="N96" s="211">
        <f>SUM(N48:N95)</f>
        <v>0</v>
      </c>
    </row>
  </sheetData>
  <mergeCells count="23">
    <mergeCell ref="A2:AL2"/>
    <mergeCell ref="A3:AL3"/>
    <mergeCell ref="A5:A7"/>
    <mergeCell ref="B5:E5"/>
    <mergeCell ref="F5:K5"/>
    <mergeCell ref="L5:S5"/>
    <mergeCell ref="T5:AL5"/>
    <mergeCell ref="B6:B7"/>
    <mergeCell ref="C6:C7"/>
    <mergeCell ref="D6:D7"/>
    <mergeCell ref="AD6:AL6"/>
    <mergeCell ref="T6:T7"/>
    <mergeCell ref="U6:AC6"/>
    <mergeCell ref="L6:L7"/>
    <mergeCell ref="M6:M7"/>
    <mergeCell ref="O6:S6"/>
    <mergeCell ref="K6:K7"/>
    <mergeCell ref="N6:N7"/>
    <mergeCell ref="E6:E7"/>
    <mergeCell ref="F6:F7"/>
    <mergeCell ref="G6:G7"/>
    <mergeCell ref="H6:H7"/>
    <mergeCell ref="I6:J6"/>
  </mergeCells>
  <pageMargins left="0.62992125984251968" right="1.1811023622047245" top="0.55118110236220474" bottom="0.55118110236220474" header="0.31496062992125984" footer="0.31496062992125984"/>
  <pageSetup paperSize="258" scale="40" fitToHeight="100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7"/>
  <sheetViews>
    <sheetView view="pageBreakPreview" topLeftCell="A4" zoomScale="78" zoomScaleNormal="100" zoomScaleSheetLayoutView="78" workbookViewId="0">
      <pane ySplit="1095" activePane="bottomLeft"/>
      <selection activeCell="O10" sqref="O10"/>
      <selection pane="bottomLeft" activeCell="K9" sqref="K9"/>
    </sheetView>
  </sheetViews>
  <sheetFormatPr defaultRowHeight="15" x14ac:dyDescent="0.25"/>
  <cols>
    <col min="1" max="1" width="4" style="238" bestFit="1" customWidth="1"/>
    <col min="2" max="2" width="12.28515625" style="238" customWidth="1"/>
    <col min="3" max="3" width="11.28515625" style="238" customWidth="1"/>
    <col min="4" max="4" width="24.28515625" style="238" customWidth="1"/>
    <col min="5" max="5" width="20.85546875" style="238" customWidth="1"/>
    <col min="6" max="6" width="36.5703125" style="238" customWidth="1"/>
    <col min="7" max="7" width="18.5703125" style="238" customWidth="1"/>
    <col min="8" max="8" width="21.85546875" style="243" customWidth="1"/>
    <col min="9" max="9" width="15.140625" style="238" customWidth="1"/>
    <col min="10" max="10" width="17.140625" style="238" customWidth="1"/>
    <col min="11" max="11" width="18.42578125" style="238" customWidth="1"/>
    <col min="12" max="12" width="15.42578125" style="238" customWidth="1"/>
    <col min="13" max="13" width="18" style="238" customWidth="1"/>
    <col min="14" max="14" width="11.85546875" style="238" customWidth="1"/>
    <col min="15" max="15" width="21.42578125" style="238" customWidth="1"/>
    <col min="16" max="16" width="21.85546875" style="238" customWidth="1"/>
    <col min="17" max="17" width="23.42578125" style="238" customWidth="1"/>
    <col min="18" max="16384" width="9.140625" style="238"/>
  </cols>
  <sheetData>
    <row r="1" spans="1:17" x14ac:dyDescent="0.25">
      <c r="A1" s="322" t="s">
        <v>50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x14ac:dyDescent="0.25">
      <c r="A2" s="322" t="s">
        <v>64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17" x14ac:dyDescent="0.25">
      <c r="A3" s="234"/>
      <c r="B3" s="234"/>
      <c r="C3" s="234"/>
      <c r="D3" s="234"/>
      <c r="E3" s="234"/>
      <c r="F3" s="234"/>
      <c r="G3" s="234"/>
      <c r="H3" s="235"/>
      <c r="I3" s="234"/>
      <c r="J3" s="17"/>
      <c r="K3" s="17"/>
      <c r="L3" s="17"/>
      <c r="M3" s="17"/>
      <c r="N3" s="17"/>
      <c r="O3" s="17"/>
      <c r="P3" s="17"/>
      <c r="Q3" s="17"/>
    </row>
    <row r="4" spans="1:17" x14ac:dyDescent="0.25">
      <c r="A4" s="309" t="s">
        <v>0</v>
      </c>
      <c r="B4" s="309" t="s">
        <v>51</v>
      </c>
      <c r="C4" s="323" t="s">
        <v>12</v>
      </c>
      <c r="D4" s="325" t="s">
        <v>5</v>
      </c>
      <c r="E4" s="325" t="s">
        <v>6</v>
      </c>
      <c r="F4" s="325" t="s">
        <v>52</v>
      </c>
      <c r="G4" s="327" t="s">
        <v>16</v>
      </c>
      <c r="H4" s="329" t="s">
        <v>9</v>
      </c>
      <c r="I4" s="309" t="s">
        <v>34</v>
      </c>
      <c r="J4" s="311" t="s">
        <v>2</v>
      </c>
      <c r="K4" s="312"/>
      <c r="L4" s="313"/>
      <c r="M4" s="314" t="s">
        <v>17</v>
      </c>
      <c r="N4" s="315"/>
      <c r="O4" s="315"/>
      <c r="P4" s="315"/>
      <c r="Q4" s="316"/>
    </row>
    <row r="5" spans="1:17" x14ac:dyDescent="0.25">
      <c r="A5" s="310"/>
      <c r="B5" s="310"/>
      <c r="C5" s="324"/>
      <c r="D5" s="326"/>
      <c r="E5" s="326"/>
      <c r="F5" s="326"/>
      <c r="G5" s="328"/>
      <c r="H5" s="330"/>
      <c r="I5" s="310"/>
      <c r="J5" s="317" t="s">
        <v>12</v>
      </c>
      <c r="K5" s="318"/>
      <c r="L5" s="319" t="s">
        <v>13</v>
      </c>
      <c r="M5" s="321" t="s">
        <v>23</v>
      </c>
      <c r="N5" s="321"/>
      <c r="O5" s="321" t="s">
        <v>53</v>
      </c>
      <c r="P5" s="321" t="s">
        <v>54</v>
      </c>
      <c r="Q5" s="321" t="s">
        <v>36</v>
      </c>
    </row>
    <row r="6" spans="1:17" x14ac:dyDescent="0.25">
      <c r="A6" s="310"/>
      <c r="B6" s="310"/>
      <c r="C6" s="324"/>
      <c r="D6" s="326"/>
      <c r="E6" s="326"/>
      <c r="F6" s="326"/>
      <c r="G6" s="328"/>
      <c r="H6" s="330"/>
      <c r="I6" s="310"/>
      <c r="J6" s="221" t="s">
        <v>19</v>
      </c>
      <c r="K6" s="222" t="s">
        <v>20</v>
      </c>
      <c r="L6" s="320"/>
      <c r="M6" s="219" t="s">
        <v>55</v>
      </c>
      <c r="N6" s="219" t="s">
        <v>56</v>
      </c>
      <c r="O6" s="321"/>
      <c r="P6" s="321"/>
      <c r="Q6" s="321"/>
    </row>
    <row r="7" spans="1:17" x14ac:dyDescent="0.25">
      <c r="A7" s="18">
        <v>1</v>
      </c>
      <c r="B7" s="18">
        <v>2</v>
      </c>
      <c r="C7" s="18">
        <v>3</v>
      </c>
      <c r="D7" s="18">
        <v>4</v>
      </c>
      <c r="E7" s="18">
        <v>5</v>
      </c>
      <c r="F7" s="19">
        <v>6</v>
      </c>
      <c r="G7" s="20">
        <v>7</v>
      </c>
      <c r="H7" s="18">
        <v>8</v>
      </c>
      <c r="I7" s="20">
        <v>9</v>
      </c>
      <c r="J7" s="20">
        <v>10</v>
      </c>
      <c r="K7" s="20">
        <v>11</v>
      </c>
      <c r="L7" s="20">
        <v>12</v>
      </c>
      <c r="M7" s="21">
        <v>13</v>
      </c>
      <c r="N7" s="21">
        <v>14</v>
      </c>
      <c r="O7" s="21">
        <v>15</v>
      </c>
      <c r="P7" s="21">
        <v>16</v>
      </c>
      <c r="Q7" s="21" t="s">
        <v>57</v>
      </c>
    </row>
    <row r="8" spans="1:17" s="236" customFormat="1" x14ac:dyDescent="0.25">
      <c r="A8" s="63">
        <v>1</v>
      </c>
      <c r="C8" s="251"/>
      <c r="D8" s="253" t="s">
        <v>67</v>
      </c>
      <c r="E8" s="223" t="s">
        <v>87</v>
      </c>
      <c r="F8" s="44" t="s">
        <v>89</v>
      </c>
      <c r="G8" s="224">
        <v>1560000</v>
      </c>
      <c r="H8" s="46" t="s">
        <v>68</v>
      </c>
      <c r="I8" s="43" t="s">
        <v>91</v>
      </c>
      <c r="J8" s="59">
        <v>43136</v>
      </c>
      <c r="K8" s="59">
        <v>43136</v>
      </c>
      <c r="L8" s="43">
        <f>(K8-J8)+1</f>
        <v>1</v>
      </c>
      <c r="M8" s="255">
        <v>1110000</v>
      </c>
      <c r="N8" s="255">
        <f>M8*L8</f>
        <v>1110000</v>
      </c>
      <c r="O8" s="73">
        <v>300000</v>
      </c>
      <c r="P8" s="73">
        <v>150000</v>
      </c>
      <c r="Q8" s="72">
        <f>N8+O8+P8</f>
        <v>1560000</v>
      </c>
    </row>
    <row r="9" spans="1:17" s="236" customFormat="1" x14ac:dyDescent="0.25">
      <c r="A9" s="63">
        <f>A8+1</f>
        <v>2</v>
      </c>
      <c r="C9" s="251"/>
      <c r="D9" s="253" t="s">
        <v>166</v>
      </c>
      <c r="E9" s="223" t="s">
        <v>88</v>
      </c>
      <c r="F9" s="44" t="s">
        <v>89</v>
      </c>
      <c r="G9" s="224">
        <v>600000</v>
      </c>
      <c r="H9" s="46" t="s">
        <v>90</v>
      </c>
      <c r="I9" s="43" t="s">
        <v>91</v>
      </c>
      <c r="J9" s="59">
        <v>43136</v>
      </c>
      <c r="K9" s="59">
        <v>43136</v>
      </c>
      <c r="L9" s="43">
        <f>(K9-J9)+1</f>
        <v>1</v>
      </c>
      <c r="M9" s="233">
        <v>600000</v>
      </c>
      <c r="N9" s="255">
        <f>M9*L9</f>
        <v>600000</v>
      </c>
      <c r="O9" s="73">
        <v>0</v>
      </c>
      <c r="P9" s="73">
        <v>0</v>
      </c>
      <c r="Q9" s="72">
        <f>N9+O9+P9</f>
        <v>600000</v>
      </c>
    </row>
    <row r="10" spans="1:17" s="236" customFormat="1" ht="24" x14ac:dyDescent="0.25">
      <c r="A10" s="63">
        <f t="shared" ref="A10:A44" si="0">A9+1</f>
        <v>3</v>
      </c>
      <c r="B10" s="22"/>
      <c r="C10" s="251"/>
      <c r="D10" s="253" t="s">
        <v>67</v>
      </c>
      <c r="E10" s="223" t="s">
        <v>87</v>
      </c>
      <c r="F10" s="44" t="s">
        <v>73</v>
      </c>
      <c r="G10" s="224">
        <v>1930000</v>
      </c>
      <c r="H10" s="46" t="s">
        <v>68</v>
      </c>
      <c r="I10" s="43" t="s">
        <v>91</v>
      </c>
      <c r="J10" s="47">
        <v>43123</v>
      </c>
      <c r="K10" s="47">
        <v>43123</v>
      </c>
      <c r="L10" s="43">
        <f t="shared" ref="L10:L15" si="1">(K10-J10)+1</f>
        <v>1</v>
      </c>
      <c r="M10" s="233">
        <v>1480000</v>
      </c>
      <c r="N10" s="255">
        <f t="shared" ref="N10:N15" si="2">M10*L10</f>
        <v>1480000</v>
      </c>
      <c r="O10" s="73">
        <v>300000</v>
      </c>
      <c r="P10" s="73">
        <v>150000</v>
      </c>
      <c r="Q10" s="72">
        <f t="shared" ref="Q10:Q15" si="3">N10+O10+P10</f>
        <v>1930000</v>
      </c>
    </row>
    <row r="11" spans="1:17" s="236" customFormat="1" ht="24" x14ac:dyDescent="0.25">
      <c r="A11" s="63">
        <f t="shared" si="0"/>
        <v>4</v>
      </c>
      <c r="B11" s="22"/>
      <c r="C11" s="22"/>
      <c r="D11" s="253" t="s">
        <v>166</v>
      </c>
      <c r="E11" s="223" t="s">
        <v>88</v>
      </c>
      <c r="F11" s="44" t="s">
        <v>73</v>
      </c>
      <c r="G11" s="224">
        <v>800000</v>
      </c>
      <c r="H11" s="46" t="s">
        <v>90</v>
      </c>
      <c r="I11" s="43" t="s">
        <v>91</v>
      </c>
      <c r="J11" s="47">
        <v>43123</v>
      </c>
      <c r="K11" s="47">
        <v>43123</v>
      </c>
      <c r="L11" s="43">
        <f t="shared" si="1"/>
        <v>1</v>
      </c>
      <c r="M11" s="233">
        <v>800000</v>
      </c>
      <c r="N11" s="255">
        <f t="shared" si="2"/>
        <v>800000</v>
      </c>
      <c r="O11" s="73"/>
      <c r="P11" s="73"/>
      <c r="Q11" s="72">
        <f t="shared" si="3"/>
        <v>800000</v>
      </c>
    </row>
    <row r="12" spans="1:17" s="236" customFormat="1" ht="24" x14ac:dyDescent="0.25">
      <c r="A12" s="63">
        <f t="shared" si="0"/>
        <v>5</v>
      </c>
      <c r="B12" s="22"/>
      <c r="C12" s="22"/>
      <c r="D12" s="85" t="s">
        <v>140</v>
      </c>
      <c r="E12" s="60"/>
      <c r="F12" s="44" t="s">
        <v>73</v>
      </c>
      <c r="G12" s="224">
        <v>600000</v>
      </c>
      <c r="H12" s="46" t="s">
        <v>141</v>
      </c>
      <c r="I12" s="43" t="s">
        <v>91</v>
      </c>
      <c r="J12" s="47">
        <v>43123</v>
      </c>
      <c r="K12" s="47">
        <v>43123</v>
      </c>
      <c r="L12" s="43">
        <f t="shared" si="1"/>
        <v>1</v>
      </c>
      <c r="M12" s="233">
        <v>600000</v>
      </c>
      <c r="N12" s="255">
        <f t="shared" si="2"/>
        <v>600000</v>
      </c>
      <c r="O12" s="73"/>
      <c r="P12" s="73"/>
      <c r="Q12" s="72">
        <f t="shared" si="3"/>
        <v>600000</v>
      </c>
    </row>
    <row r="13" spans="1:17" s="236" customFormat="1" ht="24" x14ac:dyDescent="0.25">
      <c r="A13" s="63">
        <f t="shared" si="0"/>
        <v>6</v>
      </c>
      <c r="B13" s="22"/>
      <c r="C13" s="22"/>
      <c r="D13" s="253" t="s">
        <v>67</v>
      </c>
      <c r="E13" s="60"/>
      <c r="F13" s="44" t="s">
        <v>142</v>
      </c>
      <c r="G13" s="224">
        <v>1930000</v>
      </c>
      <c r="H13" s="46" t="s">
        <v>68</v>
      </c>
      <c r="I13" s="43" t="s">
        <v>143</v>
      </c>
      <c r="J13" s="47">
        <v>43124</v>
      </c>
      <c r="K13" s="47">
        <v>43124</v>
      </c>
      <c r="L13" s="43">
        <f t="shared" si="1"/>
        <v>1</v>
      </c>
      <c r="M13" s="233">
        <v>1480000</v>
      </c>
      <c r="N13" s="255">
        <f t="shared" si="2"/>
        <v>1480000</v>
      </c>
      <c r="O13" s="225">
        <v>300000</v>
      </c>
      <c r="P13" s="225">
        <v>150000</v>
      </c>
      <c r="Q13" s="72">
        <f t="shared" si="3"/>
        <v>1930000</v>
      </c>
    </row>
    <row r="14" spans="1:17" s="236" customFormat="1" ht="24" x14ac:dyDescent="0.25">
      <c r="A14" s="63">
        <f t="shared" si="0"/>
        <v>7</v>
      </c>
      <c r="B14" s="22"/>
      <c r="C14" s="22"/>
      <c r="D14" s="85" t="s">
        <v>118</v>
      </c>
      <c r="E14" s="44"/>
      <c r="F14" s="44" t="s">
        <v>142</v>
      </c>
      <c r="G14" s="224">
        <v>950000</v>
      </c>
      <c r="H14" s="46" t="s">
        <v>90</v>
      </c>
      <c r="I14" s="43" t="s">
        <v>143</v>
      </c>
      <c r="J14" s="47">
        <v>43124</v>
      </c>
      <c r="K14" s="47">
        <v>43124</v>
      </c>
      <c r="L14" s="43">
        <f t="shared" si="1"/>
        <v>1</v>
      </c>
      <c r="M14" s="233">
        <v>950000</v>
      </c>
      <c r="N14" s="255">
        <f t="shared" si="2"/>
        <v>950000</v>
      </c>
      <c r="O14" s="225"/>
      <c r="P14" s="225"/>
      <c r="Q14" s="72">
        <f t="shared" si="3"/>
        <v>950000</v>
      </c>
    </row>
    <row r="15" spans="1:17" s="236" customFormat="1" ht="24" x14ac:dyDescent="0.25">
      <c r="A15" s="63">
        <f t="shared" si="0"/>
        <v>8</v>
      </c>
      <c r="B15" s="22"/>
      <c r="C15" s="22"/>
      <c r="D15" s="85" t="s">
        <v>140</v>
      </c>
      <c r="E15" s="60"/>
      <c r="F15" s="44" t="s">
        <v>142</v>
      </c>
      <c r="G15" s="224">
        <v>600000</v>
      </c>
      <c r="H15" s="46" t="s">
        <v>141</v>
      </c>
      <c r="I15" s="43" t="s">
        <v>143</v>
      </c>
      <c r="J15" s="47">
        <v>43124</v>
      </c>
      <c r="K15" s="47">
        <v>43124</v>
      </c>
      <c r="L15" s="43">
        <f t="shared" si="1"/>
        <v>1</v>
      </c>
      <c r="M15" s="233">
        <v>600000</v>
      </c>
      <c r="N15" s="255">
        <f t="shared" si="2"/>
        <v>600000</v>
      </c>
      <c r="O15" s="225"/>
      <c r="P15" s="225"/>
      <c r="Q15" s="72">
        <f t="shared" si="3"/>
        <v>600000</v>
      </c>
    </row>
    <row r="16" spans="1:17" s="236" customFormat="1" ht="24" x14ac:dyDescent="0.25">
      <c r="A16" s="63">
        <f t="shared" si="0"/>
        <v>9</v>
      </c>
      <c r="B16" s="22"/>
      <c r="C16" s="251"/>
      <c r="D16" s="253" t="s">
        <v>67</v>
      </c>
      <c r="E16" s="223" t="s">
        <v>87</v>
      </c>
      <c r="F16" s="44" t="s">
        <v>144</v>
      </c>
      <c r="G16" s="224">
        <v>1930000</v>
      </c>
      <c r="H16" s="46" t="s">
        <v>68</v>
      </c>
      <c r="I16" s="43" t="s">
        <v>91</v>
      </c>
      <c r="J16" s="47">
        <v>43145</v>
      </c>
      <c r="K16" s="47">
        <v>43145</v>
      </c>
      <c r="L16" s="43">
        <f t="shared" ref="L16:L18" si="4">(K16-J16)+1</f>
        <v>1</v>
      </c>
      <c r="M16" s="233">
        <v>1480000</v>
      </c>
      <c r="N16" s="255">
        <f t="shared" ref="N16:N18" si="5">M16*L16</f>
        <v>1480000</v>
      </c>
      <c r="O16" s="73">
        <v>300000</v>
      </c>
      <c r="P16" s="73">
        <v>150000</v>
      </c>
      <c r="Q16" s="72">
        <f t="shared" ref="Q16:Q18" si="6">N16+O16+P16</f>
        <v>1930000</v>
      </c>
    </row>
    <row r="17" spans="1:17" s="236" customFormat="1" ht="24" x14ac:dyDescent="0.25">
      <c r="A17" s="63">
        <f t="shared" si="0"/>
        <v>10</v>
      </c>
      <c r="B17" s="22"/>
      <c r="C17" s="22"/>
      <c r="D17" s="253" t="s">
        <v>166</v>
      </c>
      <c r="E17" s="223" t="s">
        <v>88</v>
      </c>
      <c r="F17" s="44" t="s">
        <v>144</v>
      </c>
      <c r="G17" s="224">
        <v>800000</v>
      </c>
      <c r="H17" s="46" t="s">
        <v>90</v>
      </c>
      <c r="I17" s="43" t="s">
        <v>91</v>
      </c>
      <c r="J17" s="47">
        <v>43145</v>
      </c>
      <c r="K17" s="47">
        <v>43145</v>
      </c>
      <c r="L17" s="43">
        <f t="shared" si="4"/>
        <v>1</v>
      </c>
      <c r="M17" s="233">
        <v>800000</v>
      </c>
      <c r="N17" s="255">
        <f t="shared" si="5"/>
        <v>800000</v>
      </c>
      <c r="O17" s="73"/>
      <c r="P17" s="73"/>
      <c r="Q17" s="72">
        <f t="shared" si="6"/>
        <v>800000</v>
      </c>
    </row>
    <row r="18" spans="1:17" s="236" customFormat="1" ht="24" x14ac:dyDescent="0.25">
      <c r="A18" s="63">
        <f t="shared" si="0"/>
        <v>11</v>
      </c>
      <c r="B18" s="22"/>
      <c r="C18" s="22"/>
      <c r="D18" s="85" t="s">
        <v>140</v>
      </c>
      <c r="E18" s="60"/>
      <c r="F18" s="44" t="s">
        <v>144</v>
      </c>
      <c r="G18" s="224">
        <v>600000</v>
      </c>
      <c r="H18" s="46" t="s">
        <v>141</v>
      </c>
      <c r="I18" s="43" t="s">
        <v>91</v>
      </c>
      <c r="J18" s="47">
        <v>43145</v>
      </c>
      <c r="K18" s="47">
        <v>43145</v>
      </c>
      <c r="L18" s="43">
        <f t="shared" si="4"/>
        <v>1</v>
      </c>
      <c r="M18" s="233">
        <v>600000</v>
      </c>
      <c r="N18" s="255">
        <f t="shared" si="5"/>
        <v>600000</v>
      </c>
      <c r="O18" s="73"/>
      <c r="P18" s="73"/>
      <c r="Q18" s="72">
        <f t="shared" si="6"/>
        <v>600000</v>
      </c>
    </row>
    <row r="19" spans="1:17" s="236" customFormat="1" x14ac:dyDescent="0.25">
      <c r="A19" s="63">
        <f t="shared" si="0"/>
        <v>12</v>
      </c>
      <c r="B19" s="22"/>
      <c r="C19" s="251"/>
      <c r="D19" s="253" t="s">
        <v>67</v>
      </c>
      <c r="E19" s="223" t="s">
        <v>87</v>
      </c>
      <c r="F19" s="44" t="s">
        <v>165</v>
      </c>
      <c r="G19" s="224">
        <v>1930000</v>
      </c>
      <c r="H19" s="46" t="s">
        <v>68</v>
      </c>
      <c r="I19" s="43" t="s">
        <v>91</v>
      </c>
      <c r="J19" s="47">
        <v>42435</v>
      </c>
      <c r="K19" s="47">
        <v>42435</v>
      </c>
      <c r="L19" s="43">
        <f t="shared" ref="L19:L23" si="7">(K19-J19)+1</f>
        <v>1</v>
      </c>
      <c r="M19" s="233">
        <v>1480000</v>
      </c>
      <c r="N19" s="255">
        <f t="shared" ref="N19:N23" si="8">M19*L19</f>
        <v>1480000</v>
      </c>
      <c r="O19" s="73">
        <v>300000</v>
      </c>
      <c r="P19" s="73">
        <v>150000</v>
      </c>
      <c r="Q19" s="72">
        <f t="shared" ref="Q19:Q23" si="9">N19+O19+P19</f>
        <v>1930000</v>
      </c>
    </row>
    <row r="20" spans="1:17" s="236" customFormat="1" x14ac:dyDescent="0.25">
      <c r="A20" s="63">
        <f t="shared" si="0"/>
        <v>13</v>
      </c>
      <c r="B20" s="22"/>
      <c r="C20" s="22"/>
      <c r="D20" s="253" t="s">
        <v>166</v>
      </c>
      <c r="E20" s="223" t="s">
        <v>88</v>
      </c>
      <c r="F20" s="44" t="s">
        <v>165</v>
      </c>
      <c r="G20" s="224">
        <v>800000</v>
      </c>
      <c r="H20" s="46" t="s">
        <v>90</v>
      </c>
      <c r="I20" s="43" t="s">
        <v>91</v>
      </c>
      <c r="J20" s="47">
        <v>42435</v>
      </c>
      <c r="K20" s="47">
        <v>42435</v>
      </c>
      <c r="L20" s="43">
        <f t="shared" si="7"/>
        <v>1</v>
      </c>
      <c r="M20" s="233">
        <v>800000</v>
      </c>
      <c r="N20" s="255">
        <f t="shared" si="8"/>
        <v>800000</v>
      </c>
      <c r="O20" s="73"/>
      <c r="P20" s="73"/>
      <c r="Q20" s="72">
        <f t="shared" si="9"/>
        <v>800000</v>
      </c>
    </row>
    <row r="21" spans="1:17" s="236" customFormat="1" x14ac:dyDescent="0.25">
      <c r="A21" s="63">
        <f t="shared" si="0"/>
        <v>14</v>
      </c>
      <c r="B21" s="22"/>
      <c r="C21" s="22"/>
      <c r="D21" s="85" t="s">
        <v>164</v>
      </c>
      <c r="E21" s="60"/>
      <c r="F21" s="44" t="s">
        <v>165</v>
      </c>
      <c r="G21" s="224">
        <v>250000</v>
      </c>
      <c r="H21" s="46"/>
      <c r="I21" s="43" t="s">
        <v>91</v>
      </c>
      <c r="J21" s="47">
        <v>42435</v>
      </c>
      <c r="K21" s="47">
        <v>42435</v>
      </c>
      <c r="L21" s="43">
        <f t="shared" si="7"/>
        <v>1</v>
      </c>
      <c r="M21" s="233">
        <v>250000</v>
      </c>
      <c r="N21" s="255">
        <f t="shared" si="8"/>
        <v>250000</v>
      </c>
      <c r="O21" s="73"/>
      <c r="P21" s="73"/>
      <c r="Q21" s="72">
        <f t="shared" si="9"/>
        <v>250000</v>
      </c>
    </row>
    <row r="22" spans="1:17" s="236" customFormat="1" ht="24" x14ac:dyDescent="0.25">
      <c r="A22" s="63">
        <f t="shared" si="0"/>
        <v>15</v>
      </c>
      <c r="B22" s="22"/>
      <c r="C22" s="251"/>
      <c r="D22" s="253" t="s">
        <v>67</v>
      </c>
      <c r="E22" s="223" t="s">
        <v>87</v>
      </c>
      <c r="F22" s="44" t="s">
        <v>167</v>
      </c>
      <c r="G22" s="224">
        <v>1930000</v>
      </c>
      <c r="H22" s="46" t="s">
        <v>68</v>
      </c>
      <c r="I22" s="43" t="s">
        <v>91</v>
      </c>
      <c r="J22" s="47">
        <v>43185</v>
      </c>
      <c r="K22" s="47">
        <v>43185</v>
      </c>
      <c r="L22" s="43">
        <f t="shared" si="7"/>
        <v>1</v>
      </c>
      <c r="M22" s="233">
        <v>1480000</v>
      </c>
      <c r="N22" s="255">
        <f t="shared" si="8"/>
        <v>1480000</v>
      </c>
      <c r="O22" s="73">
        <v>300000</v>
      </c>
      <c r="P22" s="73">
        <v>150000</v>
      </c>
      <c r="Q22" s="72">
        <f t="shared" si="9"/>
        <v>1930000</v>
      </c>
    </row>
    <row r="23" spans="1:17" s="236" customFormat="1" ht="24" x14ac:dyDescent="0.25">
      <c r="A23" s="63">
        <f t="shared" si="0"/>
        <v>16</v>
      </c>
      <c r="B23" s="22"/>
      <c r="C23" s="22"/>
      <c r="D23" s="85" t="s">
        <v>92</v>
      </c>
      <c r="E23" s="60"/>
      <c r="F23" s="44" t="s">
        <v>167</v>
      </c>
      <c r="G23" s="224">
        <v>800000</v>
      </c>
      <c r="H23" s="46" t="s">
        <v>90</v>
      </c>
      <c r="I23" s="43" t="s">
        <v>91</v>
      </c>
      <c r="J23" s="47">
        <v>43185</v>
      </c>
      <c r="K23" s="47">
        <v>43185</v>
      </c>
      <c r="L23" s="43">
        <f t="shared" si="7"/>
        <v>1</v>
      </c>
      <c r="M23" s="233">
        <v>800000</v>
      </c>
      <c r="N23" s="233">
        <f t="shared" si="8"/>
        <v>800000</v>
      </c>
      <c r="O23" s="73"/>
      <c r="P23" s="73"/>
      <c r="Q23" s="72">
        <f t="shared" si="9"/>
        <v>800000</v>
      </c>
    </row>
    <row r="24" spans="1:17" s="236" customFormat="1" ht="24" x14ac:dyDescent="0.25">
      <c r="A24" s="63">
        <f t="shared" si="0"/>
        <v>17</v>
      </c>
      <c r="B24" s="22"/>
      <c r="C24" s="22"/>
      <c r="D24" s="85" t="s">
        <v>164</v>
      </c>
      <c r="E24" s="60"/>
      <c r="F24" s="44" t="s">
        <v>167</v>
      </c>
      <c r="G24" s="224">
        <v>250000</v>
      </c>
      <c r="H24" s="46"/>
      <c r="I24" s="43" t="s">
        <v>91</v>
      </c>
      <c r="J24" s="47">
        <v>43185</v>
      </c>
      <c r="K24" s="47">
        <v>43185</v>
      </c>
      <c r="L24" s="43">
        <f t="shared" ref="L24:L27" si="10">(K24-J24)+1</f>
        <v>1</v>
      </c>
      <c r="M24" s="233">
        <v>250000</v>
      </c>
      <c r="N24" s="255">
        <f t="shared" ref="N24:N27" si="11">M24*L24</f>
        <v>250000</v>
      </c>
      <c r="O24" s="73"/>
      <c r="P24" s="73"/>
      <c r="Q24" s="72">
        <f t="shared" ref="Q24:Q27" si="12">N24+O24+P24</f>
        <v>250000</v>
      </c>
    </row>
    <row r="25" spans="1:17" s="236" customFormat="1" ht="24" x14ac:dyDescent="0.25">
      <c r="A25" s="63">
        <f t="shared" si="0"/>
        <v>18</v>
      </c>
      <c r="B25" s="22"/>
      <c r="C25" s="251"/>
      <c r="D25" s="253" t="s">
        <v>67</v>
      </c>
      <c r="E25" s="223" t="s">
        <v>87</v>
      </c>
      <c r="F25" s="44" t="s">
        <v>168</v>
      </c>
      <c r="G25" s="224">
        <v>1930000</v>
      </c>
      <c r="H25" s="46" t="s">
        <v>68</v>
      </c>
      <c r="I25" s="43" t="s">
        <v>91</v>
      </c>
      <c r="J25" s="47">
        <v>43202</v>
      </c>
      <c r="K25" s="47">
        <v>43202</v>
      </c>
      <c r="L25" s="43">
        <f t="shared" si="10"/>
        <v>1</v>
      </c>
      <c r="M25" s="233">
        <v>1480000</v>
      </c>
      <c r="N25" s="255">
        <f t="shared" si="11"/>
        <v>1480000</v>
      </c>
      <c r="O25" s="73">
        <v>300000</v>
      </c>
      <c r="P25" s="73">
        <v>150000</v>
      </c>
      <c r="Q25" s="72">
        <f t="shared" si="12"/>
        <v>1930000</v>
      </c>
    </row>
    <row r="26" spans="1:17" s="236" customFormat="1" ht="24" x14ac:dyDescent="0.25">
      <c r="A26" s="63">
        <f t="shared" si="0"/>
        <v>19</v>
      </c>
      <c r="B26" s="22"/>
      <c r="C26" s="22"/>
      <c r="D26" s="85" t="s">
        <v>118</v>
      </c>
      <c r="E26" s="44"/>
      <c r="F26" s="44" t="s">
        <v>168</v>
      </c>
      <c r="G26" s="224">
        <v>950000</v>
      </c>
      <c r="H26" s="46" t="s">
        <v>90</v>
      </c>
      <c r="I26" s="43" t="s">
        <v>91</v>
      </c>
      <c r="J26" s="47">
        <v>43202</v>
      </c>
      <c r="K26" s="47">
        <v>43202</v>
      </c>
      <c r="L26" s="43">
        <f t="shared" si="10"/>
        <v>1</v>
      </c>
      <c r="M26" s="233">
        <v>950000</v>
      </c>
      <c r="N26" s="255">
        <f t="shared" si="11"/>
        <v>950000</v>
      </c>
      <c r="O26" s="225"/>
      <c r="P26" s="225"/>
      <c r="Q26" s="72">
        <f t="shared" si="12"/>
        <v>950000</v>
      </c>
    </row>
    <row r="27" spans="1:17" s="236" customFormat="1" ht="24" x14ac:dyDescent="0.25">
      <c r="A27" s="63">
        <f t="shared" si="0"/>
        <v>20</v>
      </c>
      <c r="B27" s="22"/>
      <c r="C27" s="22"/>
      <c r="D27" s="85" t="s">
        <v>140</v>
      </c>
      <c r="E27" s="60"/>
      <c r="F27" s="44" t="s">
        <v>168</v>
      </c>
      <c r="G27" s="224">
        <v>600000</v>
      </c>
      <c r="H27" s="46" t="s">
        <v>141</v>
      </c>
      <c r="I27" s="43" t="s">
        <v>91</v>
      </c>
      <c r="J27" s="47">
        <v>43202</v>
      </c>
      <c r="K27" s="47">
        <v>43202</v>
      </c>
      <c r="L27" s="43">
        <f t="shared" si="10"/>
        <v>1</v>
      </c>
      <c r="M27" s="233">
        <v>600000</v>
      </c>
      <c r="N27" s="255">
        <f t="shared" si="11"/>
        <v>600000</v>
      </c>
      <c r="O27" s="73"/>
      <c r="P27" s="73"/>
      <c r="Q27" s="72">
        <f t="shared" si="12"/>
        <v>600000</v>
      </c>
    </row>
    <row r="28" spans="1:17" s="236" customFormat="1" ht="24" x14ac:dyDescent="0.25">
      <c r="A28" s="63">
        <f t="shared" si="0"/>
        <v>21</v>
      </c>
      <c r="B28" s="22"/>
      <c r="C28" s="22"/>
      <c r="D28" s="85" t="s">
        <v>118</v>
      </c>
      <c r="E28" s="44"/>
      <c r="F28" s="44" t="s">
        <v>169</v>
      </c>
      <c r="G28" s="224">
        <v>1625000</v>
      </c>
      <c r="H28" s="46" t="s">
        <v>90</v>
      </c>
      <c r="I28" s="43" t="s">
        <v>91</v>
      </c>
      <c r="J28" s="47">
        <v>43179</v>
      </c>
      <c r="K28" s="47">
        <v>43180</v>
      </c>
      <c r="L28" s="43">
        <f t="shared" ref="L28:L31" si="13">(K28-J28)+1</f>
        <v>2</v>
      </c>
      <c r="M28" s="233">
        <v>712500</v>
      </c>
      <c r="N28" s="255">
        <f t="shared" ref="N28:N31" si="14">M28*L28</f>
        <v>1425000</v>
      </c>
      <c r="O28" s="225">
        <v>200000</v>
      </c>
      <c r="P28" s="225"/>
      <c r="Q28" s="72">
        <f t="shared" ref="Q28:Q31" si="15">N28+O28+P28</f>
        <v>1625000</v>
      </c>
    </row>
    <row r="29" spans="1:17" s="236" customFormat="1" ht="24" x14ac:dyDescent="0.25">
      <c r="A29" s="63">
        <f t="shared" si="0"/>
        <v>22</v>
      </c>
      <c r="B29" s="22"/>
      <c r="C29" s="251"/>
      <c r="D29" s="85" t="s">
        <v>93</v>
      </c>
      <c r="E29" s="60"/>
      <c r="F29" s="44" t="s">
        <v>169</v>
      </c>
      <c r="G29" s="224">
        <v>1050000</v>
      </c>
      <c r="H29" s="46" t="s">
        <v>97</v>
      </c>
      <c r="I29" s="43" t="s">
        <v>91</v>
      </c>
      <c r="J29" s="47">
        <v>43179</v>
      </c>
      <c r="K29" s="47">
        <v>43180</v>
      </c>
      <c r="L29" s="43">
        <f t="shared" si="13"/>
        <v>2</v>
      </c>
      <c r="M29" s="233">
        <v>525000</v>
      </c>
      <c r="N29" s="233">
        <f t="shared" si="14"/>
        <v>1050000</v>
      </c>
      <c r="O29" s="73"/>
      <c r="P29" s="73"/>
      <c r="Q29" s="72">
        <f t="shared" si="15"/>
        <v>1050000</v>
      </c>
    </row>
    <row r="30" spans="1:17" s="236" customFormat="1" ht="48" x14ac:dyDescent="0.25">
      <c r="A30" s="63">
        <f t="shared" si="0"/>
        <v>23</v>
      </c>
      <c r="B30" s="22"/>
      <c r="C30" s="251"/>
      <c r="D30" s="253" t="s">
        <v>179</v>
      </c>
      <c r="E30" s="223"/>
      <c r="F30" s="44" t="s">
        <v>180</v>
      </c>
      <c r="G30" s="224">
        <v>1050000</v>
      </c>
      <c r="H30" s="46" t="s">
        <v>181</v>
      </c>
      <c r="I30" s="43" t="s">
        <v>182</v>
      </c>
      <c r="J30" s="47">
        <v>43215</v>
      </c>
      <c r="K30" s="47">
        <v>43216</v>
      </c>
      <c r="L30" s="43">
        <f t="shared" si="13"/>
        <v>2</v>
      </c>
      <c r="M30" s="233">
        <v>525000</v>
      </c>
      <c r="N30" s="233">
        <f t="shared" si="14"/>
        <v>1050000</v>
      </c>
      <c r="O30" s="73"/>
      <c r="P30" s="73"/>
      <c r="Q30" s="72">
        <f t="shared" si="15"/>
        <v>1050000</v>
      </c>
    </row>
    <row r="31" spans="1:17" s="236" customFormat="1" x14ac:dyDescent="0.25">
      <c r="A31" s="63">
        <f t="shared" si="0"/>
        <v>24</v>
      </c>
      <c r="B31" s="22"/>
      <c r="C31" s="251"/>
      <c r="D31" s="253" t="s">
        <v>67</v>
      </c>
      <c r="E31" s="223" t="s">
        <v>87</v>
      </c>
      <c r="F31" s="44" t="s">
        <v>183</v>
      </c>
      <c r="G31" s="224">
        <v>1780000</v>
      </c>
      <c r="H31" s="46" t="s">
        <v>68</v>
      </c>
      <c r="I31" s="43" t="s">
        <v>182</v>
      </c>
      <c r="J31" s="47">
        <v>43208</v>
      </c>
      <c r="K31" s="47">
        <v>43208</v>
      </c>
      <c r="L31" s="43">
        <f t="shared" si="13"/>
        <v>1</v>
      </c>
      <c r="M31" s="233">
        <v>1480000</v>
      </c>
      <c r="N31" s="255">
        <f t="shared" si="14"/>
        <v>1480000</v>
      </c>
      <c r="O31" s="73">
        <v>150000</v>
      </c>
      <c r="P31" s="73">
        <v>150000</v>
      </c>
      <c r="Q31" s="72">
        <f t="shared" si="15"/>
        <v>1780000</v>
      </c>
    </row>
    <row r="32" spans="1:17" s="236" customFormat="1" ht="36" x14ac:dyDescent="0.25">
      <c r="A32" s="63">
        <f t="shared" si="0"/>
        <v>25</v>
      </c>
      <c r="B32" s="22"/>
      <c r="C32" s="251"/>
      <c r="D32" s="85" t="s">
        <v>93</v>
      </c>
      <c r="E32" s="60"/>
      <c r="F32" s="44" t="s">
        <v>184</v>
      </c>
      <c r="G32" s="224">
        <v>1050000</v>
      </c>
      <c r="H32" s="46" t="s">
        <v>97</v>
      </c>
      <c r="I32" s="43" t="s">
        <v>185</v>
      </c>
      <c r="J32" s="47">
        <v>43227</v>
      </c>
      <c r="K32" s="47">
        <v>43228</v>
      </c>
      <c r="L32" s="43">
        <f t="shared" ref="L32:L40" si="16">(K32-J32)+1</f>
        <v>2</v>
      </c>
      <c r="M32" s="233">
        <v>525000</v>
      </c>
      <c r="N32" s="233">
        <f t="shared" ref="N32:N35" si="17">M32*L32</f>
        <v>1050000</v>
      </c>
      <c r="O32" s="73"/>
      <c r="P32" s="73"/>
      <c r="Q32" s="72">
        <f t="shared" ref="Q32:Q40" si="18">N32+O32+P32</f>
        <v>1050000</v>
      </c>
    </row>
    <row r="33" spans="1:17" s="236" customFormat="1" ht="24" x14ac:dyDescent="0.25">
      <c r="A33" s="63">
        <f t="shared" si="0"/>
        <v>26</v>
      </c>
      <c r="B33" s="22"/>
      <c r="C33" s="22"/>
      <c r="D33" s="85" t="s">
        <v>140</v>
      </c>
      <c r="E33" s="60"/>
      <c r="F33" s="44" t="s">
        <v>186</v>
      </c>
      <c r="G33" s="224">
        <v>900000</v>
      </c>
      <c r="H33" s="46" t="s">
        <v>141</v>
      </c>
      <c r="I33" s="43" t="s">
        <v>185</v>
      </c>
      <c r="J33" s="47">
        <v>43228</v>
      </c>
      <c r="K33" s="47">
        <v>43229</v>
      </c>
      <c r="L33" s="43">
        <f t="shared" si="16"/>
        <v>2</v>
      </c>
      <c r="M33" s="233">
        <v>450000</v>
      </c>
      <c r="N33" s="255">
        <f t="shared" si="17"/>
        <v>900000</v>
      </c>
      <c r="O33" s="73"/>
      <c r="P33" s="73"/>
      <c r="Q33" s="72">
        <f t="shared" si="18"/>
        <v>900000</v>
      </c>
    </row>
    <row r="34" spans="1:17" s="236" customFormat="1" ht="24" x14ac:dyDescent="0.25">
      <c r="A34" s="63">
        <f t="shared" si="0"/>
        <v>27</v>
      </c>
      <c r="B34" s="22"/>
      <c r="C34" s="22"/>
      <c r="D34" s="253" t="s">
        <v>166</v>
      </c>
      <c r="E34" s="223" t="s">
        <v>88</v>
      </c>
      <c r="F34" s="44" t="s">
        <v>187</v>
      </c>
      <c r="G34" s="224">
        <v>1800000</v>
      </c>
      <c r="H34" s="46" t="s">
        <v>90</v>
      </c>
      <c r="I34" s="43" t="s">
        <v>91</v>
      </c>
      <c r="J34" s="47">
        <v>43223</v>
      </c>
      <c r="K34" s="47">
        <v>43225</v>
      </c>
      <c r="L34" s="43">
        <f t="shared" si="16"/>
        <v>3</v>
      </c>
      <c r="M34" s="233">
        <v>600000</v>
      </c>
      <c r="N34" s="255">
        <f t="shared" si="17"/>
        <v>1800000</v>
      </c>
      <c r="O34" s="73"/>
      <c r="P34" s="73"/>
      <c r="Q34" s="72">
        <f t="shared" si="18"/>
        <v>1800000</v>
      </c>
    </row>
    <row r="35" spans="1:17" s="236" customFormat="1" ht="24" x14ac:dyDescent="0.25">
      <c r="A35" s="63">
        <f t="shared" si="0"/>
        <v>28</v>
      </c>
      <c r="B35" s="22"/>
      <c r="C35" s="251"/>
      <c r="D35" s="253" t="s">
        <v>179</v>
      </c>
      <c r="E35" s="223"/>
      <c r="F35" s="44" t="s">
        <v>187</v>
      </c>
      <c r="G35" s="224">
        <v>1575000</v>
      </c>
      <c r="H35" s="46" t="s">
        <v>181</v>
      </c>
      <c r="I35" s="43" t="s">
        <v>91</v>
      </c>
      <c r="J35" s="47">
        <v>43223</v>
      </c>
      <c r="K35" s="47">
        <v>43225</v>
      </c>
      <c r="L35" s="43">
        <f t="shared" si="16"/>
        <v>3</v>
      </c>
      <c r="M35" s="233">
        <v>525000</v>
      </c>
      <c r="N35" s="233">
        <f t="shared" si="17"/>
        <v>1575000</v>
      </c>
      <c r="O35" s="73"/>
      <c r="P35" s="73"/>
      <c r="Q35" s="72">
        <f t="shared" si="18"/>
        <v>1575000</v>
      </c>
    </row>
    <row r="36" spans="1:17" s="236" customFormat="1" ht="24" x14ac:dyDescent="0.25">
      <c r="A36" s="63">
        <f t="shared" si="0"/>
        <v>29</v>
      </c>
      <c r="B36" s="22"/>
      <c r="C36" s="22"/>
      <c r="D36" s="85" t="s">
        <v>188</v>
      </c>
      <c r="E36" s="60"/>
      <c r="F36" s="44" t="s">
        <v>190</v>
      </c>
      <c r="G36" s="231">
        <v>1700000</v>
      </c>
      <c r="H36" s="46" t="s">
        <v>181</v>
      </c>
      <c r="I36" s="43" t="s">
        <v>91</v>
      </c>
      <c r="J36" s="47">
        <v>43228</v>
      </c>
      <c r="K36" s="47">
        <v>43229</v>
      </c>
      <c r="L36" s="43">
        <f t="shared" si="16"/>
        <v>2</v>
      </c>
      <c r="M36" s="64">
        <v>700000</v>
      </c>
      <c r="N36" s="64">
        <f>M36*L36</f>
        <v>1400000</v>
      </c>
      <c r="O36" s="228">
        <v>300000</v>
      </c>
      <c r="P36" s="228"/>
      <c r="Q36" s="72">
        <f t="shared" si="18"/>
        <v>1700000</v>
      </c>
    </row>
    <row r="37" spans="1:17" s="236" customFormat="1" ht="24" x14ac:dyDescent="0.25">
      <c r="A37" s="63">
        <f t="shared" si="0"/>
        <v>30</v>
      </c>
      <c r="B37" s="22"/>
      <c r="C37" s="22"/>
      <c r="D37" s="85" t="s">
        <v>189</v>
      </c>
      <c r="E37" s="44"/>
      <c r="F37" s="44" t="s">
        <v>190</v>
      </c>
      <c r="G37" s="231">
        <v>1400000</v>
      </c>
      <c r="H37" s="46" t="s">
        <v>181</v>
      </c>
      <c r="I37" s="43" t="s">
        <v>91</v>
      </c>
      <c r="J37" s="47">
        <v>43228</v>
      </c>
      <c r="K37" s="47">
        <v>43229</v>
      </c>
      <c r="L37" s="43">
        <f t="shared" si="16"/>
        <v>2</v>
      </c>
      <c r="M37" s="64">
        <v>700000</v>
      </c>
      <c r="N37" s="64">
        <f>M37*L37</f>
        <v>1400000</v>
      </c>
      <c r="O37" s="228"/>
      <c r="P37" s="228"/>
      <c r="Q37" s="72">
        <f t="shared" si="18"/>
        <v>1400000</v>
      </c>
    </row>
    <row r="38" spans="1:17" s="236" customFormat="1" ht="24" x14ac:dyDescent="0.25">
      <c r="A38" s="63">
        <f t="shared" si="0"/>
        <v>31</v>
      </c>
      <c r="B38" s="22"/>
      <c r="C38" s="251"/>
      <c r="D38" s="253" t="s">
        <v>67</v>
      </c>
      <c r="E38" s="223" t="s">
        <v>87</v>
      </c>
      <c r="F38" s="44" t="s">
        <v>191</v>
      </c>
      <c r="G38" s="224">
        <v>1930000</v>
      </c>
      <c r="H38" s="46" t="s">
        <v>68</v>
      </c>
      <c r="I38" s="43" t="s">
        <v>91</v>
      </c>
      <c r="J38" s="47">
        <v>43223</v>
      </c>
      <c r="K38" s="47">
        <v>43223</v>
      </c>
      <c r="L38" s="43">
        <f t="shared" si="16"/>
        <v>1</v>
      </c>
      <c r="M38" s="233">
        <v>1480000</v>
      </c>
      <c r="N38" s="255">
        <f t="shared" ref="N38:N40" si="19">M38*L38</f>
        <v>1480000</v>
      </c>
      <c r="O38" s="73">
        <v>300000</v>
      </c>
      <c r="P38" s="73">
        <v>150000</v>
      </c>
      <c r="Q38" s="72">
        <f t="shared" si="18"/>
        <v>1930000</v>
      </c>
    </row>
    <row r="39" spans="1:17" s="236" customFormat="1" ht="24" x14ac:dyDescent="0.25">
      <c r="A39" s="63">
        <f t="shared" si="0"/>
        <v>32</v>
      </c>
      <c r="B39" s="22"/>
      <c r="C39" s="22"/>
      <c r="D39" s="85" t="s">
        <v>118</v>
      </c>
      <c r="E39" s="44"/>
      <c r="F39" s="44" t="s">
        <v>191</v>
      </c>
      <c r="G39" s="224">
        <v>950000</v>
      </c>
      <c r="H39" s="46" t="s">
        <v>90</v>
      </c>
      <c r="I39" s="43" t="s">
        <v>91</v>
      </c>
      <c r="J39" s="47">
        <v>43223</v>
      </c>
      <c r="K39" s="47">
        <v>43223</v>
      </c>
      <c r="L39" s="43">
        <f t="shared" si="16"/>
        <v>1</v>
      </c>
      <c r="M39" s="233">
        <v>950000</v>
      </c>
      <c r="N39" s="255">
        <f t="shared" si="19"/>
        <v>950000</v>
      </c>
      <c r="O39" s="225"/>
      <c r="P39" s="225"/>
      <c r="Q39" s="72">
        <f t="shared" si="18"/>
        <v>950000</v>
      </c>
    </row>
    <row r="40" spans="1:17" s="236" customFormat="1" ht="24" x14ac:dyDescent="0.25">
      <c r="A40" s="63">
        <f t="shared" si="0"/>
        <v>33</v>
      </c>
      <c r="B40" s="22"/>
      <c r="C40" s="22"/>
      <c r="D40" s="85" t="s">
        <v>140</v>
      </c>
      <c r="E40" s="60"/>
      <c r="F40" s="44" t="s">
        <v>191</v>
      </c>
      <c r="G40" s="224">
        <v>600000</v>
      </c>
      <c r="H40" s="46" t="s">
        <v>141</v>
      </c>
      <c r="I40" s="43" t="s">
        <v>91</v>
      </c>
      <c r="J40" s="47">
        <v>43223</v>
      </c>
      <c r="K40" s="47">
        <v>43223</v>
      </c>
      <c r="L40" s="43">
        <f t="shared" si="16"/>
        <v>1</v>
      </c>
      <c r="M40" s="233">
        <v>600000</v>
      </c>
      <c r="N40" s="255">
        <f t="shared" si="19"/>
        <v>600000</v>
      </c>
      <c r="O40" s="73"/>
      <c r="P40" s="73"/>
      <c r="Q40" s="72">
        <f t="shared" si="18"/>
        <v>600000</v>
      </c>
    </row>
    <row r="41" spans="1:17" s="236" customFormat="1" ht="24" x14ac:dyDescent="0.25">
      <c r="A41" s="63">
        <f t="shared" si="0"/>
        <v>34</v>
      </c>
      <c r="B41" s="22"/>
      <c r="C41" s="22"/>
      <c r="D41" s="85" t="s">
        <v>118</v>
      </c>
      <c r="E41" s="44"/>
      <c r="F41" s="44" t="s">
        <v>198</v>
      </c>
      <c r="G41" s="224">
        <v>1150000</v>
      </c>
      <c r="H41" s="46" t="s">
        <v>90</v>
      </c>
      <c r="I41" s="43" t="s">
        <v>91</v>
      </c>
      <c r="J41" s="47">
        <v>43300</v>
      </c>
      <c r="K41" s="47">
        <v>43300</v>
      </c>
      <c r="L41" s="43">
        <f t="shared" ref="L41:L67" si="20">(K41-J41)+1</f>
        <v>1</v>
      </c>
      <c r="M41" s="233">
        <v>950000</v>
      </c>
      <c r="N41" s="255">
        <f t="shared" ref="N41:N68" si="21">M41*L41</f>
        <v>950000</v>
      </c>
      <c r="O41" s="225">
        <v>200000</v>
      </c>
      <c r="P41" s="225"/>
      <c r="Q41" s="72">
        <f t="shared" ref="Q41:Q56" si="22">N41+O41+P41</f>
        <v>1150000</v>
      </c>
    </row>
    <row r="42" spans="1:17" s="236" customFormat="1" ht="24" x14ac:dyDescent="0.25">
      <c r="A42" s="63">
        <f t="shared" si="0"/>
        <v>35</v>
      </c>
      <c r="B42" s="22"/>
      <c r="C42" s="22"/>
      <c r="D42" s="253" t="s">
        <v>166</v>
      </c>
      <c r="E42" s="223" t="s">
        <v>88</v>
      </c>
      <c r="F42" s="44" t="s">
        <v>198</v>
      </c>
      <c r="G42" s="224">
        <v>800000</v>
      </c>
      <c r="H42" s="46" t="s">
        <v>90</v>
      </c>
      <c r="I42" s="43" t="s">
        <v>91</v>
      </c>
      <c r="J42" s="47">
        <v>43300</v>
      </c>
      <c r="K42" s="47">
        <v>43300</v>
      </c>
      <c r="L42" s="43">
        <f t="shared" si="20"/>
        <v>1</v>
      </c>
      <c r="M42" s="233">
        <v>800000</v>
      </c>
      <c r="N42" s="255">
        <f t="shared" si="21"/>
        <v>800000</v>
      </c>
      <c r="O42" s="73"/>
      <c r="P42" s="73"/>
      <c r="Q42" s="72">
        <f t="shared" si="22"/>
        <v>800000</v>
      </c>
    </row>
    <row r="43" spans="1:17" s="236" customFormat="1" ht="24" x14ac:dyDescent="0.25">
      <c r="A43" s="63">
        <f t="shared" si="0"/>
        <v>36</v>
      </c>
      <c r="B43" s="22"/>
      <c r="C43" s="22"/>
      <c r="D43" s="85" t="s">
        <v>140</v>
      </c>
      <c r="E43" s="60"/>
      <c r="F43" s="44" t="s">
        <v>198</v>
      </c>
      <c r="G43" s="224">
        <v>600000</v>
      </c>
      <c r="H43" s="46" t="s">
        <v>141</v>
      </c>
      <c r="I43" s="43" t="s">
        <v>91</v>
      </c>
      <c r="J43" s="47">
        <v>43300</v>
      </c>
      <c r="K43" s="47">
        <v>43300</v>
      </c>
      <c r="L43" s="43">
        <f t="shared" si="20"/>
        <v>1</v>
      </c>
      <c r="M43" s="233">
        <v>600000</v>
      </c>
      <c r="N43" s="255">
        <f t="shared" si="21"/>
        <v>600000</v>
      </c>
      <c r="O43" s="73"/>
      <c r="P43" s="73"/>
      <c r="Q43" s="72">
        <f t="shared" si="22"/>
        <v>600000</v>
      </c>
    </row>
    <row r="44" spans="1:17" s="236" customFormat="1" ht="24" x14ac:dyDescent="0.25">
      <c r="A44" s="63">
        <f t="shared" si="0"/>
        <v>37</v>
      </c>
      <c r="B44" s="22"/>
      <c r="C44" s="251"/>
      <c r="D44" s="253" t="s">
        <v>67</v>
      </c>
      <c r="E44" s="223" t="s">
        <v>87</v>
      </c>
      <c r="F44" s="44" t="s">
        <v>199</v>
      </c>
      <c r="G44" s="224">
        <v>2745000</v>
      </c>
      <c r="H44" s="46" t="s">
        <v>68</v>
      </c>
      <c r="I44" s="43" t="s">
        <v>91</v>
      </c>
      <c r="J44" s="47">
        <v>43286</v>
      </c>
      <c r="K44" s="47">
        <v>43287</v>
      </c>
      <c r="L44" s="43">
        <f t="shared" si="20"/>
        <v>2</v>
      </c>
      <c r="M44" s="233">
        <v>1110000</v>
      </c>
      <c r="N44" s="255">
        <f t="shared" si="21"/>
        <v>2220000</v>
      </c>
      <c r="O44" s="73">
        <v>300000</v>
      </c>
      <c r="P44" s="73">
        <v>225000</v>
      </c>
      <c r="Q44" s="72">
        <f t="shared" si="22"/>
        <v>2745000</v>
      </c>
    </row>
    <row r="45" spans="1:17" s="236" customFormat="1" ht="24" x14ac:dyDescent="0.25">
      <c r="A45" s="63"/>
      <c r="B45" s="22"/>
      <c r="C45" s="251"/>
      <c r="D45" s="253" t="s">
        <v>166</v>
      </c>
      <c r="E45" s="223" t="s">
        <v>88</v>
      </c>
      <c r="F45" s="44" t="s">
        <v>223</v>
      </c>
      <c r="G45" s="224">
        <v>1000000</v>
      </c>
      <c r="H45" s="46" t="s">
        <v>90</v>
      </c>
      <c r="I45" s="43" t="s">
        <v>91</v>
      </c>
      <c r="J45" s="59">
        <v>43313</v>
      </c>
      <c r="K45" s="59">
        <v>43313</v>
      </c>
      <c r="L45" s="43">
        <f t="shared" si="20"/>
        <v>1</v>
      </c>
      <c r="M45" s="233">
        <v>800000</v>
      </c>
      <c r="N45" s="233">
        <f t="shared" si="21"/>
        <v>800000</v>
      </c>
      <c r="O45" s="73">
        <v>200000</v>
      </c>
      <c r="P45" s="73"/>
      <c r="Q45" s="72">
        <f t="shared" si="22"/>
        <v>1000000</v>
      </c>
    </row>
    <row r="46" spans="1:17" s="236" customFormat="1" ht="45.75" customHeight="1" x14ac:dyDescent="0.25">
      <c r="A46" s="63"/>
      <c r="B46" s="22"/>
      <c r="C46" s="22"/>
      <c r="D46" s="253" t="s">
        <v>179</v>
      </c>
      <c r="E46" s="223"/>
      <c r="F46" s="44" t="s">
        <v>223</v>
      </c>
      <c r="G46" s="224">
        <v>700000</v>
      </c>
      <c r="H46" s="46" t="s">
        <v>181</v>
      </c>
      <c r="I46" s="43" t="s">
        <v>91</v>
      </c>
      <c r="J46" s="59">
        <v>43313</v>
      </c>
      <c r="K46" s="59">
        <v>43313</v>
      </c>
      <c r="L46" s="43">
        <f t="shared" si="20"/>
        <v>1</v>
      </c>
      <c r="M46" s="233">
        <v>700000</v>
      </c>
      <c r="N46" s="233">
        <f t="shared" si="21"/>
        <v>700000</v>
      </c>
      <c r="O46" s="225"/>
      <c r="P46" s="225"/>
      <c r="Q46" s="72">
        <f t="shared" si="22"/>
        <v>700000</v>
      </c>
    </row>
    <row r="47" spans="1:17" s="236" customFormat="1" ht="24" x14ac:dyDescent="0.25">
      <c r="A47" s="63"/>
      <c r="B47" s="22"/>
      <c r="C47" s="251"/>
      <c r="D47" s="85" t="s">
        <v>222</v>
      </c>
      <c r="E47" s="60"/>
      <c r="F47" s="44" t="s">
        <v>223</v>
      </c>
      <c r="G47" s="224">
        <v>600000</v>
      </c>
      <c r="H47" s="46" t="s">
        <v>141</v>
      </c>
      <c r="I47" s="43" t="s">
        <v>91</v>
      </c>
      <c r="J47" s="59">
        <v>43313</v>
      </c>
      <c r="K47" s="59">
        <v>43313</v>
      </c>
      <c r="L47" s="43">
        <f t="shared" si="20"/>
        <v>1</v>
      </c>
      <c r="M47" s="233">
        <v>600000</v>
      </c>
      <c r="N47" s="233">
        <f t="shared" si="21"/>
        <v>600000</v>
      </c>
      <c r="O47" s="73"/>
      <c r="P47" s="73"/>
      <c r="Q47" s="72">
        <f t="shared" si="22"/>
        <v>600000</v>
      </c>
    </row>
    <row r="48" spans="1:17" s="239" customFormat="1" ht="75" customHeight="1" x14ac:dyDescent="0.25">
      <c r="A48" s="63"/>
      <c r="B48" s="22"/>
      <c r="C48" s="22"/>
      <c r="D48" s="85" t="s">
        <v>93</v>
      </c>
      <c r="E48" s="60"/>
      <c r="F48" s="44" t="s">
        <v>226</v>
      </c>
      <c r="G48" s="224">
        <v>900000</v>
      </c>
      <c r="H48" s="46" t="s">
        <v>97</v>
      </c>
      <c r="I48" s="43" t="s">
        <v>91</v>
      </c>
      <c r="J48" s="59">
        <v>43320</v>
      </c>
      <c r="K48" s="59">
        <v>43320</v>
      </c>
      <c r="L48" s="43">
        <f t="shared" si="20"/>
        <v>1</v>
      </c>
      <c r="M48" s="232">
        <v>700000</v>
      </c>
      <c r="N48" s="232">
        <f t="shared" si="21"/>
        <v>700000</v>
      </c>
      <c r="O48" s="225"/>
      <c r="P48" s="225">
        <v>200000</v>
      </c>
      <c r="Q48" s="72">
        <f t="shared" si="22"/>
        <v>900000</v>
      </c>
    </row>
    <row r="49" spans="1:17" s="239" customFormat="1" ht="65.25" customHeight="1" x14ac:dyDescent="0.25">
      <c r="A49" s="63"/>
      <c r="B49" s="22"/>
      <c r="C49" s="22"/>
      <c r="D49" s="85" t="s">
        <v>224</v>
      </c>
      <c r="E49" s="223"/>
      <c r="F49" s="44" t="s">
        <v>226</v>
      </c>
      <c r="G49" s="224">
        <v>600000</v>
      </c>
      <c r="H49" s="46" t="s">
        <v>227</v>
      </c>
      <c r="I49" s="43" t="s">
        <v>91</v>
      </c>
      <c r="J49" s="59">
        <v>43320</v>
      </c>
      <c r="K49" s="59">
        <v>43320</v>
      </c>
      <c r="L49" s="43">
        <f t="shared" si="20"/>
        <v>1</v>
      </c>
      <c r="M49" s="232">
        <v>600000</v>
      </c>
      <c r="N49" s="232">
        <f t="shared" si="21"/>
        <v>600000</v>
      </c>
      <c r="O49" s="225"/>
      <c r="P49" s="225"/>
      <c r="Q49" s="72">
        <f t="shared" si="22"/>
        <v>600000</v>
      </c>
    </row>
    <row r="50" spans="1:17" s="239" customFormat="1" ht="49.5" customHeight="1" x14ac:dyDescent="0.25">
      <c r="A50" s="63"/>
      <c r="B50" s="22"/>
      <c r="C50" s="22"/>
      <c r="D50" s="85" t="s">
        <v>225</v>
      </c>
      <c r="E50" s="44"/>
      <c r="F50" s="44" t="s">
        <v>226</v>
      </c>
      <c r="G50" s="224">
        <v>600000</v>
      </c>
      <c r="H50" s="46" t="s">
        <v>227</v>
      </c>
      <c r="I50" s="43" t="s">
        <v>91</v>
      </c>
      <c r="J50" s="59">
        <v>43320</v>
      </c>
      <c r="K50" s="59">
        <v>43320</v>
      </c>
      <c r="L50" s="43">
        <f t="shared" si="20"/>
        <v>1</v>
      </c>
      <c r="M50" s="233">
        <v>600000</v>
      </c>
      <c r="N50" s="233">
        <f t="shared" si="21"/>
        <v>600000</v>
      </c>
      <c r="O50" s="225"/>
      <c r="P50" s="225"/>
      <c r="Q50" s="72">
        <f t="shared" si="22"/>
        <v>600000</v>
      </c>
    </row>
    <row r="51" spans="1:17" s="239" customFormat="1" ht="51" customHeight="1" x14ac:dyDescent="0.25">
      <c r="A51" s="63"/>
      <c r="B51" s="22"/>
      <c r="C51" s="43"/>
      <c r="D51" s="85" t="s">
        <v>92</v>
      </c>
      <c r="E51" s="44"/>
      <c r="F51" s="44" t="s">
        <v>229</v>
      </c>
      <c r="G51" s="224">
        <v>1000000</v>
      </c>
      <c r="H51" s="46" t="s">
        <v>90</v>
      </c>
      <c r="I51" s="43" t="s">
        <v>143</v>
      </c>
      <c r="J51" s="59">
        <v>43314</v>
      </c>
      <c r="K51" s="59">
        <v>43314</v>
      </c>
      <c r="L51" s="43">
        <f t="shared" si="20"/>
        <v>1</v>
      </c>
      <c r="M51" s="232">
        <v>800000</v>
      </c>
      <c r="N51" s="232">
        <f t="shared" si="21"/>
        <v>800000</v>
      </c>
      <c r="O51" s="225">
        <v>200000</v>
      </c>
      <c r="P51" s="225"/>
      <c r="Q51" s="72">
        <f t="shared" si="22"/>
        <v>1000000</v>
      </c>
    </row>
    <row r="52" spans="1:17" s="239" customFormat="1" ht="57" customHeight="1" x14ac:dyDescent="0.25">
      <c r="A52" s="63"/>
      <c r="B52" s="22"/>
      <c r="C52" s="22"/>
      <c r="D52" s="85" t="s">
        <v>228</v>
      </c>
      <c r="E52" s="223"/>
      <c r="F52" s="44" t="s">
        <v>229</v>
      </c>
      <c r="G52" s="224">
        <v>600000</v>
      </c>
      <c r="H52" s="46" t="s">
        <v>227</v>
      </c>
      <c r="I52" s="43" t="s">
        <v>143</v>
      </c>
      <c r="J52" s="59">
        <v>43314</v>
      </c>
      <c r="K52" s="59">
        <v>43314</v>
      </c>
      <c r="L52" s="43">
        <f t="shared" si="20"/>
        <v>1</v>
      </c>
      <c r="M52" s="232">
        <v>600000</v>
      </c>
      <c r="N52" s="232">
        <f t="shared" si="21"/>
        <v>600000</v>
      </c>
      <c r="O52" s="225"/>
      <c r="P52" s="225"/>
      <c r="Q52" s="72">
        <f t="shared" si="22"/>
        <v>600000</v>
      </c>
    </row>
    <row r="53" spans="1:17" s="239" customFormat="1" ht="55.5" customHeight="1" x14ac:dyDescent="0.25">
      <c r="A53" s="63"/>
      <c r="B53" s="22"/>
      <c r="C53" s="22"/>
      <c r="D53" s="85" t="s">
        <v>140</v>
      </c>
      <c r="E53" s="44"/>
      <c r="F53" s="44" t="s">
        <v>229</v>
      </c>
      <c r="G53" s="224">
        <v>600000</v>
      </c>
      <c r="H53" s="46" t="s">
        <v>141</v>
      </c>
      <c r="I53" s="43" t="s">
        <v>143</v>
      </c>
      <c r="J53" s="59">
        <v>43314</v>
      </c>
      <c r="K53" s="59">
        <v>43314</v>
      </c>
      <c r="L53" s="43">
        <f t="shared" si="20"/>
        <v>1</v>
      </c>
      <c r="M53" s="233">
        <v>600000</v>
      </c>
      <c r="N53" s="232">
        <f t="shared" si="21"/>
        <v>600000</v>
      </c>
      <c r="O53" s="225"/>
      <c r="P53" s="225"/>
      <c r="Q53" s="72">
        <f t="shared" si="22"/>
        <v>600000</v>
      </c>
    </row>
    <row r="54" spans="1:17" s="239" customFormat="1" ht="55.5" customHeight="1" x14ac:dyDescent="0.25">
      <c r="A54" s="63"/>
      <c r="B54" s="22"/>
      <c r="C54" s="43"/>
      <c r="D54" s="253" t="s">
        <v>166</v>
      </c>
      <c r="E54" s="223" t="s">
        <v>88</v>
      </c>
      <c r="F54" s="44" t="s">
        <v>230</v>
      </c>
      <c r="G54" s="224">
        <v>1000000</v>
      </c>
      <c r="H54" s="46" t="s">
        <v>90</v>
      </c>
      <c r="I54" s="43" t="s">
        <v>91</v>
      </c>
      <c r="J54" s="59">
        <v>43308</v>
      </c>
      <c r="K54" s="59">
        <v>43308</v>
      </c>
      <c r="L54" s="43">
        <f t="shared" si="20"/>
        <v>1</v>
      </c>
      <c r="M54" s="233">
        <v>800000</v>
      </c>
      <c r="N54" s="233">
        <f t="shared" si="21"/>
        <v>800000</v>
      </c>
      <c r="O54" s="225">
        <v>200000</v>
      </c>
      <c r="P54" s="225"/>
      <c r="Q54" s="72">
        <f t="shared" si="22"/>
        <v>1000000</v>
      </c>
    </row>
    <row r="55" spans="1:17" s="239" customFormat="1" ht="45.75" customHeight="1" x14ac:dyDescent="0.25">
      <c r="A55" s="63"/>
      <c r="B55" s="22"/>
      <c r="C55" s="22"/>
      <c r="D55" s="85" t="s">
        <v>93</v>
      </c>
      <c r="E55" s="83"/>
      <c r="F55" s="44" t="s">
        <v>230</v>
      </c>
      <c r="G55" s="224">
        <v>700000</v>
      </c>
      <c r="H55" s="46" t="s">
        <v>97</v>
      </c>
      <c r="I55" s="43" t="s">
        <v>91</v>
      </c>
      <c r="J55" s="59">
        <v>43308</v>
      </c>
      <c r="K55" s="59">
        <v>43308</v>
      </c>
      <c r="L55" s="43">
        <f t="shared" si="20"/>
        <v>1</v>
      </c>
      <c r="M55" s="224">
        <v>700000</v>
      </c>
      <c r="N55" s="233">
        <f t="shared" si="21"/>
        <v>700000</v>
      </c>
      <c r="O55" s="225"/>
      <c r="P55" s="225"/>
      <c r="Q55" s="72">
        <f t="shared" si="22"/>
        <v>700000</v>
      </c>
    </row>
    <row r="56" spans="1:17" s="239" customFormat="1" ht="78" customHeight="1" x14ac:dyDescent="0.25">
      <c r="A56" s="63"/>
      <c r="B56" s="22"/>
      <c r="C56" s="22"/>
      <c r="D56" s="253" t="s">
        <v>179</v>
      </c>
      <c r="E56" s="44"/>
      <c r="F56" s="44" t="s">
        <v>230</v>
      </c>
      <c r="G56" s="224">
        <v>700000</v>
      </c>
      <c r="H56" s="46" t="s">
        <v>181</v>
      </c>
      <c r="I56" s="43" t="s">
        <v>91</v>
      </c>
      <c r="J56" s="59">
        <v>43308</v>
      </c>
      <c r="K56" s="59">
        <v>43308</v>
      </c>
      <c r="L56" s="43">
        <f t="shared" si="20"/>
        <v>1</v>
      </c>
      <c r="M56" s="224">
        <v>700000</v>
      </c>
      <c r="N56" s="233">
        <f t="shared" si="21"/>
        <v>700000</v>
      </c>
      <c r="O56" s="225"/>
      <c r="P56" s="225"/>
      <c r="Q56" s="72">
        <f t="shared" si="22"/>
        <v>700000</v>
      </c>
    </row>
    <row r="57" spans="1:17" s="239" customFormat="1" ht="54" customHeight="1" x14ac:dyDescent="0.25">
      <c r="A57" s="63"/>
      <c r="B57" s="22"/>
      <c r="C57" s="43"/>
      <c r="D57" s="85" t="s">
        <v>92</v>
      </c>
      <c r="E57" s="44"/>
      <c r="F57" s="44" t="s">
        <v>232</v>
      </c>
      <c r="G57" s="224">
        <v>1000000</v>
      </c>
      <c r="H57" s="46" t="s">
        <v>90</v>
      </c>
      <c r="I57" s="43" t="s">
        <v>91</v>
      </c>
      <c r="J57" s="59">
        <v>43319</v>
      </c>
      <c r="K57" s="59">
        <v>43319</v>
      </c>
      <c r="L57" s="43">
        <f t="shared" si="20"/>
        <v>1</v>
      </c>
      <c r="M57" s="233">
        <v>800000</v>
      </c>
      <c r="N57" s="233">
        <f t="shared" si="21"/>
        <v>800000</v>
      </c>
      <c r="O57" s="225">
        <v>200000</v>
      </c>
      <c r="P57" s="225"/>
      <c r="Q57" s="72"/>
    </row>
    <row r="58" spans="1:17" s="239" customFormat="1" ht="45" customHeight="1" x14ac:dyDescent="0.25">
      <c r="A58" s="63"/>
      <c r="B58" s="22"/>
      <c r="C58" s="43"/>
      <c r="D58" s="85" t="s">
        <v>231</v>
      </c>
      <c r="E58" s="44"/>
      <c r="F58" s="44" t="s">
        <v>232</v>
      </c>
      <c r="G58" s="224">
        <v>700000</v>
      </c>
      <c r="H58" s="46" t="s">
        <v>181</v>
      </c>
      <c r="I58" s="43" t="s">
        <v>91</v>
      </c>
      <c r="J58" s="59">
        <v>43319</v>
      </c>
      <c r="K58" s="59">
        <v>43319</v>
      </c>
      <c r="L58" s="43">
        <f t="shared" si="20"/>
        <v>1</v>
      </c>
      <c r="M58" s="224">
        <v>700000</v>
      </c>
      <c r="N58" s="233">
        <f t="shared" si="21"/>
        <v>700000</v>
      </c>
      <c r="O58" s="225"/>
      <c r="P58" s="225"/>
      <c r="Q58" s="72"/>
    </row>
    <row r="59" spans="1:17" s="239" customFormat="1" ht="48" customHeight="1" x14ac:dyDescent="0.25">
      <c r="A59" s="63">
        <f t="shared" ref="A59:A61" si="23">A58+1</f>
        <v>1</v>
      </c>
      <c r="B59" s="22"/>
      <c r="C59" s="22"/>
      <c r="D59" s="85" t="s">
        <v>140</v>
      </c>
      <c r="E59" s="83"/>
      <c r="F59" s="44" t="s">
        <v>232</v>
      </c>
      <c r="G59" s="224">
        <v>600000</v>
      </c>
      <c r="H59" s="46" t="s">
        <v>141</v>
      </c>
      <c r="I59" s="43" t="s">
        <v>91</v>
      </c>
      <c r="J59" s="59">
        <v>43319</v>
      </c>
      <c r="K59" s="59">
        <v>43319</v>
      </c>
      <c r="L59" s="43">
        <f t="shared" si="20"/>
        <v>1</v>
      </c>
      <c r="M59" s="233">
        <v>600000</v>
      </c>
      <c r="N59" s="233">
        <f t="shared" si="21"/>
        <v>600000</v>
      </c>
      <c r="O59" s="225"/>
      <c r="P59" s="225"/>
      <c r="Q59" s="72">
        <f t="shared" ref="Q59:Q72" si="24">SUM(P59,O59,N59)</f>
        <v>600000</v>
      </c>
    </row>
    <row r="60" spans="1:17" s="239" customFormat="1" ht="40.5" customHeight="1" x14ac:dyDescent="0.25">
      <c r="A60" s="63">
        <f t="shared" si="23"/>
        <v>2</v>
      </c>
      <c r="B60" s="22"/>
      <c r="C60" s="22"/>
      <c r="D60" s="85" t="s">
        <v>231</v>
      </c>
      <c r="E60" s="44"/>
      <c r="F60" s="44" t="s">
        <v>186</v>
      </c>
      <c r="G60" s="224">
        <v>1050000</v>
      </c>
      <c r="H60" s="90" t="s">
        <v>181</v>
      </c>
      <c r="I60" s="43" t="s">
        <v>182</v>
      </c>
      <c r="J60" s="59">
        <v>43431</v>
      </c>
      <c r="K60" s="59">
        <v>43432</v>
      </c>
      <c r="L60" s="43">
        <f t="shared" si="20"/>
        <v>2</v>
      </c>
      <c r="M60" s="233">
        <v>525000</v>
      </c>
      <c r="N60" s="232">
        <f t="shared" si="21"/>
        <v>1050000</v>
      </c>
      <c r="O60" s="225"/>
      <c r="P60" s="225"/>
      <c r="Q60" s="72">
        <f t="shared" si="24"/>
        <v>1050000</v>
      </c>
    </row>
    <row r="61" spans="1:17" s="239" customFormat="1" ht="41.25" customHeight="1" x14ac:dyDescent="0.25">
      <c r="A61" s="63">
        <f t="shared" si="23"/>
        <v>3</v>
      </c>
      <c r="B61" s="22"/>
      <c r="C61" s="43"/>
      <c r="D61" s="85" t="s">
        <v>118</v>
      </c>
      <c r="E61" s="44"/>
      <c r="F61" s="44" t="s">
        <v>253</v>
      </c>
      <c r="G61" s="224">
        <v>1425000</v>
      </c>
      <c r="H61" s="46" t="s">
        <v>254</v>
      </c>
      <c r="I61" s="43" t="s">
        <v>182</v>
      </c>
      <c r="J61" s="59">
        <v>43405</v>
      </c>
      <c r="K61" s="59">
        <v>43406</v>
      </c>
      <c r="L61" s="43">
        <f t="shared" si="20"/>
        <v>2</v>
      </c>
      <c r="M61" s="232">
        <v>712500</v>
      </c>
      <c r="N61" s="232">
        <f t="shared" si="21"/>
        <v>1425000</v>
      </c>
      <c r="O61" s="225"/>
      <c r="P61" s="225"/>
      <c r="Q61" s="72">
        <f t="shared" si="24"/>
        <v>1425000</v>
      </c>
    </row>
    <row r="62" spans="1:17" s="239" customFormat="1" ht="45" customHeight="1" x14ac:dyDescent="0.25">
      <c r="A62" s="63">
        <v>53</v>
      </c>
      <c r="B62" s="22"/>
      <c r="C62" s="43"/>
      <c r="D62" s="253" t="s">
        <v>67</v>
      </c>
      <c r="E62" s="223" t="s">
        <v>87</v>
      </c>
      <c r="F62" s="44" t="s">
        <v>255</v>
      </c>
      <c r="G62" s="224">
        <v>1630000</v>
      </c>
      <c r="H62" s="46" t="s">
        <v>68</v>
      </c>
      <c r="I62" s="43" t="s">
        <v>256</v>
      </c>
      <c r="J62" s="59">
        <v>43364</v>
      </c>
      <c r="K62" s="59">
        <v>43364</v>
      </c>
      <c r="L62" s="43">
        <f t="shared" si="20"/>
        <v>1</v>
      </c>
      <c r="M62" s="232">
        <v>1480000</v>
      </c>
      <c r="N62" s="232">
        <f t="shared" si="21"/>
        <v>1480000</v>
      </c>
      <c r="O62" s="225"/>
      <c r="P62" s="225">
        <v>150000</v>
      </c>
      <c r="Q62" s="72">
        <f t="shared" si="24"/>
        <v>1630000</v>
      </c>
    </row>
    <row r="63" spans="1:17" s="239" customFormat="1" ht="74.25" customHeight="1" x14ac:dyDescent="0.25">
      <c r="A63" s="63">
        <f t="shared" ref="A63:A65" si="25">A62+1</f>
        <v>54</v>
      </c>
      <c r="B63" s="22"/>
      <c r="C63" s="22"/>
      <c r="D63" s="253" t="s">
        <v>166</v>
      </c>
      <c r="E63" s="223" t="s">
        <v>88</v>
      </c>
      <c r="F63" s="44" t="s">
        <v>255</v>
      </c>
      <c r="G63" s="224">
        <v>800000</v>
      </c>
      <c r="H63" s="46" t="s">
        <v>90</v>
      </c>
      <c r="I63" s="43" t="s">
        <v>256</v>
      </c>
      <c r="J63" s="59">
        <v>43364</v>
      </c>
      <c r="K63" s="59">
        <v>43364</v>
      </c>
      <c r="L63" s="43">
        <f t="shared" si="20"/>
        <v>1</v>
      </c>
      <c r="M63" s="232">
        <v>800000</v>
      </c>
      <c r="N63" s="232">
        <f t="shared" si="21"/>
        <v>800000</v>
      </c>
      <c r="O63" s="73"/>
      <c r="P63" s="73"/>
      <c r="Q63" s="72">
        <f t="shared" si="24"/>
        <v>800000</v>
      </c>
    </row>
    <row r="64" spans="1:17" s="239" customFormat="1" ht="62.25" customHeight="1" x14ac:dyDescent="0.25">
      <c r="A64" s="63">
        <f t="shared" si="25"/>
        <v>55</v>
      </c>
      <c r="B64" s="22"/>
      <c r="C64" s="43"/>
      <c r="D64" s="85" t="s">
        <v>164</v>
      </c>
      <c r="E64" s="44"/>
      <c r="F64" s="44" t="s">
        <v>255</v>
      </c>
      <c r="G64" s="224">
        <v>250000</v>
      </c>
      <c r="H64" s="46"/>
      <c r="I64" s="43" t="s">
        <v>256</v>
      </c>
      <c r="J64" s="59">
        <v>43364</v>
      </c>
      <c r="K64" s="59">
        <v>43364</v>
      </c>
      <c r="L64" s="43">
        <f t="shared" si="20"/>
        <v>1</v>
      </c>
      <c r="M64" s="226">
        <v>250000</v>
      </c>
      <c r="N64" s="232">
        <f t="shared" si="21"/>
        <v>250000</v>
      </c>
      <c r="O64" s="225"/>
      <c r="P64" s="225"/>
      <c r="Q64" s="72">
        <f t="shared" si="24"/>
        <v>250000</v>
      </c>
    </row>
    <row r="65" spans="1:17" s="239" customFormat="1" ht="78" customHeight="1" x14ac:dyDescent="0.25">
      <c r="A65" s="63">
        <f t="shared" si="25"/>
        <v>56</v>
      </c>
      <c r="B65" s="22"/>
      <c r="C65" s="22"/>
      <c r="D65" s="253" t="s">
        <v>179</v>
      </c>
      <c r="E65" s="44"/>
      <c r="F65" s="44" t="s">
        <v>184</v>
      </c>
      <c r="G65" s="224">
        <v>1050000</v>
      </c>
      <c r="H65" s="46" t="s">
        <v>181</v>
      </c>
      <c r="I65" s="43" t="s">
        <v>182</v>
      </c>
      <c r="J65" s="59">
        <v>43403</v>
      </c>
      <c r="K65" s="59">
        <v>43404</v>
      </c>
      <c r="L65" s="43">
        <f t="shared" si="20"/>
        <v>2</v>
      </c>
      <c r="M65" s="226">
        <v>525000</v>
      </c>
      <c r="N65" s="232">
        <f t="shared" si="21"/>
        <v>1050000</v>
      </c>
      <c r="O65" s="225"/>
      <c r="P65" s="225"/>
      <c r="Q65" s="72">
        <f t="shared" si="24"/>
        <v>1050000</v>
      </c>
    </row>
    <row r="66" spans="1:17" s="239" customFormat="1" ht="49.5" customHeight="1" x14ac:dyDescent="0.25">
      <c r="A66" s="63">
        <v>54</v>
      </c>
      <c r="B66" s="22"/>
      <c r="C66" s="43"/>
      <c r="D66" s="85" t="s">
        <v>93</v>
      </c>
      <c r="E66" s="44"/>
      <c r="F66" s="44" t="s">
        <v>184</v>
      </c>
      <c r="G66" s="224">
        <v>1050000</v>
      </c>
      <c r="H66" s="46" t="s">
        <v>97</v>
      </c>
      <c r="I66" s="43" t="s">
        <v>182</v>
      </c>
      <c r="J66" s="59">
        <v>43416</v>
      </c>
      <c r="K66" s="59">
        <v>43417</v>
      </c>
      <c r="L66" s="43">
        <f t="shared" si="20"/>
        <v>2</v>
      </c>
      <c r="M66" s="232">
        <v>525000</v>
      </c>
      <c r="N66" s="232">
        <f t="shared" si="21"/>
        <v>1050000</v>
      </c>
      <c r="O66" s="225"/>
      <c r="P66" s="225"/>
      <c r="Q66" s="72">
        <f t="shared" si="24"/>
        <v>1050000</v>
      </c>
    </row>
    <row r="67" spans="1:17" s="239" customFormat="1" ht="48" customHeight="1" x14ac:dyDescent="0.25">
      <c r="A67" s="63">
        <f t="shared" ref="A67:A69" si="26">A66+1</f>
        <v>55</v>
      </c>
      <c r="B67" s="22"/>
      <c r="C67" s="43"/>
      <c r="D67" s="253" t="s">
        <v>67</v>
      </c>
      <c r="E67" s="223" t="s">
        <v>87</v>
      </c>
      <c r="F67" s="44" t="s">
        <v>257</v>
      </c>
      <c r="G67" s="224"/>
      <c r="H67" s="46"/>
      <c r="I67" s="43" t="s">
        <v>182</v>
      </c>
      <c r="J67" s="59">
        <v>43412</v>
      </c>
      <c r="K67" s="59">
        <v>43413</v>
      </c>
      <c r="L67" s="43">
        <f t="shared" si="20"/>
        <v>2</v>
      </c>
      <c r="M67" s="232">
        <v>1110000</v>
      </c>
      <c r="N67" s="232">
        <f t="shared" si="21"/>
        <v>2220000</v>
      </c>
      <c r="O67" s="225"/>
      <c r="P67" s="225">
        <v>225000</v>
      </c>
      <c r="Q67" s="72">
        <f t="shared" si="24"/>
        <v>2445000</v>
      </c>
    </row>
    <row r="68" spans="1:17" s="239" customFormat="1" ht="79.5" customHeight="1" x14ac:dyDescent="0.25">
      <c r="A68" s="63">
        <f t="shared" si="26"/>
        <v>56</v>
      </c>
      <c r="B68" s="22"/>
      <c r="C68" s="22"/>
      <c r="D68" s="85" t="s">
        <v>93</v>
      </c>
      <c r="E68" s="44"/>
      <c r="F68" s="44" t="s">
        <v>257</v>
      </c>
      <c r="G68" s="224">
        <v>1050000</v>
      </c>
      <c r="H68" s="46" t="s">
        <v>97</v>
      </c>
      <c r="I68" s="43" t="s">
        <v>182</v>
      </c>
      <c r="J68" s="59">
        <v>43412</v>
      </c>
      <c r="K68" s="59">
        <v>43413</v>
      </c>
      <c r="L68" s="43">
        <f t="shared" ref="L68" si="27">(K68-J68)+1</f>
        <v>2</v>
      </c>
      <c r="M68" s="232">
        <v>525000</v>
      </c>
      <c r="N68" s="232">
        <f t="shared" si="21"/>
        <v>1050000</v>
      </c>
      <c r="O68" s="225"/>
      <c r="P68" s="225"/>
      <c r="Q68" s="72">
        <f t="shared" si="24"/>
        <v>1050000</v>
      </c>
    </row>
    <row r="69" spans="1:17" s="239" customFormat="1" ht="50.25" customHeight="1" x14ac:dyDescent="0.25">
      <c r="A69" s="63">
        <f t="shared" si="26"/>
        <v>57</v>
      </c>
      <c r="B69" s="240"/>
      <c r="C69" s="240"/>
      <c r="D69" s="85"/>
      <c r="E69" s="44"/>
      <c r="F69" s="44"/>
      <c r="G69" s="224"/>
      <c r="H69" s="46"/>
      <c r="I69" s="43"/>
      <c r="J69" s="241"/>
      <c r="K69" s="241"/>
      <c r="L69" s="71"/>
      <c r="M69" s="242"/>
      <c r="N69" s="232"/>
      <c r="O69" s="225"/>
      <c r="P69" s="225"/>
      <c r="Q69" s="72">
        <f t="shared" si="24"/>
        <v>0</v>
      </c>
    </row>
    <row r="70" spans="1:17" s="239" customFormat="1" ht="50.25" customHeight="1" x14ac:dyDescent="0.25">
      <c r="A70" s="63">
        <v>55</v>
      </c>
      <c r="B70" s="240"/>
      <c r="C70" s="240"/>
      <c r="D70" s="85"/>
      <c r="E70" s="44"/>
      <c r="F70" s="44"/>
      <c r="G70" s="224"/>
      <c r="H70" s="46"/>
      <c r="I70" s="43"/>
      <c r="J70" s="241"/>
      <c r="K70" s="241"/>
      <c r="L70" s="71"/>
      <c r="M70" s="242"/>
      <c r="N70" s="232"/>
      <c r="O70" s="225"/>
      <c r="P70" s="225"/>
      <c r="Q70" s="72">
        <f t="shared" si="24"/>
        <v>0</v>
      </c>
    </row>
    <row r="71" spans="1:17" s="239" customFormat="1" ht="50.25" customHeight="1" x14ac:dyDescent="0.25">
      <c r="A71" s="63">
        <f t="shared" ref="A71:A73" si="28">A70+1</f>
        <v>56</v>
      </c>
      <c r="B71" s="240"/>
      <c r="C71" s="240"/>
      <c r="D71" s="85"/>
      <c r="E71" s="44"/>
      <c r="F71" s="44"/>
      <c r="G71" s="224"/>
      <c r="H71" s="46"/>
      <c r="I71" s="43"/>
      <c r="J71" s="241"/>
      <c r="K71" s="241"/>
      <c r="L71" s="71"/>
      <c r="M71" s="242"/>
      <c r="N71" s="232"/>
      <c r="O71" s="225"/>
      <c r="P71" s="225"/>
      <c r="Q71" s="72">
        <f t="shared" si="24"/>
        <v>0</v>
      </c>
    </row>
    <row r="72" spans="1:17" s="239" customFormat="1" ht="50.25" customHeight="1" x14ac:dyDescent="0.25">
      <c r="A72" s="63">
        <f t="shared" si="28"/>
        <v>57</v>
      </c>
      <c r="B72" s="240"/>
      <c r="C72" s="240"/>
      <c r="D72" s="85"/>
      <c r="E72" s="44"/>
      <c r="F72" s="44"/>
      <c r="G72" s="224"/>
      <c r="H72" s="46"/>
      <c r="I72" s="43"/>
      <c r="J72" s="241"/>
      <c r="K72" s="241"/>
      <c r="L72" s="71"/>
      <c r="M72" s="242"/>
      <c r="N72" s="232"/>
      <c r="O72" s="225"/>
      <c r="P72" s="225"/>
      <c r="Q72" s="72">
        <f t="shared" si="24"/>
        <v>0</v>
      </c>
    </row>
    <row r="73" spans="1:17" s="239" customFormat="1" ht="50.25" customHeight="1" x14ac:dyDescent="0.25">
      <c r="A73" s="63">
        <f t="shared" si="28"/>
        <v>58</v>
      </c>
      <c r="B73" s="240"/>
      <c r="C73" s="240"/>
      <c r="D73" s="85"/>
      <c r="E73" s="240"/>
      <c r="F73" s="44"/>
      <c r="G73" s="224"/>
      <c r="H73" s="46"/>
      <c r="I73" s="43"/>
      <c r="J73" s="241"/>
      <c r="K73" s="241"/>
      <c r="L73" s="71"/>
      <c r="M73" s="242"/>
      <c r="N73" s="232"/>
      <c r="O73" s="225"/>
      <c r="P73" s="240"/>
      <c r="Q73" s="72">
        <f t="shared" ref="Q73:Q98" si="29">SUM(P73,O73,N73)</f>
        <v>0</v>
      </c>
    </row>
    <row r="74" spans="1:17" s="239" customFormat="1" ht="50.25" customHeight="1" x14ac:dyDescent="0.25">
      <c r="A74" s="63">
        <v>56</v>
      </c>
      <c r="B74" s="240"/>
      <c r="C74" s="240"/>
      <c r="D74" s="85"/>
      <c r="E74" s="44"/>
      <c r="F74" s="44"/>
      <c r="G74" s="224"/>
      <c r="H74" s="46"/>
      <c r="I74" s="43"/>
      <c r="J74" s="241"/>
      <c r="K74" s="241"/>
      <c r="L74" s="71"/>
      <c r="M74" s="242"/>
      <c r="N74" s="232"/>
      <c r="O74" s="225"/>
      <c r="P74" s="225"/>
      <c r="Q74" s="72">
        <f t="shared" si="29"/>
        <v>0</v>
      </c>
    </row>
    <row r="75" spans="1:17" s="239" customFormat="1" ht="50.25" customHeight="1" x14ac:dyDescent="0.25">
      <c r="A75" s="63">
        <f t="shared" ref="A75:A76" si="30">A74+1</f>
        <v>57</v>
      </c>
      <c r="B75" s="240"/>
      <c r="C75" s="240"/>
      <c r="D75" s="85"/>
      <c r="E75" s="44"/>
      <c r="F75" s="44"/>
      <c r="G75" s="224"/>
      <c r="H75" s="46"/>
      <c r="I75" s="43"/>
      <c r="J75" s="241"/>
      <c r="K75" s="241"/>
      <c r="L75" s="71"/>
      <c r="M75" s="242"/>
      <c r="N75" s="232"/>
      <c r="O75" s="225"/>
      <c r="P75" s="225"/>
      <c r="Q75" s="72">
        <f t="shared" si="29"/>
        <v>0</v>
      </c>
    </row>
    <row r="76" spans="1:17" s="239" customFormat="1" ht="50.25" customHeight="1" x14ac:dyDescent="0.25">
      <c r="A76" s="63">
        <f t="shared" si="30"/>
        <v>58</v>
      </c>
      <c r="B76" s="240"/>
      <c r="C76" s="240"/>
      <c r="D76" s="85"/>
      <c r="E76" s="44"/>
      <c r="F76" s="44"/>
      <c r="G76" s="224"/>
      <c r="H76" s="46"/>
      <c r="I76" s="43"/>
      <c r="J76" s="241"/>
      <c r="K76" s="241"/>
      <c r="L76" s="71"/>
      <c r="M76" s="242"/>
      <c r="N76" s="232"/>
      <c r="O76" s="225"/>
      <c r="P76" s="225"/>
      <c r="Q76" s="72">
        <f t="shared" si="29"/>
        <v>0</v>
      </c>
    </row>
    <row r="77" spans="1:17" s="236" customFormat="1" x14ac:dyDescent="0.25">
      <c r="A77" s="63"/>
      <c r="B77" s="22"/>
      <c r="C77" s="22"/>
      <c r="D77" s="85"/>
      <c r="E77" s="65"/>
      <c r="F77" s="44"/>
      <c r="G77" s="229"/>
      <c r="H77" s="69"/>
      <c r="I77" s="22"/>
      <c r="J77" s="237"/>
      <c r="K77" s="237"/>
      <c r="L77" s="22"/>
      <c r="M77" s="230"/>
      <c r="N77" s="64"/>
      <c r="O77" s="228"/>
      <c r="P77" s="228"/>
      <c r="Q77" s="72">
        <f t="shared" si="29"/>
        <v>0</v>
      </c>
    </row>
    <row r="78" spans="1:17" s="236" customFormat="1" x14ac:dyDescent="0.25">
      <c r="A78" s="63"/>
      <c r="B78" s="22"/>
      <c r="C78" s="22"/>
      <c r="D78" s="85"/>
      <c r="E78" s="44"/>
      <c r="F78" s="44"/>
      <c r="G78" s="229"/>
      <c r="H78" s="69"/>
      <c r="I78" s="22"/>
      <c r="J78" s="237"/>
      <c r="K78" s="237"/>
      <c r="L78" s="22"/>
      <c r="M78" s="230"/>
      <c r="N78" s="64"/>
      <c r="O78" s="228"/>
      <c r="P78" s="228"/>
      <c r="Q78" s="72">
        <f t="shared" si="29"/>
        <v>0</v>
      </c>
    </row>
    <row r="79" spans="1:17" s="236" customFormat="1" x14ac:dyDescent="0.25">
      <c r="A79" s="63"/>
      <c r="B79" s="22"/>
      <c r="C79" s="22"/>
      <c r="D79" s="85"/>
      <c r="E79" s="44"/>
      <c r="F79" s="44"/>
      <c r="G79" s="229"/>
      <c r="H79" s="69"/>
      <c r="I79" s="22"/>
      <c r="J79" s="237"/>
      <c r="K79" s="237"/>
      <c r="L79" s="22"/>
      <c r="M79" s="230"/>
      <c r="N79" s="64"/>
      <c r="O79" s="228"/>
      <c r="P79" s="228"/>
      <c r="Q79" s="72">
        <f t="shared" si="29"/>
        <v>0</v>
      </c>
    </row>
    <row r="80" spans="1:17" s="236" customFormat="1" x14ac:dyDescent="0.25">
      <c r="A80" s="63"/>
      <c r="B80" s="22"/>
      <c r="C80" s="22"/>
      <c r="D80" s="85"/>
      <c r="E80" s="44"/>
      <c r="F80" s="44"/>
      <c r="G80" s="229"/>
      <c r="H80" s="69"/>
      <c r="I80" s="22"/>
      <c r="J80" s="237"/>
      <c r="K80" s="237"/>
      <c r="L80" s="22"/>
      <c r="M80" s="230"/>
      <c r="N80" s="64"/>
      <c r="O80" s="228"/>
      <c r="P80" s="228"/>
      <c r="Q80" s="72">
        <f t="shared" si="29"/>
        <v>0</v>
      </c>
    </row>
    <row r="81" spans="1:17" s="236" customFormat="1" x14ac:dyDescent="0.25">
      <c r="A81" s="63"/>
      <c r="B81" s="22"/>
      <c r="C81" s="22"/>
      <c r="D81" s="85"/>
      <c r="E81" s="227"/>
      <c r="F81" s="44"/>
      <c r="G81" s="229"/>
      <c r="H81" s="69"/>
      <c r="I81" s="22"/>
      <c r="J81" s="237"/>
      <c r="K81" s="237"/>
      <c r="L81" s="22"/>
      <c r="M81" s="230"/>
      <c r="N81" s="64"/>
      <c r="O81" s="228"/>
      <c r="P81" s="228"/>
      <c r="Q81" s="72">
        <f t="shared" si="29"/>
        <v>0</v>
      </c>
    </row>
    <row r="82" spans="1:17" s="236" customFormat="1" x14ac:dyDescent="0.25">
      <c r="A82" s="63"/>
      <c r="B82" s="22"/>
      <c r="C82" s="22"/>
      <c r="D82" s="85"/>
      <c r="E82" s="60"/>
      <c r="F82" s="44"/>
      <c r="G82" s="229"/>
      <c r="H82" s="69"/>
      <c r="I82" s="22"/>
      <c r="J82" s="237"/>
      <c r="K82" s="237"/>
      <c r="L82" s="22"/>
      <c r="M82" s="230"/>
      <c r="N82" s="64"/>
      <c r="O82" s="228"/>
      <c r="P82" s="228"/>
      <c r="Q82" s="72">
        <f t="shared" si="29"/>
        <v>0</v>
      </c>
    </row>
    <row r="83" spans="1:17" s="236" customFormat="1" x14ac:dyDescent="0.25">
      <c r="A83" s="63"/>
      <c r="B83" s="22"/>
      <c r="C83" s="22"/>
      <c r="D83" s="85"/>
      <c r="E83" s="227"/>
      <c r="F83" s="44"/>
      <c r="G83" s="229"/>
      <c r="H83" s="69"/>
      <c r="I83" s="22"/>
      <c r="J83" s="237"/>
      <c r="K83" s="237"/>
      <c r="L83" s="22"/>
      <c r="M83" s="230"/>
      <c r="N83" s="64"/>
      <c r="O83" s="228"/>
      <c r="P83" s="228"/>
      <c r="Q83" s="72">
        <f t="shared" si="29"/>
        <v>0</v>
      </c>
    </row>
    <row r="84" spans="1:17" s="236" customFormat="1" x14ac:dyDescent="0.25">
      <c r="A84" s="63"/>
      <c r="B84" s="22"/>
      <c r="C84" s="22"/>
      <c r="D84" s="85"/>
      <c r="E84" s="60"/>
      <c r="F84" s="44"/>
      <c r="G84" s="229"/>
      <c r="H84" s="69"/>
      <c r="I84" s="22"/>
      <c r="J84" s="237"/>
      <c r="K84" s="237"/>
      <c r="L84" s="22"/>
      <c r="M84" s="230"/>
      <c r="N84" s="64"/>
      <c r="O84" s="228"/>
      <c r="P84" s="228"/>
      <c r="Q84" s="72">
        <f t="shared" si="29"/>
        <v>0</v>
      </c>
    </row>
    <row r="85" spans="1:17" s="236" customFormat="1" x14ac:dyDescent="0.25">
      <c r="A85" s="63"/>
      <c r="B85" s="22"/>
      <c r="C85" s="22"/>
      <c r="D85" s="85"/>
      <c r="E85" s="65"/>
      <c r="F85" s="44"/>
      <c r="G85" s="229"/>
      <c r="H85" s="69"/>
      <c r="I85" s="22"/>
      <c r="J85" s="237"/>
      <c r="K85" s="237"/>
      <c r="L85" s="22"/>
      <c r="M85" s="230"/>
      <c r="N85" s="64"/>
      <c r="O85" s="228"/>
      <c r="P85" s="228"/>
      <c r="Q85" s="72">
        <f t="shared" si="29"/>
        <v>0</v>
      </c>
    </row>
    <row r="86" spans="1:17" s="236" customFormat="1" x14ac:dyDescent="0.25">
      <c r="A86" s="63"/>
      <c r="B86" s="22"/>
      <c r="C86" s="22"/>
      <c r="D86" s="85"/>
      <c r="E86" s="44"/>
      <c r="F86" s="44"/>
      <c r="G86" s="229"/>
      <c r="H86" s="69"/>
      <c r="I86" s="22"/>
      <c r="J86" s="237"/>
      <c r="K86" s="237"/>
      <c r="L86" s="22"/>
      <c r="M86" s="230"/>
      <c r="N86" s="64"/>
      <c r="O86" s="228"/>
      <c r="P86" s="228"/>
      <c r="Q86" s="72">
        <f t="shared" si="29"/>
        <v>0</v>
      </c>
    </row>
    <row r="87" spans="1:17" s="236" customFormat="1" x14ac:dyDescent="0.25">
      <c r="A87" s="63"/>
      <c r="B87" s="22"/>
      <c r="C87" s="22"/>
      <c r="D87" s="85"/>
      <c r="E87" s="44"/>
      <c r="F87" s="44"/>
      <c r="G87" s="229"/>
      <c r="H87" s="69"/>
      <c r="I87" s="22"/>
      <c r="J87" s="237"/>
      <c r="K87" s="237"/>
      <c r="L87" s="22"/>
      <c r="M87" s="230"/>
      <c r="N87" s="64"/>
      <c r="O87" s="228"/>
      <c r="P87" s="228"/>
      <c r="Q87" s="72">
        <f t="shared" si="29"/>
        <v>0</v>
      </c>
    </row>
    <row r="88" spans="1:17" s="236" customFormat="1" x14ac:dyDescent="0.25">
      <c r="A88" s="63"/>
      <c r="B88" s="22"/>
      <c r="C88" s="22"/>
      <c r="D88" s="85"/>
      <c r="E88" s="44"/>
      <c r="F88" s="44"/>
      <c r="G88" s="229"/>
      <c r="H88" s="69"/>
      <c r="I88" s="22"/>
      <c r="J88" s="237"/>
      <c r="K88" s="237"/>
      <c r="L88" s="22"/>
      <c r="M88" s="230"/>
      <c r="N88" s="64"/>
      <c r="O88" s="228"/>
      <c r="P88" s="228"/>
      <c r="Q88" s="72">
        <f t="shared" si="29"/>
        <v>0</v>
      </c>
    </row>
    <row r="89" spans="1:17" s="236" customFormat="1" x14ac:dyDescent="0.25">
      <c r="A89" s="63"/>
      <c r="B89" s="22"/>
      <c r="C89" s="22"/>
      <c r="D89" s="85"/>
      <c r="E89" s="227"/>
      <c r="F89" s="44"/>
      <c r="G89" s="229"/>
      <c r="H89" s="69"/>
      <c r="I89" s="22"/>
      <c r="J89" s="237"/>
      <c r="K89" s="237"/>
      <c r="L89" s="22"/>
      <c r="M89" s="230"/>
      <c r="N89" s="230"/>
      <c r="O89" s="228"/>
      <c r="P89" s="228"/>
      <c r="Q89" s="72">
        <f t="shared" si="29"/>
        <v>0</v>
      </c>
    </row>
    <row r="90" spans="1:17" s="236" customFormat="1" x14ac:dyDescent="0.25">
      <c r="A90" s="63"/>
      <c r="B90" s="22"/>
      <c r="C90" s="22"/>
      <c r="D90" s="85"/>
      <c r="E90" s="60"/>
      <c r="F90" s="44"/>
      <c r="G90" s="229"/>
      <c r="H90" s="69"/>
      <c r="I90" s="22"/>
      <c r="J90" s="237"/>
      <c r="K90" s="237"/>
      <c r="L90" s="22"/>
      <c r="M90" s="230"/>
      <c r="N90" s="230"/>
      <c r="O90" s="228"/>
      <c r="P90" s="228"/>
      <c r="Q90" s="72">
        <f t="shared" si="29"/>
        <v>0</v>
      </c>
    </row>
    <row r="91" spans="1:17" s="236" customFormat="1" x14ac:dyDescent="0.25">
      <c r="A91" s="63"/>
      <c r="B91" s="22"/>
      <c r="C91" s="22"/>
      <c r="D91" s="85"/>
      <c r="E91" s="60"/>
      <c r="F91" s="44"/>
      <c r="G91" s="229"/>
      <c r="H91" s="69"/>
      <c r="I91" s="22"/>
      <c r="J91" s="237"/>
      <c r="K91" s="237"/>
      <c r="L91" s="22"/>
      <c r="M91" s="230"/>
      <c r="N91" s="230"/>
      <c r="O91" s="228"/>
      <c r="P91" s="228"/>
      <c r="Q91" s="72">
        <f t="shared" si="29"/>
        <v>0</v>
      </c>
    </row>
    <row r="92" spans="1:17" s="236" customFormat="1" x14ac:dyDescent="0.25">
      <c r="A92" s="63"/>
      <c r="B92" s="22"/>
      <c r="C92" s="22"/>
      <c r="D92" s="85"/>
      <c r="E92" s="44"/>
      <c r="F92" s="44"/>
      <c r="G92" s="229"/>
      <c r="H92" s="69"/>
      <c r="I92" s="22"/>
      <c r="J92" s="237"/>
      <c r="K92" s="237"/>
      <c r="L92" s="22"/>
      <c r="M92" s="230"/>
      <c r="N92" s="64"/>
      <c r="O92" s="228"/>
      <c r="P92" s="228"/>
      <c r="Q92" s="72">
        <f t="shared" si="29"/>
        <v>0</v>
      </c>
    </row>
    <row r="93" spans="1:17" s="236" customFormat="1" x14ac:dyDescent="0.25">
      <c r="A93" s="63"/>
      <c r="B93" s="22"/>
      <c r="C93" s="22"/>
      <c r="D93" s="85"/>
      <c r="E93" s="44"/>
      <c r="F93" s="44"/>
      <c r="G93" s="229"/>
      <c r="H93" s="69"/>
      <c r="I93" s="22"/>
      <c r="J93" s="237"/>
      <c r="K93" s="237"/>
      <c r="L93" s="22"/>
      <c r="M93" s="230"/>
      <c r="N93" s="64"/>
      <c r="O93" s="228"/>
      <c r="P93" s="228"/>
      <c r="Q93" s="72">
        <f t="shared" si="29"/>
        <v>0</v>
      </c>
    </row>
    <row r="94" spans="1:17" s="236" customFormat="1" x14ac:dyDescent="0.25">
      <c r="A94" s="63"/>
      <c r="B94" s="22"/>
      <c r="C94" s="22"/>
      <c r="D94" s="85"/>
      <c r="E94" s="44"/>
      <c r="F94" s="44"/>
      <c r="G94" s="229"/>
      <c r="H94" s="69"/>
      <c r="I94" s="22"/>
      <c r="J94" s="237"/>
      <c r="K94" s="237"/>
      <c r="L94" s="22"/>
      <c r="M94" s="230"/>
      <c r="N94" s="64"/>
      <c r="O94" s="228"/>
      <c r="P94" s="228"/>
      <c r="Q94" s="72">
        <f t="shared" si="29"/>
        <v>0</v>
      </c>
    </row>
    <row r="95" spans="1:17" s="236" customFormat="1" x14ac:dyDescent="0.25">
      <c r="A95" s="63"/>
      <c r="B95" s="22"/>
      <c r="C95" s="22"/>
      <c r="D95" s="85"/>
      <c r="E95" s="60"/>
      <c r="F95" s="44"/>
      <c r="G95" s="229"/>
      <c r="H95" s="69"/>
      <c r="I95" s="22"/>
      <c r="J95" s="237"/>
      <c r="K95" s="237"/>
      <c r="L95" s="22"/>
      <c r="M95" s="230"/>
      <c r="N95" s="64"/>
      <c r="O95" s="228"/>
      <c r="P95" s="228"/>
      <c r="Q95" s="72">
        <f t="shared" si="29"/>
        <v>0</v>
      </c>
    </row>
    <row r="96" spans="1:17" s="236" customFormat="1" x14ac:dyDescent="0.25">
      <c r="A96" s="63"/>
      <c r="B96" s="22"/>
      <c r="C96" s="22"/>
      <c r="D96" s="85"/>
      <c r="E96" s="60"/>
      <c r="F96" s="44"/>
      <c r="G96" s="229"/>
      <c r="H96" s="69"/>
      <c r="I96" s="22"/>
      <c r="J96" s="237"/>
      <c r="K96" s="237"/>
      <c r="L96" s="22"/>
      <c r="M96" s="230"/>
      <c r="N96" s="64"/>
      <c r="O96" s="228"/>
      <c r="P96" s="228"/>
      <c r="Q96" s="72">
        <f t="shared" si="29"/>
        <v>0</v>
      </c>
    </row>
    <row r="97" spans="1:17" s="236" customFormat="1" x14ac:dyDescent="0.25">
      <c r="A97" s="63"/>
      <c r="B97" s="22"/>
      <c r="C97" s="66"/>
      <c r="D97" s="85"/>
      <c r="E97" s="60"/>
      <c r="F97" s="44"/>
      <c r="G97" s="229"/>
      <c r="H97" s="69"/>
      <c r="I97" s="22"/>
      <c r="J97" s="237"/>
      <c r="K97" s="237"/>
      <c r="L97" s="22"/>
      <c r="M97" s="230"/>
      <c r="N97" s="64"/>
      <c r="O97" s="228"/>
      <c r="P97" s="228"/>
      <c r="Q97" s="72">
        <f t="shared" si="29"/>
        <v>0</v>
      </c>
    </row>
    <row r="98" spans="1:17" s="236" customFormat="1" x14ac:dyDescent="0.25">
      <c r="A98" s="63"/>
      <c r="B98" s="22"/>
      <c r="C98" s="66"/>
      <c r="D98" s="254"/>
      <c r="E98" s="67"/>
      <c r="F98" s="68"/>
      <c r="G98" s="229"/>
      <c r="H98" s="69"/>
      <c r="I98" s="22"/>
      <c r="J98" s="237"/>
      <c r="K98" s="237"/>
      <c r="L98" s="22"/>
      <c r="M98" s="230"/>
      <c r="N98" s="64"/>
      <c r="O98" s="228"/>
      <c r="P98" s="228"/>
      <c r="Q98" s="72">
        <f t="shared" si="29"/>
        <v>0</v>
      </c>
    </row>
    <row r="99" spans="1:17" ht="15.75" thickBot="1" x14ac:dyDescent="0.3">
      <c r="A99" s="306" t="s">
        <v>36</v>
      </c>
      <c r="B99" s="307"/>
      <c r="C99" s="307"/>
      <c r="D99" s="307"/>
      <c r="E99" s="307"/>
      <c r="F99" s="308"/>
      <c r="G99" s="62">
        <f>SUM(G8:G98)</f>
        <v>64050000</v>
      </c>
      <c r="H99" s="70"/>
      <c r="I99" s="61"/>
      <c r="J99" s="61"/>
      <c r="K99" s="61"/>
      <c r="L99" s="61"/>
      <c r="M99" s="61"/>
      <c r="N99" s="61"/>
      <c r="O99" s="61"/>
      <c r="P99" s="61"/>
      <c r="Q99" s="62">
        <f>SUM(Q8:Q98)</f>
        <v>64795000</v>
      </c>
    </row>
    <row r="100" spans="1:17" ht="15.75" thickTop="1" x14ac:dyDescent="0.25"/>
    <row r="101" spans="1:17" x14ac:dyDescent="0.25">
      <c r="D101" s="238" t="s">
        <v>65</v>
      </c>
      <c r="E101" s="244">
        <v>56901873</v>
      </c>
    </row>
    <row r="102" spans="1:17" x14ac:dyDescent="0.25">
      <c r="F102" s="245"/>
      <c r="N102" s="238" t="s">
        <v>37</v>
      </c>
    </row>
    <row r="103" spans="1:17" x14ac:dyDescent="0.25">
      <c r="D103" s="238" t="s">
        <v>66</v>
      </c>
      <c r="E103" s="246">
        <f>G99-E101</f>
        <v>7148127</v>
      </c>
    </row>
    <row r="104" spans="1:17" x14ac:dyDescent="0.25">
      <c r="F104" s="247"/>
      <c r="N104" s="248" t="s">
        <v>38</v>
      </c>
    </row>
    <row r="106" spans="1:17" x14ac:dyDescent="0.25">
      <c r="N106" s="238" t="s">
        <v>39</v>
      </c>
    </row>
    <row r="107" spans="1:17" x14ac:dyDescent="0.25">
      <c r="N107" s="238" t="s">
        <v>40</v>
      </c>
    </row>
  </sheetData>
  <mergeCells count="20">
    <mergeCell ref="A1:Q1"/>
    <mergeCell ref="A2:Q2"/>
    <mergeCell ref="A4:A6"/>
    <mergeCell ref="B4:B6"/>
    <mergeCell ref="C4:C6"/>
    <mergeCell ref="D4:D6"/>
    <mergeCell ref="E4:E6"/>
    <mergeCell ref="F4:F6"/>
    <mergeCell ref="G4:G6"/>
    <mergeCell ref="H4:H6"/>
    <mergeCell ref="A99:F99"/>
    <mergeCell ref="I4:I6"/>
    <mergeCell ref="J4:L4"/>
    <mergeCell ref="M4:Q4"/>
    <mergeCell ref="J5:K5"/>
    <mergeCell ref="L5:L6"/>
    <mergeCell ref="M5:N5"/>
    <mergeCell ref="O5:O6"/>
    <mergeCell ref="P5:P6"/>
    <mergeCell ref="Q5:Q6"/>
  </mergeCells>
  <pageMargins left="0.62992125984251968" right="1.1811023622047245" top="0.62992125984251968" bottom="0.39370078740157483" header="0.31496062992125984" footer="0.31496062992125984"/>
  <pageSetup paperSize="5" scale="38" fitToHeight="10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PetunjukPengisian</vt:lpstr>
      <vt:lpstr>Lamp 2.1.1</vt:lpstr>
      <vt:lpstr>Lamp2.1.2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elidar fahmiyana</dc:creator>
  <cp:lastModifiedBy>Windows User</cp:lastModifiedBy>
  <cp:lastPrinted>2017-04-11T02:26:57Z</cp:lastPrinted>
  <dcterms:created xsi:type="dcterms:W3CDTF">2015-01-29T01:02:27Z</dcterms:created>
  <dcterms:modified xsi:type="dcterms:W3CDTF">2019-08-15T07:35:43Z</dcterms:modified>
</cp:coreProperties>
</file>